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WT MMP-1 25C 0-2hr #3\"/>
    </mc:Choice>
  </mc:AlternateContent>
  <bookViews>
    <workbookView xWindow="480" yWindow="1380" windowWidth="19740" windowHeight="5775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externalReferences>
    <externalReference r:id="rId8"/>
  </externalReferences>
  <definedNames>
    <definedName name="solver_adj" localSheetId="1" hidden="1">A!$C$209:$O$214,A!$P$219:$P$222</definedName>
    <definedName name="solver_adj" localSheetId="2" hidden="1">B!$P$215:$P$218</definedName>
    <definedName name="solver_adj" localSheetId="3" hidden="1">'C'!$C$209:$O$214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D4" i="54" l="1"/>
  <c r="E4" i="54"/>
  <c r="F4" i="54"/>
  <c r="G4" i="54"/>
  <c r="H4" i="54"/>
  <c r="I4" i="54"/>
  <c r="J4" i="54"/>
  <c r="K4" i="54"/>
  <c r="L4" i="54"/>
  <c r="M4" i="54"/>
  <c r="N4" i="54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C6" i="54"/>
  <c r="C5" i="54"/>
  <c r="C4" i="54"/>
  <c r="O226" i="52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O226" i="5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B9" i="54"/>
  <c r="B11" i="54"/>
  <c r="O207" i="44"/>
  <c r="N207" i="44"/>
  <c r="M207" i="44"/>
  <c r="L207" i="44"/>
  <c r="K207" i="44"/>
  <c r="J207" i="44"/>
  <c r="I207" i="44"/>
  <c r="H207" i="44"/>
  <c r="G207" i="44"/>
  <c r="F207" i="44"/>
  <c r="E207" i="44"/>
  <c r="D207" i="44"/>
  <c r="C207" i="44"/>
  <c r="P207" i="44" s="1"/>
  <c r="B9" i="37"/>
  <c r="B8" i="37"/>
  <c r="G7" i="54" l="1"/>
  <c r="O7" i="54"/>
  <c r="O9" i="54" s="1"/>
  <c r="O11" i="54" s="1"/>
  <c r="E8" i="54"/>
  <c r="E10" i="54" s="1"/>
  <c r="E12" i="54" s="1"/>
  <c r="I8" i="54"/>
  <c r="I10" i="54" s="1"/>
  <c r="I12" i="54" s="1"/>
  <c r="M8" i="54"/>
  <c r="M10" i="54" s="1"/>
  <c r="M12" i="54" s="1"/>
  <c r="F7" i="54"/>
  <c r="F9" i="54" s="1"/>
  <c r="F11" i="54" s="1"/>
  <c r="J7" i="54"/>
  <c r="J9" i="54" s="1"/>
  <c r="J11" i="54" s="1"/>
  <c r="N7" i="54"/>
  <c r="N9" i="54" s="1"/>
  <c r="N11" i="54" s="1"/>
  <c r="K8" i="54"/>
  <c r="C7" i="54"/>
  <c r="C9" i="54" s="1"/>
  <c r="C11" i="54" s="1"/>
  <c r="E7" i="54"/>
  <c r="E9" i="54" s="1"/>
  <c r="E11" i="54" s="1"/>
  <c r="I7" i="54"/>
  <c r="I9" i="54" s="1"/>
  <c r="I11" i="54" s="1"/>
  <c r="M7" i="54"/>
  <c r="M9" i="54" s="1"/>
  <c r="M11" i="54" s="1"/>
  <c r="D8" i="54"/>
  <c r="D10" i="54" s="1"/>
  <c r="D12" i="54" s="1"/>
  <c r="H8" i="54"/>
  <c r="H10" i="54" s="1"/>
  <c r="H12" i="54" s="1"/>
  <c r="L8" i="54"/>
  <c r="L10" i="54" s="1"/>
  <c r="L12" i="54" s="1"/>
  <c r="G9" i="54"/>
  <c r="G11" i="54" s="1"/>
  <c r="K10" i="54"/>
  <c r="K12" i="54" s="1"/>
  <c r="C8" i="54"/>
  <c r="C10" i="54" s="1"/>
  <c r="C12" i="54" s="1"/>
  <c r="G8" i="54"/>
  <c r="G10" i="54" s="1"/>
  <c r="G12" i="54" s="1"/>
  <c r="O8" i="54"/>
  <c r="O10" i="54" s="1"/>
  <c r="O12" i="54" s="1"/>
  <c r="K7" i="54"/>
  <c r="K9" i="54" s="1"/>
  <c r="K11" i="54" s="1"/>
  <c r="D7" i="54"/>
  <c r="D9" i="54" s="1"/>
  <c r="D11" i="54" s="1"/>
  <c r="H7" i="54"/>
  <c r="H9" i="54" s="1"/>
  <c r="H11" i="54" s="1"/>
  <c r="L7" i="54"/>
  <c r="L9" i="54" s="1"/>
  <c r="L11" i="54" s="1"/>
  <c r="F8" i="54"/>
  <c r="F10" i="54" s="1"/>
  <c r="F12" i="54" s="1"/>
  <c r="J8" i="54"/>
  <c r="J10" i="54" s="1"/>
  <c r="J12" i="54" s="1"/>
  <c r="N8" i="54"/>
  <c r="N10" i="54" s="1"/>
  <c r="N12" i="54" s="1"/>
  <c r="O215" i="52"/>
  <c r="O216" i="52"/>
  <c r="O217" i="52"/>
  <c r="O218" i="52"/>
  <c r="I215" i="52"/>
  <c r="J215" i="52"/>
  <c r="K215" i="52"/>
  <c r="L215" i="52"/>
  <c r="M215" i="52"/>
  <c r="N215" i="52"/>
  <c r="I216" i="52"/>
  <c r="J216" i="52"/>
  <c r="K216" i="52"/>
  <c r="L216" i="52"/>
  <c r="M216" i="52"/>
  <c r="N216" i="52"/>
  <c r="I217" i="52"/>
  <c r="J217" i="52"/>
  <c r="K217" i="52"/>
  <c r="L217" i="52"/>
  <c r="M217" i="52"/>
  <c r="N217" i="52"/>
  <c r="I218" i="52"/>
  <c r="J218" i="52"/>
  <c r="K218" i="52"/>
  <c r="L218" i="52"/>
  <c r="M218" i="52"/>
  <c r="N218" i="52"/>
  <c r="M215" i="51"/>
  <c r="N215" i="51"/>
  <c r="O215" i="51"/>
  <c r="M216" i="51"/>
  <c r="N216" i="51"/>
  <c r="O216" i="51"/>
  <c r="M217" i="51"/>
  <c r="N217" i="51"/>
  <c r="O217" i="51"/>
  <c r="M218" i="51"/>
  <c r="N218" i="51"/>
  <c r="O218" i="51"/>
  <c r="S48" i="54" l="1"/>
  <c r="Q1" i="54"/>
  <c r="O222" i="52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H218" i="52"/>
  <c r="G218" i="52"/>
  <c r="F218" i="52"/>
  <c r="E218" i="52"/>
  <c r="D218" i="52"/>
  <c r="C218" i="52"/>
  <c r="H217" i="52"/>
  <c r="G217" i="52"/>
  <c r="F217" i="52"/>
  <c r="E217" i="52"/>
  <c r="D217" i="52"/>
  <c r="C217" i="52"/>
  <c r="H216" i="52"/>
  <c r="G216" i="52"/>
  <c r="F216" i="52"/>
  <c r="E216" i="52"/>
  <c r="D216" i="52"/>
  <c r="C216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L218" i="51"/>
  <c r="K218" i="51"/>
  <c r="J218" i="51"/>
  <c r="I218" i="51"/>
  <c r="H218" i="51"/>
  <c r="G218" i="51"/>
  <c r="F218" i="51"/>
  <c r="E218" i="51"/>
  <c r="D218" i="51"/>
  <c r="C218" i="51"/>
  <c r="L217" i="51"/>
  <c r="K217" i="51"/>
  <c r="J217" i="51"/>
  <c r="I217" i="51"/>
  <c r="H217" i="51"/>
  <c r="G217" i="51"/>
  <c r="F217" i="51"/>
  <c r="E217" i="51"/>
  <c r="D217" i="51"/>
  <c r="C217" i="51"/>
  <c r="L216" i="51"/>
  <c r="K216" i="51"/>
  <c r="J216" i="51"/>
  <c r="I216" i="51"/>
  <c r="H216" i="51"/>
  <c r="G216" i="51"/>
  <c r="F216" i="51"/>
  <c r="E216" i="51"/>
  <c r="D216" i="51"/>
  <c r="C216" i="51"/>
  <c r="L215" i="51"/>
  <c r="K215" i="51"/>
  <c r="J215" i="51"/>
  <c r="I215" i="51"/>
  <c r="H215" i="51"/>
  <c r="G215" i="51"/>
  <c r="F215" i="51"/>
  <c r="E215" i="51"/>
  <c r="D215" i="51"/>
  <c r="C215" i="51"/>
  <c r="Q7" i="54" l="1"/>
  <c r="Q3" i="54"/>
  <c r="D225" i="44"/>
  <c r="E225" i="44"/>
  <c r="F225" i="44"/>
  <c r="G225" i="44"/>
  <c r="H225" i="44"/>
  <c r="I225" i="44"/>
  <c r="J225" i="44"/>
  <c r="K225" i="44"/>
  <c r="L225" i="44"/>
  <c r="M225" i="44"/>
  <c r="N225" i="44"/>
  <c r="O225" i="44"/>
  <c r="C225" i="44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Q9" i="54"/>
  <c r="Q10" i="54" l="1"/>
  <c r="B11" i="53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H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B7" i="37"/>
  <c r="C9" i="53" l="1"/>
  <c r="C11" i="53" s="1"/>
  <c r="S48" i="53" s="1"/>
  <c r="Q1" i="53"/>
  <c r="B17" i="37"/>
  <c r="B16" i="37"/>
  <c r="B15" i="37"/>
  <c r="Q7" i="53" l="1"/>
  <c r="Q3" i="53"/>
  <c r="J6" i="36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AT207" i="44"/>
  <c r="Q9" i="53"/>
  <c r="Q10" i="53" l="1"/>
  <c r="CE51" i="52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BA137" i="52" s="1"/>
  <c r="W137" i="52" s="1"/>
  <c r="AL137" i="52" s="1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7" i="52" l="1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AX76" i="52" s="1"/>
  <c r="T76" i="52" s="1"/>
  <c r="AI76" i="52" s="1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CU82" i="51"/>
  <c r="BB82" i="51" s="1"/>
  <c r="X82" i="51" s="1"/>
  <c r="AM82" i="51" s="1"/>
  <c r="CU81" i="51"/>
  <c r="CU80" i="51"/>
  <c r="BB80" i="51" s="1"/>
  <c r="X80" i="51" s="1"/>
  <c r="AM80" i="51" s="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H207" i="51" l="1"/>
  <c r="D207" i="51"/>
  <c r="AX146" i="52"/>
  <c r="T146" i="52" s="1"/>
  <c r="AI146" i="52" s="1"/>
  <c r="L207" i="52"/>
  <c r="H207" i="52"/>
  <c r="J207" i="52"/>
  <c r="D207" i="52"/>
  <c r="BB83" i="51"/>
  <c r="X83" i="51" s="1"/>
  <c r="AM83" i="51" s="1"/>
  <c r="BB186" i="51"/>
  <c r="X186" i="51" s="1"/>
  <c r="AM186" i="51" s="1"/>
  <c r="BB162" i="51"/>
  <c r="X162" i="51" s="1"/>
  <c r="AM162" i="51" s="1"/>
  <c r="BB205" i="51"/>
  <c r="X205" i="51" s="1"/>
  <c r="AM205" i="51" s="1"/>
  <c r="BC93" i="51"/>
  <c r="Y93" i="51" s="1"/>
  <c r="AN93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M207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C207" i="51" l="1"/>
  <c r="L207" i="51"/>
  <c r="I207" i="51"/>
  <c r="M207" i="51"/>
  <c r="E207" i="51"/>
  <c r="G207" i="51"/>
  <c r="O207" i="51"/>
  <c r="N207" i="51"/>
  <c r="F207" i="51"/>
  <c r="K207" i="51"/>
  <c r="J207" i="51"/>
  <c r="N207" i="52"/>
  <c r="F207" i="52"/>
  <c r="K207" i="52"/>
  <c r="G207" i="52"/>
  <c r="O207" i="52"/>
  <c r="I207" i="52"/>
  <c r="E207" i="52"/>
  <c r="C207" i="52"/>
  <c r="P207" i="52" s="1"/>
  <c r="AQ207" i="52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P207" i="51" l="1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K11" i="36" l="1"/>
  <c r="Q9" i="36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BF37" i="44" s="1"/>
  <c r="AB37" i="44" s="1"/>
  <c r="AQ37" i="44" s="1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BF28" i="44" s="1"/>
  <c r="AB28" i="44" s="1"/>
  <c r="AQ28" i="44" s="1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BG100" i="44" s="1"/>
  <c r="AC100" i="44" s="1"/>
  <c r="AR100" i="44" s="1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BG21" i="44" s="1"/>
  <c r="AC21" i="44" s="1"/>
  <c r="AR21" i="44" s="1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AZ193" i="44" l="1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Q207" i="44" l="1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AF207" i="44" l="1"/>
</calcChain>
</file>

<file path=xl/sharedStrings.xml><?xml version="1.0" encoding="utf-8"?>
<sst xmlns="http://schemas.openxmlformats.org/spreadsheetml/2006/main" count="185" uniqueCount="55">
  <si>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</si>
  <si>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</si>
  <si>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</si>
  <si>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</si>
  <si>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</si>
  <si>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</si>
  <si>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</si>
  <si>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</si>
  <si>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</si>
  <si>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</si>
  <si>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</si>
  <si>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</si>
  <si>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</si>
  <si>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</si>
  <si>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</si>
  <si>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</si>
  <si>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</si>
  <si>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</si>
  <si>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</si>
  <si>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</si>
  <si>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</si>
  <si>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</si>
  <si>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</si>
  <si>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</si>
  <si>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</si>
  <si>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</si>
  <si>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</si>
  <si>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</si>
  <si>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</si>
  <si>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</si>
  <si>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</si>
  <si>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</si>
  <si>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</si>
  <si>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</si>
  <si>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</si>
  <si>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</si>
  <si>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</si>
  <si>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</si>
  <si>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</si>
  <si>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</si>
  <si>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</si>
  <si>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</si>
  <si>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</si>
  <si>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</si>
  <si>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</si>
  <si>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</si>
  <si>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</si>
  <si>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</si>
  <si>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</si>
  <si>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</si>
  <si>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</si>
  <si>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WT MMP-1</t>
  </si>
  <si>
    <t>a1</t>
  </si>
  <si>
    <t>datapts: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</si>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</sst>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164" fontId="7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74.691000000000003</c:v>
                </c:pt>
                <c:pt idx="1">
                  <c:v>73.662000000000006</c:v>
                </c:pt>
                <c:pt idx="2">
                  <c:v>74.441000000000003</c:v>
                </c:pt>
                <c:pt idx="3">
                  <c:v>74.117999999999995</c:v>
                </c:pt>
                <c:pt idx="4">
                  <c:v>73</c:v>
                </c:pt>
                <c:pt idx="5">
                  <c:v>73.971000000000004</c:v>
                </c:pt>
                <c:pt idx="6">
                  <c:v>74.367999999999995</c:v>
                </c:pt>
                <c:pt idx="7">
                  <c:v>75.058999999999997</c:v>
                </c:pt>
                <c:pt idx="8">
                  <c:v>75.278999999999996</c:v>
                </c:pt>
                <c:pt idx="9">
                  <c:v>73.5</c:v>
                </c:pt>
                <c:pt idx="10">
                  <c:v>74.676000000000002</c:v>
                </c:pt>
                <c:pt idx="11">
                  <c:v>74.808999999999997</c:v>
                </c:pt>
                <c:pt idx="12">
                  <c:v>74.043999999999997</c:v>
                </c:pt>
                <c:pt idx="13">
                  <c:v>75.162000000000006</c:v>
                </c:pt>
                <c:pt idx="14">
                  <c:v>75.456000000000003</c:v>
                </c:pt>
                <c:pt idx="15">
                  <c:v>74.676000000000002</c:v>
                </c:pt>
                <c:pt idx="16">
                  <c:v>75.941000000000003</c:v>
                </c:pt>
                <c:pt idx="17">
                  <c:v>75.323999999999998</c:v>
                </c:pt>
                <c:pt idx="18">
                  <c:v>75.162000000000006</c:v>
                </c:pt>
                <c:pt idx="19">
                  <c:v>75.867999999999995</c:v>
                </c:pt>
                <c:pt idx="20">
                  <c:v>76.308999999999997</c:v>
                </c:pt>
                <c:pt idx="21">
                  <c:v>75.617999999999995</c:v>
                </c:pt>
                <c:pt idx="22">
                  <c:v>77.441000000000003</c:v>
                </c:pt>
                <c:pt idx="23">
                  <c:v>77.778999999999996</c:v>
                </c:pt>
                <c:pt idx="24">
                  <c:v>77.234999999999999</c:v>
                </c:pt>
                <c:pt idx="25">
                  <c:v>77</c:v>
                </c:pt>
                <c:pt idx="26">
                  <c:v>77.808999999999997</c:v>
                </c:pt>
                <c:pt idx="27">
                  <c:v>77.221000000000004</c:v>
                </c:pt>
                <c:pt idx="28">
                  <c:v>78.5</c:v>
                </c:pt>
                <c:pt idx="29">
                  <c:v>77.221000000000004</c:v>
                </c:pt>
                <c:pt idx="30">
                  <c:v>77.441000000000003</c:v>
                </c:pt>
                <c:pt idx="31">
                  <c:v>76.984999999999999</c:v>
                </c:pt>
                <c:pt idx="32">
                  <c:v>78.426000000000002</c:v>
                </c:pt>
                <c:pt idx="33">
                  <c:v>79.191000000000003</c:v>
                </c:pt>
                <c:pt idx="34">
                  <c:v>79.206000000000003</c:v>
                </c:pt>
                <c:pt idx="35">
                  <c:v>79.984999999999999</c:v>
                </c:pt>
                <c:pt idx="36">
                  <c:v>81.676000000000002</c:v>
                </c:pt>
                <c:pt idx="37">
                  <c:v>84.852999999999994</c:v>
                </c:pt>
                <c:pt idx="38">
                  <c:v>86.734999999999999</c:v>
                </c:pt>
                <c:pt idx="39">
                  <c:v>90.543999999999997</c:v>
                </c:pt>
                <c:pt idx="40">
                  <c:v>93.602999999999994</c:v>
                </c:pt>
                <c:pt idx="41">
                  <c:v>99.25</c:v>
                </c:pt>
                <c:pt idx="42">
                  <c:v>106.485</c:v>
                </c:pt>
                <c:pt idx="43">
                  <c:v>113.779</c:v>
                </c:pt>
                <c:pt idx="44">
                  <c:v>122.794</c:v>
                </c:pt>
                <c:pt idx="45">
                  <c:v>129.89699999999999</c:v>
                </c:pt>
                <c:pt idx="46">
                  <c:v>141.70599999999999</c:v>
                </c:pt>
                <c:pt idx="47">
                  <c:v>149.559</c:v>
                </c:pt>
                <c:pt idx="48">
                  <c:v>160.33799999999999</c:v>
                </c:pt>
                <c:pt idx="49">
                  <c:v>167.779</c:v>
                </c:pt>
                <c:pt idx="50">
                  <c:v>175.45599999999999</c:v>
                </c:pt>
                <c:pt idx="51">
                  <c:v>180.57400000000001</c:v>
                </c:pt>
                <c:pt idx="52">
                  <c:v>185.57400000000001</c:v>
                </c:pt>
                <c:pt idx="53">
                  <c:v>185.441</c:v>
                </c:pt>
                <c:pt idx="54">
                  <c:v>185.85300000000001</c:v>
                </c:pt>
                <c:pt idx="55">
                  <c:v>183.691</c:v>
                </c:pt>
                <c:pt idx="56">
                  <c:v>176.14699999999999</c:v>
                </c:pt>
                <c:pt idx="57">
                  <c:v>164.91200000000001</c:v>
                </c:pt>
                <c:pt idx="58">
                  <c:v>149.61799999999999</c:v>
                </c:pt>
                <c:pt idx="59">
                  <c:v>129.33799999999999</c:v>
                </c:pt>
                <c:pt idx="60">
                  <c:v>109.85299999999999</c:v>
                </c:pt>
                <c:pt idx="61">
                  <c:v>93.721000000000004</c:v>
                </c:pt>
                <c:pt idx="62">
                  <c:v>84.087999999999994</c:v>
                </c:pt>
                <c:pt idx="63">
                  <c:v>80.882000000000005</c:v>
                </c:pt>
                <c:pt idx="64">
                  <c:v>78.897000000000006</c:v>
                </c:pt>
                <c:pt idx="65">
                  <c:v>79.823999999999998</c:v>
                </c:pt>
                <c:pt idx="66">
                  <c:v>80.706000000000003</c:v>
                </c:pt>
                <c:pt idx="67">
                  <c:v>81.293999999999997</c:v>
                </c:pt>
                <c:pt idx="68">
                  <c:v>84.5</c:v>
                </c:pt>
                <c:pt idx="69">
                  <c:v>85.808999999999997</c:v>
                </c:pt>
                <c:pt idx="70">
                  <c:v>89.265000000000001</c:v>
                </c:pt>
                <c:pt idx="71">
                  <c:v>91.793999999999997</c:v>
                </c:pt>
                <c:pt idx="72">
                  <c:v>96.221000000000004</c:v>
                </c:pt>
                <c:pt idx="73">
                  <c:v>101.14700000000001</c:v>
                </c:pt>
                <c:pt idx="74">
                  <c:v>104.265</c:v>
                </c:pt>
                <c:pt idx="75">
                  <c:v>109.765</c:v>
                </c:pt>
                <c:pt idx="76">
                  <c:v>115.294</c:v>
                </c:pt>
                <c:pt idx="77">
                  <c:v>118.676</c:v>
                </c:pt>
                <c:pt idx="78">
                  <c:v>122.324</c:v>
                </c:pt>
                <c:pt idx="79">
                  <c:v>122.456</c:v>
                </c:pt>
                <c:pt idx="80">
                  <c:v>124.015</c:v>
                </c:pt>
                <c:pt idx="81">
                  <c:v>121.64700000000001</c:v>
                </c:pt>
                <c:pt idx="82">
                  <c:v>118.676</c:v>
                </c:pt>
                <c:pt idx="83">
                  <c:v>111.529</c:v>
                </c:pt>
                <c:pt idx="84">
                  <c:v>102.85299999999999</c:v>
                </c:pt>
                <c:pt idx="85">
                  <c:v>94.043999999999997</c:v>
                </c:pt>
                <c:pt idx="86">
                  <c:v>86.721000000000004</c:v>
                </c:pt>
                <c:pt idx="87">
                  <c:v>80.793999999999997</c:v>
                </c:pt>
                <c:pt idx="88">
                  <c:v>78.028999999999996</c:v>
                </c:pt>
                <c:pt idx="89">
                  <c:v>75.484999999999999</c:v>
                </c:pt>
                <c:pt idx="90">
                  <c:v>75.162000000000006</c:v>
                </c:pt>
                <c:pt idx="91">
                  <c:v>74.706000000000003</c:v>
                </c:pt>
                <c:pt idx="92">
                  <c:v>74.234999999999999</c:v>
                </c:pt>
                <c:pt idx="93">
                  <c:v>74.734999999999999</c:v>
                </c:pt>
                <c:pt idx="94">
                  <c:v>74.912000000000006</c:v>
                </c:pt>
                <c:pt idx="95">
                  <c:v>74.323999999999998</c:v>
                </c:pt>
                <c:pt idx="96">
                  <c:v>73.573999999999998</c:v>
                </c:pt>
                <c:pt idx="97">
                  <c:v>74.676000000000002</c:v>
                </c:pt>
                <c:pt idx="98">
                  <c:v>74.75</c:v>
                </c:pt>
                <c:pt idx="99">
                  <c:v>73.676000000000002</c:v>
                </c:pt>
                <c:pt idx="100">
                  <c:v>75.323999999999998</c:v>
                </c:pt>
                <c:pt idx="101">
                  <c:v>74.265000000000001</c:v>
                </c:pt>
                <c:pt idx="102">
                  <c:v>75.234999999999999</c:v>
                </c:pt>
                <c:pt idx="103">
                  <c:v>75.412000000000006</c:v>
                </c:pt>
                <c:pt idx="104">
                  <c:v>74</c:v>
                </c:pt>
                <c:pt idx="105">
                  <c:v>75.426000000000002</c:v>
                </c:pt>
                <c:pt idx="106">
                  <c:v>74.734999999999999</c:v>
                </c:pt>
                <c:pt idx="107">
                  <c:v>75.028999999999996</c:v>
                </c:pt>
                <c:pt idx="108">
                  <c:v>75.234999999999999</c:v>
                </c:pt>
                <c:pt idx="109">
                  <c:v>73.971000000000004</c:v>
                </c:pt>
                <c:pt idx="110">
                  <c:v>75.278999999999996</c:v>
                </c:pt>
                <c:pt idx="111">
                  <c:v>75.471000000000004</c:v>
                </c:pt>
                <c:pt idx="112">
                  <c:v>75.573999999999998</c:v>
                </c:pt>
                <c:pt idx="113">
                  <c:v>74.75</c:v>
                </c:pt>
                <c:pt idx="114">
                  <c:v>74.221000000000004</c:v>
                </c:pt>
                <c:pt idx="115">
                  <c:v>74.102999999999994</c:v>
                </c:pt>
                <c:pt idx="116">
                  <c:v>74.484999999999999</c:v>
                </c:pt>
                <c:pt idx="117">
                  <c:v>73.617999999999995</c:v>
                </c:pt>
                <c:pt idx="118">
                  <c:v>73.073999999999998</c:v>
                </c:pt>
                <c:pt idx="119">
                  <c:v>73.234999999999999</c:v>
                </c:pt>
                <c:pt idx="120">
                  <c:v>72.734999999999999</c:v>
                </c:pt>
                <c:pt idx="121">
                  <c:v>73.897000000000006</c:v>
                </c:pt>
                <c:pt idx="122">
                  <c:v>74.308999999999997</c:v>
                </c:pt>
                <c:pt idx="123">
                  <c:v>72.691000000000003</c:v>
                </c:pt>
                <c:pt idx="124">
                  <c:v>74.206000000000003</c:v>
                </c:pt>
                <c:pt idx="125">
                  <c:v>71.971000000000004</c:v>
                </c:pt>
                <c:pt idx="126">
                  <c:v>72.191000000000003</c:v>
                </c:pt>
                <c:pt idx="127">
                  <c:v>73.484999999999999</c:v>
                </c:pt>
                <c:pt idx="128">
                  <c:v>71.823999999999998</c:v>
                </c:pt>
                <c:pt idx="129">
                  <c:v>72.073999999999998</c:v>
                </c:pt>
                <c:pt idx="130">
                  <c:v>72.382000000000005</c:v>
                </c:pt>
                <c:pt idx="131">
                  <c:v>71.558999999999997</c:v>
                </c:pt>
                <c:pt idx="132">
                  <c:v>72.515000000000001</c:v>
                </c:pt>
                <c:pt idx="133">
                  <c:v>71.426000000000002</c:v>
                </c:pt>
                <c:pt idx="134">
                  <c:v>70.765000000000001</c:v>
                </c:pt>
                <c:pt idx="135">
                  <c:v>70.867999999999995</c:v>
                </c:pt>
                <c:pt idx="136">
                  <c:v>70.971000000000004</c:v>
                </c:pt>
                <c:pt idx="137">
                  <c:v>70.265000000000001</c:v>
                </c:pt>
                <c:pt idx="138">
                  <c:v>70.337999999999994</c:v>
                </c:pt>
                <c:pt idx="139">
                  <c:v>70.117999999999995</c:v>
                </c:pt>
                <c:pt idx="140">
                  <c:v>69.515000000000001</c:v>
                </c:pt>
                <c:pt idx="141">
                  <c:v>70.117999999999995</c:v>
                </c:pt>
                <c:pt idx="142">
                  <c:v>70.367999999999995</c:v>
                </c:pt>
                <c:pt idx="143">
                  <c:v>69.823999999999998</c:v>
                </c:pt>
                <c:pt idx="144">
                  <c:v>69.528999999999996</c:v>
                </c:pt>
                <c:pt idx="145">
                  <c:v>68.984999999999999</c:v>
                </c:pt>
                <c:pt idx="146">
                  <c:v>69.5</c:v>
                </c:pt>
                <c:pt idx="147">
                  <c:v>69.278999999999996</c:v>
                </c:pt>
                <c:pt idx="148">
                  <c:v>70.337999999999994</c:v>
                </c:pt>
                <c:pt idx="149">
                  <c:v>69.412000000000006</c:v>
                </c:pt>
                <c:pt idx="150">
                  <c:v>70</c:v>
                </c:pt>
                <c:pt idx="151">
                  <c:v>69.147000000000006</c:v>
                </c:pt>
                <c:pt idx="152">
                  <c:v>69.206000000000003</c:v>
                </c:pt>
                <c:pt idx="153">
                  <c:v>68.087999999999994</c:v>
                </c:pt>
                <c:pt idx="154">
                  <c:v>70.117999999999995</c:v>
                </c:pt>
                <c:pt idx="155">
                  <c:v>69.823999999999998</c:v>
                </c:pt>
                <c:pt idx="156">
                  <c:v>68.75</c:v>
                </c:pt>
                <c:pt idx="157">
                  <c:v>69.5</c:v>
                </c:pt>
                <c:pt idx="158">
                  <c:v>68.147000000000006</c:v>
                </c:pt>
                <c:pt idx="159">
                  <c:v>68.515000000000001</c:v>
                </c:pt>
                <c:pt idx="160">
                  <c:v>68.956000000000003</c:v>
                </c:pt>
                <c:pt idx="161">
                  <c:v>69.206000000000003</c:v>
                </c:pt>
                <c:pt idx="162">
                  <c:v>68.515000000000001</c:v>
                </c:pt>
                <c:pt idx="163">
                  <c:v>69.706000000000003</c:v>
                </c:pt>
                <c:pt idx="164">
                  <c:v>68.897000000000006</c:v>
                </c:pt>
                <c:pt idx="165">
                  <c:v>69.206000000000003</c:v>
                </c:pt>
                <c:pt idx="166">
                  <c:v>69.471000000000004</c:v>
                </c:pt>
                <c:pt idx="167">
                  <c:v>68.382000000000005</c:v>
                </c:pt>
                <c:pt idx="168">
                  <c:v>68.191000000000003</c:v>
                </c:pt>
                <c:pt idx="169">
                  <c:v>67.676000000000002</c:v>
                </c:pt>
                <c:pt idx="170">
                  <c:v>68.941000000000003</c:v>
                </c:pt>
                <c:pt idx="171">
                  <c:v>66.676000000000002</c:v>
                </c:pt>
                <c:pt idx="172">
                  <c:v>68.162000000000006</c:v>
                </c:pt>
                <c:pt idx="173">
                  <c:v>66.441000000000003</c:v>
                </c:pt>
                <c:pt idx="174">
                  <c:v>67.397000000000006</c:v>
                </c:pt>
                <c:pt idx="175">
                  <c:v>66.647000000000006</c:v>
                </c:pt>
                <c:pt idx="176">
                  <c:v>67.426000000000002</c:v>
                </c:pt>
                <c:pt idx="177">
                  <c:v>68.367999999999995</c:v>
                </c:pt>
                <c:pt idx="178">
                  <c:v>67.352999999999994</c:v>
                </c:pt>
                <c:pt idx="179">
                  <c:v>66.882000000000005</c:v>
                </c:pt>
                <c:pt idx="180">
                  <c:v>67.706000000000003</c:v>
                </c:pt>
                <c:pt idx="181">
                  <c:v>67.382000000000005</c:v>
                </c:pt>
                <c:pt idx="182">
                  <c:v>67.043999999999997</c:v>
                </c:pt>
                <c:pt idx="183">
                  <c:v>68.278999999999996</c:v>
                </c:pt>
                <c:pt idx="184">
                  <c:v>68.206000000000003</c:v>
                </c:pt>
                <c:pt idx="185">
                  <c:v>67.278999999999996</c:v>
                </c:pt>
                <c:pt idx="186">
                  <c:v>67.765000000000001</c:v>
                </c:pt>
                <c:pt idx="187">
                  <c:v>67.176000000000002</c:v>
                </c:pt>
                <c:pt idx="188">
                  <c:v>67.015000000000001</c:v>
                </c:pt>
                <c:pt idx="189">
                  <c:v>67.221000000000004</c:v>
                </c:pt>
                <c:pt idx="190">
                  <c:v>66.912000000000006</c:v>
                </c:pt>
                <c:pt idx="191">
                  <c:v>66.426000000000002</c:v>
                </c:pt>
                <c:pt idx="192">
                  <c:v>65.852999999999994</c:v>
                </c:pt>
                <c:pt idx="193">
                  <c:v>67.75</c:v>
                </c:pt>
                <c:pt idx="194">
                  <c:v>67</c:v>
                </c:pt>
                <c:pt idx="195">
                  <c:v>68.265000000000001</c:v>
                </c:pt>
                <c:pt idx="196">
                  <c:v>68.471000000000004</c:v>
                </c:pt>
                <c:pt idx="197">
                  <c:v>66.765000000000001</c:v>
                </c:pt>
                <c:pt idx="198">
                  <c:v>67.132000000000005</c:v>
                </c:pt>
                <c:pt idx="199">
                  <c:v>67.5</c:v>
                </c:pt>
                <c:pt idx="200">
                  <c:v>67.734999999999999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76.086146523420297</c:v>
                </c:pt>
                <c:pt idx="1">
                  <c:v>76.076714534398306</c:v>
                </c:pt>
                <c:pt idx="2">
                  <c:v>76.067286438662478</c:v>
                </c:pt>
                <c:pt idx="3">
                  <c:v>76.05786254993609</c:v>
                </c:pt>
                <c:pt idx="4">
                  <c:v>76.048443206224775</c:v>
                </c:pt>
                <c:pt idx="5">
                  <c:v>76.039028771579495</c:v>
                </c:pt>
                <c:pt idx="6">
                  <c:v>76.029619637972885</c:v>
                </c:pt>
                <c:pt idx="7">
                  <c:v>76.02021622729508</c:v>
                </c:pt>
                <c:pt idx="8">
                  <c:v>76.010818993473819</c:v>
                </c:pt>
                <c:pt idx="9">
                  <c:v>76.001428424724708</c:v>
                </c:pt>
                <c:pt idx="10">
                  <c:v>75.992045045936464</c:v>
                </c:pt>
                <c:pt idx="11">
                  <c:v>75.982669421196604</c:v>
                </c:pt>
                <c:pt idx="12">
                  <c:v>75.973302156462751</c:v>
                </c:pt>
                <c:pt idx="13">
                  <c:v>75.963943902386347</c:v>
                </c:pt>
                <c:pt idx="14">
                  <c:v>75.954595357304427</c:v>
                </c:pt>
                <c:pt idx="15">
                  <c:v>75.945257270446817</c:v>
                </c:pt>
                <c:pt idx="16">
                  <c:v>75.935930445530616</c:v>
                </c:pt>
                <c:pt idx="17">
                  <c:v>75.926615745354596</c:v>
                </c:pt>
                <c:pt idx="18">
                  <c:v>75.917314099500672</c:v>
                </c:pt>
                <c:pt idx="19">
                  <c:v>75.908026522082977</c:v>
                </c:pt>
                <c:pt idx="20">
                  <c:v>75.898754161371997</c:v>
                </c:pt>
                <c:pt idx="21">
                  <c:v>75.889498446797859</c:v>
                </c:pt>
                <c:pt idx="22">
                  <c:v>75.880261520717468</c:v>
                </c:pt>
                <c:pt idx="23">
                  <c:v>75.871047465455462</c:v>
                </c:pt>
                <c:pt idx="24">
                  <c:v>75.861865648571992</c:v>
                </c:pt>
                <c:pt idx="25">
                  <c:v>75.852739442695921</c:v>
                </c:pt>
                <c:pt idx="26">
                  <c:v>75.843727919362166</c:v>
                </c:pt>
                <c:pt idx="27">
                  <c:v>75.834977294219627</c:v>
                </c:pt>
                <c:pt idx="28">
                  <c:v>75.826837061637207</c:v>
                </c:pt>
                <c:pt idx="29">
                  <c:v>75.820109183694768</c:v>
                </c:pt>
                <c:pt idx="30">
                  <c:v>75.816555364829995</c:v>
                </c:pt>
                <c:pt idx="31">
                  <c:v>75.819874485785149</c:v>
                </c:pt>
                <c:pt idx="32">
                  <c:v>75.837479787215045</c:v>
                </c:pt>
                <c:pt idx="33">
                  <c:v>75.883535397718447</c:v>
                </c:pt>
                <c:pt idx="34">
                  <c:v>75.98380333147486</c:v>
                </c:pt>
                <c:pt idx="35">
                  <c:v>76.182808079948245</c:v>
                </c:pt>
                <c:pt idx="36">
                  <c:v>76.553503950527485</c:v>
                </c:pt>
                <c:pt idx="37">
                  <c:v>77.208874217149216</c:v>
                </c:pt>
                <c:pt idx="38">
                  <c:v>78.313608310076688</c:v>
                </c:pt>
                <c:pt idx="39">
                  <c:v>80.092284640874709</c:v>
                </c:pt>
                <c:pt idx="40">
                  <c:v>82.8287328794205</c:v>
                </c:pt>
                <c:pt idx="41">
                  <c:v>86.850225306126902</c:v>
                </c:pt>
                <c:pt idx="42">
                  <c:v>92.490864807928233</c:v>
                </c:pt>
                <c:pt idx="43">
                  <c:v>100.03190466710628</c:v>
                </c:pt>
                <c:pt idx="44">
                  <c:v>109.62300703211774</c:v>
                </c:pt>
                <c:pt idx="45">
                  <c:v>121.19668134860864</c:v>
                </c:pt>
                <c:pt idx="46">
                  <c:v>134.39599291300604</c:v>
                </c:pt>
                <c:pt idx="47">
                  <c:v>148.53977405629826</c:v>
                </c:pt>
                <c:pt idx="48">
                  <c:v>162.64686996421148</c:v>
                </c:pt>
                <c:pt idx="49">
                  <c:v>175.53001517789431</c:v>
                </c:pt>
                <c:pt idx="50">
                  <c:v>185.95237765273208</c:v>
                </c:pt>
                <c:pt idx="51">
                  <c:v>192.82041876283066</c:v>
                </c:pt>
                <c:pt idx="52">
                  <c:v>195.37214777522422</c:v>
                </c:pt>
                <c:pt idx="53">
                  <c:v>193.31607829212982</c:v>
                </c:pt>
                <c:pt idx="54">
                  <c:v>186.88585806992239</c:v>
                </c:pt>
                <c:pt idx="55">
                  <c:v>176.79641852133844</c:v>
                </c:pt>
                <c:pt idx="56">
                  <c:v>164.1130213904228</c:v>
                </c:pt>
                <c:pt idx="57">
                  <c:v>150.06636444754528</c:v>
                </c:pt>
                <c:pt idx="58">
                  <c:v>135.85803382409256</c:v>
                </c:pt>
                <c:pt idx="59">
                  <c:v>122.4982863466717</c:v>
                </c:pt>
                <c:pt idx="60">
                  <c:v>110.70455569821721</c:v>
                </c:pt>
                <c:pt idx="61">
                  <c:v>100.86994999548764</c:v>
                </c:pt>
                <c:pt idx="62">
                  <c:v>93.093089404230739</c:v>
                </c:pt>
                <c:pt idx="63">
                  <c:v>87.249049872552831</c:v>
                </c:pt>
                <c:pt idx="64">
                  <c:v>83.077920454083198</c:v>
                </c:pt>
                <c:pt idx="65">
                  <c:v>80.271335796310922</c:v>
                </c:pt>
                <c:pt idx="66">
                  <c:v>78.544976114678889</c:v>
                </c:pt>
                <c:pt idx="67">
                  <c:v>77.692487458792215</c:v>
                </c:pt>
                <c:pt idx="68">
                  <c:v>77.620393788276459</c:v>
                </c:pt>
                <c:pt idx="69">
                  <c:v>78.363004818354781</c:v>
                </c:pt>
                <c:pt idx="70">
                  <c:v>80.072259206928805</c:v>
                </c:pt>
                <c:pt idx="71">
                  <c:v>82.973739645774998</c:v>
                </c:pt>
                <c:pt idx="72">
                  <c:v>87.282201115554173</c:v>
                </c:pt>
                <c:pt idx="73">
                  <c:v>93.082039295711098</c:v>
                </c:pt>
                <c:pt idx="74">
                  <c:v>100.19908159522963</c:v>
                </c:pt>
                <c:pt idx="75">
                  <c:v>108.11090752692928</c:v>
                </c:pt>
                <c:pt idx="76">
                  <c:v>115.94893406765436</c:v>
                </c:pt>
                <c:pt idx="77">
                  <c:v>122.62468448457628</c:v>
                </c:pt>
                <c:pt idx="78">
                  <c:v>127.0660374433144</c:v>
                </c:pt>
                <c:pt idx="79">
                  <c:v>128.49563360709666</c:v>
                </c:pt>
                <c:pt idx="80">
                  <c:v>126.65210914053966</c:v>
                </c:pt>
                <c:pt idx="81">
                  <c:v>121.86736368331643</c:v>
                </c:pt>
                <c:pt idx="82">
                  <c:v>114.96831158217451</c:v>
                </c:pt>
                <c:pt idx="83">
                  <c:v>107.04291870356911</c:v>
                </c:pt>
                <c:pt idx="84">
                  <c:v>99.161289865188152</c:v>
                </c:pt>
                <c:pt idx="85">
                  <c:v>92.149127456743145</c:v>
                </c:pt>
                <c:pt idx="86">
                  <c:v>86.475029158625418</c:v>
                </c:pt>
                <c:pt idx="87">
                  <c:v>82.258706493385944</c:v>
                </c:pt>
                <c:pt idx="88">
                  <c:v>79.363011636431807</c:v>
                </c:pt>
                <c:pt idx="89">
                  <c:v>77.515526328086182</c:v>
                </c:pt>
                <c:pt idx="90">
                  <c:v>76.41452809529379</c:v>
                </c:pt>
                <c:pt idx="91">
                  <c:v>75.796597294109361</c:v>
                </c:pt>
                <c:pt idx="92">
                  <c:v>75.46471942750658</c:v>
                </c:pt>
                <c:pt idx="93">
                  <c:v>75.288290085312454</c:v>
                </c:pt>
                <c:pt idx="94">
                  <c:v>75.189198447816139</c:v>
                </c:pt>
                <c:pt idx="95">
                  <c:v>75.124846959507977</c:v>
                </c:pt>
                <c:pt idx="96">
                  <c:v>75.073899308976522</c:v>
                </c:pt>
                <c:pt idx="97">
                  <c:v>75.026485258465101</c:v>
                </c:pt>
                <c:pt idx="98">
                  <c:v>74.978367886012208</c:v>
                </c:pt>
                <c:pt idx="99">
                  <c:v>74.927854544151671</c:v>
                </c:pt>
                <c:pt idx="100">
                  <c:v>74.874320528288152</c:v>
                </c:pt>
                <c:pt idx="101">
                  <c:v>74.817566489689483</c:v>
                </c:pt>
                <c:pt idx="102">
                  <c:v>74.757561993172843</c:v>
                </c:pt>
                <c:pt idx="103">
                  <c:v>74.694350991215856</c:v>
                </c:pt>
                <c:pt idx="104">
                  <c:v>74.628019152587925</c:v>
                </c:pt>
                <c:pt idx="105">
                  <c:v>74.558682844978605</c:v>
                </c:pt>
                <c:pt idx="106">
                  <c:v>74.486485245986088</c:v>
                </c:pt>
                <c:pt idx="107">
                  <c:v>74.411595006156517</c:v>
                </c:pt>
                <c:pt idx="108">
                  <c:v>74.334206370214019</c:v>
                </c:pt>
                <c:pt idx="109">
                  <c:v>74.254540642120986</c:v>
                </c:pt>
                <c:pt idx="110">
                  <c:v>74.172848807687316</c:v>
                </c:pt>
                <c:pt idx="111">
                  <c:v>74.089414462175341</c:v>
                </c:pt>
                <c:pt idx="112">
                  <c:v>74.004555129602011</c:v>
                </c:pt>
                <c:pt idx="113">
                  <c:v>73.918618900152936</c:v>
                </c:pt>
                <c:pt idx="114">
                  <c:v>73.831972584412867</c:v>
                </c:pt>
                <c:pt idx="115">
                  <c:v>73.744978009442633</c:v>
                </c:pt>
                <c:pt idx="116">
                  <c:v>73.657955312575723</c:v>
                </c:pt>
                <c:pt idx="117">
                  <c:v>73.571136274579416</c:v>
                </c:pt>
                <c:pt idx="118">
                  <c:v>73.484616104915176</c:v>
                </c:pt>
                <c:pt idx="119">
                  <c:v>73.398316836182218</c:v>
                </c:pt>
                <c:pt idx="120">
                  <c:v>73.311977181207638</c:v>
                </c:pt>
                <c:pt idx="121">
                  <c:v>73.225180333086797</c:v>
                </c:pt>
                <c:pt idx="122">
                  <c:v>73.13742234993731</c:v>
                </c:pt>
                <c:pt idx="123">
                  <c:v>73.048211476402571</c:v>
                </c:pt>
                <c:pt idx="124">
                  <c:v>72.957177154728527</c:v>
                </c:pt>
                <c:pt idx="125">
                  <c:v>72.864161334775702</c:v>
                </c:pt>
                <c:pt idx="126">
                  <c:v>72.76926722632264</c:v>
                </c:pt>
                <c:pt idx="127">
                  <c:v>72.672851779578721</c:v>
                </c:pt>
                <c:pt idx="128">
                  <c:v>72.575464264564701</c:v>
                </c:pt>
                <c:pt idx="129">
                  <c:v>72.47774852814635</c:v>
                </c:pt>
                <c:pt idx="130">
                  <c:v>72.380335405937458</c:v>
                </c:pt>
                <c:pt idx="131">
                  <c:v>72.283751648068943</c:v>
                </c:pt>
                <c:pt idx="132">
                  <c:v>72.188363569385501</c:v>
                </c:pt>
                <c:pt idx="133">
                  <c:v>72.094361341949906</c:v>
                </c:pt>
                <c:pt idx="134">
                  <c:v>72.001778207677248</c:v>
                </c:pt>
                <c:pt idx="135">
                  <c:v>71.910531536468923</c:v>
                </c:pt>
                <c:pt idx="136">
                  <c:v>71.820470885439008</c:v>
                </c:pt>
                <c:pt idx="137">
                  <c:v>71.731421051023744</c:v>
                </c:pt>
                <c:pt idx="138">
                  <c:v>71.643213284593656</c:v>
                </c:pt>
                <c:pt idx="139">
                  <c:v>71.555703035783054</c:v>
                </c:pt>
                <c:pt idx="140">
                  <c:v>71.468776266236446</c:v>
                </c:pt>
                <c:pt idx="141">
                  <c:v>71.382348065010149</c:v>
                </c:pt>
                <c:pt idx="142">
                  <c:v>71.296357336128295</c:v>
                </c:pt>
                <c:pt idx="143">
                  <c:v>71.210760425435197</c:v>
                </c:pt>
                <c:pt idx="144">
                  <c:v>71.12552538558748</c:v>
                </c:pt>
                <c:pt idx="145">
                  <c:v>71.040627584005819</c:v>
                </c:pt>
                <c:pt idx="146">
                  <c:v>70.956046711920692</c:v>
                </c:pt>
                <c:pt idx="147">
                  <c:v>70.871764938288365</c:v>
                </c:pt>
                <c:pt idx="148">
                  <c:v>70.787765869654152</c:v>
                </c:pt>
                <c:pt idx="149">
                  <c:v>70.704034016598328</c:v>
                </c:pt>
                <c:pt idx="150">
                  <c:v>70.620554548782593</c:v>
                </c:pt>
                <c:pt idx="151">
                  <c:v>70.537313199362387</c:v>
                </c:pt>
                <c:pt idx="152">
                  <c:v>70.454296238686922</c:v>
                </c:pt>
                <c:pt idx="153">
                  <c:v>70.371490475371388</c:v>
                </c:pt>
                <c:pt idx="154">
                  <c:v>70.288883264799793</c:v>
                </c:pt>
                <c:pt idx="155">
                  <c:v>70.206462516615247</c:v>
                </c:pt>
                <c:pt idx="156">
                  <c:v>70.124216698258635</c:v>
                </c:pt>
                <c:pt idx="157">
                  <c:v>70.042134834008834</c:v>
                </c:pt>
                <c:pt idx="158">
                  <c:v>69.960206499885771</c:v>
                </c:pt>
                <c:pt idx="159">
                  <c:v>69.87842181503332</c:v>
                </c:pt>
                <c:pt idx="160">
                  <c:v>69.796771430193189</c:v>
                </c:pt>
                <c:pt idx="161">
                  <c:v>69.715246513792636</c:v>
                </c:pt>
                <c:pt idx="162">
                  <c:v>69.633838736076655</c:v>
                </c:pt>
                <c:pt idx="163">
                  <c:v>69.552540251647585</c:v>
                </c:pt>
                <c:pt idx="164">
                  <c:v>69.471343680740787</c:v>
                </c:pt>
                <c:pt idx="165">
                  <c:v>69.39024208956053</c:v>
                </c:pt>
                <c:pt idx="166">
                  <c:v>69.309228970003346</c:v>
                </c:pt>
                <c:pt idx="167">
                  <c:v>69.22829821910112</c:v>
                </c:pt>
                <c:pt idx="168">
                  <c:v>69.147444118497518</c:v>
                </c:pt>
                <c:pt idx="169">
                  <c:v>69.066661314235603</c:v>
                </c:pt>
                <c:pt idx="170">
                  <c:v>68.985944797073856</c:v>
                </c:pt>
                <c:pt idx="171">
                  <c:v>68.905289883477522</c:v>
                </c:pt>
                <c:pt idx="172">
                  <c:v>68.824692197363902</c:v>
                </c:pt>
                <c:pt idx="173">
                  <c:v>68.744147652622303</c:v>
                </c:pt>
                <c:pt idx="174">
                  <c:v>68.663652436391303</c:v>
                </c:pt>
                <c:pt idx="175">
                  <c:v>68.583202993058478</c:v>
                </c:pt>
                <c:pt idx="176">
                  <c:v>68.502796008945907</c:v>
                </c:pt>
                <c:pt idx="177">
                  <c:v>68.422428397653476</c:v>
                </c:pt>
                <c:pt idx="178">
                  <c:v>68.342097286044734</c:v>
                </c:pt>
                <c:pt idx="179">
                  <c:v>68.261800000870437</c:v>
                </c:pt>
                <c:pt idx="180">
                  <c:v>68.181534056030713</c:v>
                </c:pt>
                <c:pt idx="181">
                  <c:v>68.101297140478394</c:v>
                </c:pt>
                <c:pt idx="182">
                  <c:v>68.021087106762025</c:v>
                </c:pt>
                <c:pt idx="183">
                  <c:v>67.940901960201884</c:v>
                </c:pt>
                <c:pt idx="184">
                  <c:v>67.860739848686109</c:v>
                </c:pt>
                <c:pt idx="185">
                  <c:v>67.780599053068485</c:v>
                </c:pt>
                <c:pt idx="186">
                  <c:v>67.7004779781454</c:v>
                </c:pt>
                <c:pt idx="187">
                  <c:v>67.620375144186568</c:v>
                </c:pt>
                <c:pt idx="188">
                  <c:v>67.540289178993348</c:v>
                </c:pt>
                <c:pt idx="189">
                  <c:v>67.460218810457505</c:v>
                </c:pt>
                <c:pt idx="190">
                  <c:v>67.380162859594279</c:v>
                </c:pt>
                <c:pt idx="191">
                  <c:v>67.300120234023865</c:v>
                </c:pt>
                <c:pt idx="192">
                  <c:v>67.220089921876522</c:v>
                </c:pt>
                <c:pt idx="193">
                  <c:v>67.140070986097115</c:v>
                </c:pt>
                <c:pt idx="194">
                  <c:v>67.060062559126848</c:v>
                </c:pt>
                <c:pt idx="195">
                  <c:v>66.98006383793934</c:v>
                </c:pt>
                <c:pt idx="196">
                  <c:v>66.900074079410714</c:v>
                </c:pt>
                <c:pt idx="197">
                  <c:v>66.820092596003406</c:v>
                </c:pt>
                <c:pt idx="198">
                  <c:v>66.74011875174439</c:v>
                </c:pt>
                <c:pt idx="199">
                  <c:v>66.660151958479716</c:v>
                </c:pt>
                <c:pt idx="200">
                  <c:v>66.580191672388153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76.086146523420297</c:v>
                </c:pt>
                <c:pt idx="1">
                  <c:v>76.076714534398306</c:v>
                </c:pt>
                <c:pt idx="2">
                  <c:v>76.067286438662478</c:v>
                </c:pt>
                <c:pt idx="3">
                  <c:v>76.05786254993609</c:v>
                </c:pt>
                <c:pt idx="4">
                  <c:v>76.048443206224775</c:v>
                </c:pt>
                <c:pt idx="5">
                  <c:v>76.039028771579495</c:v>
                </c:pt>
                <c:pt idx="6">
                  <c:v>76.029619637972885</c:v>
                </c:pt>
                <c:pt idx="7">
                  <c:v>76.02021622729508</c:v>
                </c:pt>
                <c:pt idx="8">
                  <c:v>76.010818993473819</c:v>
                </c:pt>
                <c:pt idx="9">
                  <c:v>76.001428424724679</c:v>
                </c:pt>
                <c:pt idx="10">
                  <c:v>75.992045045936322</c:v>
                </c:pt>
                <c:pt idx="11">
                  <c:v>75.982669421195894</c:v>
                </c:pt>
                <c:pt idx="12">
                  <c:v>75.973302156459283</c:v>
                </c:pt>
                <c:pt idx="13">
                  <c:v>75.963943902370232</c:v>
                </c:pt>
                <c:pt idx="14">
                  <c:v>75.95459535723235</c:v>
                </c:pt>
                <c:pt idx="15">
                  <c:v>75.945257270136651</c:v>
                </c:pt>
                <c:pt idx="16">
                  <c:v>75.935930444246765</c:v>
                </c:pt>
                <c:pt idx="17">
                  <c:v>75.926615740242909</c:v>
                </c:pt>
                <c:pt idx="18">
                  <c:v>75.917314079924083</c:v>
                </c:pt>
                <c:pt idx="19">
                  <c:v>75.90802644996667</c:v>
                </c:pt>
                <c:pt idx="20">
                  <c:v>75.898753905835079</c:v>
                </c:pt>
                <c:pt idx="21">
                  <c:v>75.889497575839016</c:v>
                </c:pt>
                <c:pt idx="22">
                  <c:v>75.880258665327347</c:v>
                </c:pt>
                <c:pt idx="23">
                  <c:v>75.871038461007458</c:v>
                </c:pt>
                <c:pt idx="24">
                  <c:v>75.861838335373534</c:v>
                </c:pt>
                <c:pt idx="25">
                  <c:v>75.852659751223683</c:v>
                </c:pt>
                <c:pt idx="26">
                  <c:v>75.843504266240643</c:v>
                </c:pt>
                <c:pt idx="27">
                  <c:v>75.834373537604705</c:v>
                </c:pt>
                <c:pt idx="28">
                  <c:v>75.825269326600861</c:v>
                </c:pt>
                <c:pt idx="29">
                  <c:v>75.816193503174318</c:v>
                </c:pt>
                <c:pt idx="30">
                  <c:v>75.807148050379098</c:v>
                </c:pt>
                <c:pt idx="31">
                  <c:v>75.798135068655</c:v>
                </c:pt>
                <c:pt idx="32">
                  <c:v>75.789156779854977</c:v>
                </c:pt>
                <c:pt idx="33">
                  <c:v>75.780215530932949</c:v>
                </c:pt>
                <c:pt idx="34">
                  <c:v>75.771313797185016</c:v>
                </c:pt>
                <c:pt idx="35">
                  <c:v>75.762454184920998</c:v>
                </c:pt>
                <c:pt idx="36">
                  <c:v>75.753639433421839</c:v>
                </c:pt>
                <c:pt idx="37">
                  <c:v>75.744872416016889</c:v>
                </c:pt>
                <c:pt idx="38">
                  <c:v>75.736156140088681</c:v>
                </c:pt>
                <c:pt idx="39">
                  <c:v>75.727493745784344</c:v>
                </c:pt>
                <c:pt idx="40">
                  <c:v>75.718888503180253</c:v>
                </c:pt>
                <c:pt idx="41">
                  <c:v>75.71034380760976</c:v>
                </c:pt>
                <c:pt idx="42">
                  <c:v>75.701863172823124</c:v>
                </c:pt>
                <c:pt idx="43">
                  <c:v>75.693450221603229</c:v>
                </c:pt>
                <c:pt idx="44">
                  <c:v>75.68510867340926</c:v>
                </c:pt>
                <c:pt idx="45">
                  <c:v>75.676842328564561</c:v>
                </c:pt>
                <c:pt idx="46">
                  <c:v>75.668655048442474</c:v>
                </c:pt>
                <c:pt idx="47">
                  <c:v>75.660550731034434</c:v>
                </c:pt>
                <c:pt idx="48">
                  <c:v>75.652533281210339</c:v>
                </c:pt>
                <c:pt idx="49">
                  <c:v>75.644606574898006</c:v>
                </c:pt>
                <c:pt idx="50">
                  <c:v>75.636774416320208</c:v>
                </c:pt>
                <c:pt idx="51">
                  <c:v>75.629040487331324</c:v>
                </c:pt>
                <c:pt idx="52">
                  <c:v>75.621408287794054</c:v>
                </c:pt>
                <c:pt idx="53">
                  <c:v>75.613881065828167</c:v>
                </c:pt>
                <c:pt idx="54">
                  <c:v>75.606461736650758</c:v>
                </c:pt>
                <c:pt idx="55">
                  <c:v>75.599152788612244</c:v>
                </c:pt>
                <c:pt idx="56">
                  <c:v>75.591956174915026</c:v>
                </c:pt>
                <c:pt idx="57">
                  <c:v>75.584873189388787</c:v>
                </c:pt>
                <c:pt idx="58">
                  <c:v>75.577904324587365</c:v>
                </c:pt>
                <c:pt idx="59">
                  <c:v>75.571049110377174</c:v>
                </c:pt>
                <c:pt idx="60">
                  <c:v>75.564305931108606</c:v>
                </c:pt>
                <c:pt idx="61">
                  <c:v>75.557671819411723</c:v>
                </c:pt>
                <c:pt idx="62">
                  <c:v>75.551142224643328</c:v>
                </c:pt>
                <c:pt idx="63">
                  <c:v>75.544710754049078</c:v>
                </c:pt>
                <c:pt idx="64">
                  <c:v>75.53836888480609</c:v>
                </c:pt>
                <c:pt idx="65">
                  <c:v>75.532105645295516</c:v>
                </c:pt>
                <c:pt idx="66">
                  <c:v>75.525907264243401</c:v>
                </c:pt>
                <c:pt idx="67">
                  <c:v>75.519756786784441</c:v>
                </c:pt>
                <c:pt idx="68">
                  <c:v>75.513633657074024</c:v>
                </c:pt>
                <c:pt idx="69">
                  <c:v>75.507513267828386</c:v>
                </c:pt>
                <c:pt idx="70">
                  <c:v>75.501366478140653</c:v>
                </c:pt>
                <c:pt idx="71">
                  <c:v>75.495159102135233</c:v>
                </c:pt>
                <c:pt idx="72">
                  <c:v>75.48885137251078</c:v>
                </c:pt>
                <c:pt idx="73">
                  <c:v>75.482397384811307</c:v>
                </c:pt>
                <c:pt idx="74">
                  <c:v>75.475744530372964</c:v>
                </c:pt>
                <c:pt idx="75">
                  <c:v>75.468832928326037</c:v>
                </c:pt>
                <c:pt idx="76">
                  <c:v>75.461594869778651</c:v>
                </c:pt>
                <c:pt idx="77">
                  <c:v>75.453954290333272</c:v>
                </c:pt>
                <c:pt idx="78">
                  <c:v>75.44582629032756</c:v>
                </c:pt>
                <c:pt idx="79">
                  <c:v>75.43711672553944</c:v>
                </c:pt>
                <c:pt idx="80">
                  <c:v>75.427721894408279</c:v>
                </c:pt>
                <c:pt idx="81">
                  <c:v>75.417528350895452</c:v>
                </c:pt>
                <c:pt idx="82">
                  <c:v>75.406412874687192</c:v>
                </c:pt>
                <c:pt idx="83">
                  <c:v>75.394242632220255</c:v>
                </c:pt>
                <c:pt idx="84">
                  <c:v>75.380875562632326</c:v>
                </c:pt>
                <c:pt idx="85">
                  <c:v>75.366161021818925</c:v>
                </c:pt>
                <c:pt idx="86">
                  <c:v>75.349940714921374</c:v>
                </c:pt>
                <c:pt idx="87">
                  <c:v>75.332049942412652</c:v>
                </c:pt>
                <c:pt idx="88">
                  <c:v>75.312319177195661</c:v>
                </c:pt>
                <c:pt idx="89">
                  <c:v>75.290575979618708</c:v>
                </c:pt>
                <c:pt idx="90">
                  <c:v>75.266647244065382</c:v>
                </c:pt>
                <c:pt idx="91">
                  <c:v>75.240361755055474</c:v>
                </c:pt>
                <c:pt idx="92">
                  <c:v>75.211553013146826</c:v>
                </c:pt>
                <c:pt idx="93">
                  <c:v>75.180062272215466</c:v>
                </c:pt>
                <c:pt idx="94">
                  <c:v>75.145741711070315</c:v>
                </c:pt>
                <c:pt idx="95">
                  <c:v>75.108457645233045</c:v>
                </c:pt>
                <c:pt idx="96">
                  <c:v>75.068093670642043</c:v>
                </c:pt>
                <c:pt idx="97">
                  <c:v>75.02455362158554</c:v>
                </c:pt>
                <c:pt idx="98">
                  <c:v>74.977764221735995</c:v>
                </c:pt>
                <c:pt idx="99">
                  <c:v>74.927677310797264</c:v>
                </c:pt>
                <c:pt idx="100">
                  <c:v>74.874271540511515</c:v>
                </c:pt>
                <c:pt idx="101">
                  <c:v>74.817553452476432</c:v>
                </c:pt>
                <c:pt idx="102">
                  <c:v>74.757557875540527</c:v>
                </c:pt>
                <c:pt idx="103">
                  <c:v>74.694347610939701</c:v>
                </c:pt>
                <c:pt idx="104">
                  <c:v>74.628012406696683</c:v>
                </c:pt>
                <c:pt idx="105">
                  <c:v>74.558667256657884</c:v>
                </c:pt>
                <c:pt idx="106">
                  <c:v>74.486450091317693</c:v>
                </c:pt>
                <c:pt idx="107">
                  <c:v>74.411518954889857</c:v>
                </c:pt>
                <c:pt idx="108">
                  <c:v>74.33404878399223</c:v>
                </c:pt>
                <c:pt idx="109">
                  <c:v>74.254227916513088</c:v>
                </c:pt>
                <c:pt idx="110">
                  <c:v>74.172254464183453</c:v>
                </c:pt>
                <c:pt idx="111">
                  <c:v>74.088332679305267</c:v>
                </c:pt>
                <c:pt idx="112">
                  <c:v>74.002669435876925</c:v>
                </c:pt>
                <c:pt idx="113">
                  <c:v>73.915470929425879</c:v>
                </c:pt>
                <c:pt idx="114">
                  <c:v>73.826939679933332</c:v>
                </c:pt>
                <c:pt idx="115">
                  <c:v>73.737271900152379</c:v>
                </c:pt>
                <c:pt idx="116">
                  <c:v>73.646655269123471</c:v>
                </c:pt>
                <c:pt idx="117">
                  <c:v>73.555267129289305</c:v>
                </c:pt>
                <c:pt idx="118">
                  <c:v>73.463273106477502</c:v>
                </c:pt>
                <c:pt idx="119">
                  <c:v>73.370826135946643</c:v>
                </c:pt>
                <c:pt idx="120">
                  <c:v>73.278065865097844</c:v>
                </c:pt>
                <c:pt idx="121">
                  <c:v>73.185118394430731</c:v>
                </c:pt>
                <c:pt idx="122">
                  <c:v>73.092096312684575</c:v>
                </c:pt>
                <c:pt idx="123">
                  <c:v>72.999098979486917</c:v>
                </c:pt>
                <c:pt idx="124">
                  <c:v>72.906213008740693</c:v>
                </c:pt>
                <c:pt idx="125">
                  <c:v>72.8135129078821</c:v>
                </c:pt>
                <c:pt idx="126">
                  <c:v>72.721061831494822</c:v>
                </c:pt>
                <c:pt idx="127">
                  <c:v>72.628912412081561</c:v>
                </c:pt>
                <c:pt idx="128">
                  <c:v>72.537107635636843</c:v>
                </c:pt>
                <c:pt idx="129">
                  <c:v>72.445681734686943</c:v>
                </c:pt>
                <c:pt idx="130">
                  <c:v>72.354661076389874</c:v>
                </c:pt>
                <c:pt idx="131">
                  <c:v>72.264065027925199</c:v>
                </c:pt>
                <c:pt idx="132">
                  <c:v>72.17390678561911</c:v>
                </c:pt>
                <c:pt idx="133">
                  <c:v>72.084194157972448</c:v>
                </c:pt>
                <c:pt idx="134">
                  <c:v>71.994930295958355</c:v>
                </c:pt>
                <c:pt idx="135">
                  <c:v>71.906114366634668</c:v>
                </c:pt>
                <c:pt idx="136">
                  <c:v>71.817742168303127</c:v>
                </c:pt>
                <c:pt idx="137">
                  <c:v>71.729806687183569</c:v>
                </c:pt>
                <c:pt idx="138">
                  <c:v>71.642298596908361</c:v>
                </c:pt>
                <c:pt idx="139">
                  <c:v>71.555206703132328</c:v>
                </c:pt>
                <c:pt idx="140">
                  <c:v>71.46851833625405</c:v>
                </c:pt>
                <c:pt idx="141">
                  <c:v>71.382219695700215</c:v>
                </c:pt>
                <c:pt idx="142">
                  <c:v>71.296296149488441</c:v>
                </c:pt>
                <c:pt idx="143">
                  <c:v>71.210732492892234</c:v>
                </c:pt>
                <c:pt idx="144">
                  <c:v>71.125513170021677</c:v>
                </c:pt>
                <c:pt idx="145">
                  <c:v>71.040622462035444</c:v>
                </c:pt>
                <c:pt idx="146">
                  <c:v>70.95604464553827</c:v>
                </c:pt>
                <c:pt idx="147">
                  <c:v>70.871764124513177</c:v>
                </c:pt>
                <c:pt idx="148">
                  <c:v>70.787765538907038</c:v>
                </c:pt>
                <c:pt idx="149">
                  <c:v>70.70403385274237</c:v>
                </c:pt>
                <c:pt idx="150">
                  <c:v>70.620554424379009</c:v>
                </c:pt>
                <c:pt idx="151">
                  <c:v>70.537313061303294</c:v>
                </c:pt>
                <c:pt idx="152">
                  <c:v>70.454296061583591</c:v>
                </c:pt>
                <c:pt idx="153">
                  <c:v>70.371490243905725</c:v>
                </c:pt>
                <c:pt idx="154">
                  <c:v>70.288882967888995</c:v>
                </c:pt>
                <c:pt idx="155">
                  <c:v>70.206462146187945</c:v>
                </c:pt>
                <c:pt idx="156">
                  <c:v>70.124216249704276</c:v>
                </c:pt>
                <c:pt idx="157">
                  <c:v>70.042134307069574</c:v>
                </c:pt>
                <c:pt idx="158">
                  <c:v>69.960205899410681</c:v>
                </c:pt>
                <c:pt idx="159">
                  <c:v>69.87842115127691</c:v>
                </c:pt>
                <c:pt idx="160">
                  <c:v>69.796770718488716</c:v>
                </c:pt>
                <c:pt idx="161">
                  <c:v>69.715245773561278</c:v>
                </c:pt>
                <c:pt idx="162">
                  <c:v>69.633837989263498</c:v>
                </c:pt>
                <c:pt idx="163">
                  <c:v>69.552539520789338</c:v>
                </c:pt>
                <c:pt idx="164">
                  <c:v>69.471342986946027</c:v>
                </c:pt>
                <c:pt idx="165">
                  <c:v>69.390241450700699</c:v>
                </c:pt>
                <c:pt idx="166">
                  <c:v>69.309228399370426</c:v>
                </c:pt>
                <c:pt idx="167">
                  <c:v>69.228297724693959</c:v>
                </c:pt>
                <c:pt idx="168">
                  <c:v>69.147443702979956</c:v>
                </c:pt>
                <c:pt idx="169">
                  <c:v>69.066660975492326</c:v>
                </c:pt>
                <c:pt idx="170">
                  <c:v>68.985944529201021</c:v>
                </c:pt>
                <c:pt idx="171">
                  <c:v>68.905289678000443</c:v>
                </c:pt>
                <c:pt idx="172">
                  <c:v>68.824692044475427</c:v>
                </c:pt>
                <c:pt idx="173">
                  <c:v>68.744147542274732</c:v>
                </c:pt>
                <c:pt idx="174">
                  <c:v>68.663652359136137</c:v>
                </c:pt>
                <c:pt idx="175">
                  <c:v>68.583202940593566</c:v>
                </c:pt>
                <c:pt idx="176">
                  <c:v>68.502795974384838</c:v>
                </c:pt>
                <c:pt idx="177">
                  <c:v>68.422428375569268</c:v>
                </c:pt>
                <c:pt idx="178">
                  <c:v>68.342097272356312</c:v>
                </c:pt>
                <c:pt idx="179">
                  <c:v>68.261799992640405</c:v>
                </c:pt>
                <c:pt idx="180">
                  <c:v>68.181534051230884</c:v>
                </c:pt>
                <c:pt idx="181">
                  <c:v>68.101297137763027</c:v>
                </c:pt>
                <c:pt idx="182">
                  <c:v>68.02108710527196</c:v>
                </c:pt>
                <c:pt idx="183">
                  <c:v>67.94090195940872</c:v>
                </c:pt>
                <c:pt idx="184">
                  <c:v>67.860739848276566</c:v>
                </c:pt>
                <c:pt idx="185">
                  <c:v>67.780599052863366</c:v>
                </c:pt>
                <c:pt idx="186">
                  <c:v>67.700477978045754</c:v>
                </c:pt>
                <c:pt idx="187">
                  <c:v>67.620375144139601</c:v>
                </c:pt>
                <c:pt idx="188">
                  <c:v>67.540289178971875</c:v>
                </c:pt>
                <c:pt idx="189">
                  <c:v>67.460218810447984</c:v>
                </c:pt>
                <c:pt idx="190">
                  <c:v>67.380162859590186</c:v>
                </c:pt>
                <c:pt idx="191">
                  <c:v>67.30012023402216</c:v>
                </c:pt>
                <c:pt idx="192">
                  <c:v>67.220089921875825</c:v>
                </c:pt>
                <c:pt idx="193">
                  <c:v>67.140070986096845</c:v>
                </c:pt>
                <c:pt idx="194">
                  <c:v>67.060062559126749</c:v>
                </c:pt>
                <c:pt idx="195">
                  <c:v>66.980063837939298</c:v>
                </c:pt>
                <c:pt idx="196">
                  <c:v>66.9000740794107</c:v>
                </c:pt>
                <c:pt idx="197">
                  <c:v>66.820092596003406</c:v>
                </c:pt>
                <c:pt idx="198">
                  <c:v>66.74011875174439</c:v>
                </c:pt>
                <c:pt idx="199">
                  <c:v>66.660151958479716</c:v>
                </c:pt>
                <c:pt idx="200">
                  <c:v>66.580191672388153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71344"/>
        <c:axId val="584171736"/>
      </c:scatterChart>
      <c:valAx>
        <c:axId val="584171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4171736"/>
        <c:crosses val="autoZero"/>
        <c:crossBetween val="midCat"/>
      </c:valAx>
      <c:valAx>
        <c:axId val="584171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17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77.971000000000004</c:v>
                </c:pt>
                <c:pt idx="1">
                  <c:v>78.941000000000003</c:v>
                </c:pt>
                <c:pt idx="2">
                  <c:v>78.265000000000001</c:v>
                </c:pt>
                <c:pt idx="3">
                  <c:v>76.632000000000005</c:v>
                </c:pt>
                <c:pt idx="4">
                  <c:v>78.087999999999994</c:v>
                </c:pt>
                <c:pt idx="5">
                  <c:v>78.573999999999998</c:v>
                </c:pt>
                <c:pt idx="6">
                  <c:v>78.75</c:v>
                </c:pt>
                <c:pt idx="7">
                  <c:v>79.412000000000006</c:v>
                </c:pt>
                <c:pt idx="8">
                  <c:v>78.25</c:v>
                </c:pt>
                <c:pt idx="9">
                  <c:v>78.587999999999994</c:v>
                </c:pt>
                <c:pt idx="10">
                  <c:v>78.087999999999994</c:v>
                </c:pt>
                <c:pt idx="11">
                  <c:v>77.926000000000002</c:v>
                </c:pt>
                <c:pt idx="12">
                  <c:v>78.441000000000003</c:v>
                </c:pt>
                <c:pt idx="13">
                  <c:v>79.132000000000005</c:v>
                </c:pt>
                <c:pt idx="14">
                  <c:v>79.293999999999997</c:v>
                </c:pt>
                <c:pt idx="15">
                  <c:v>78.721000000000004</c:v>
                </c:pt>
                <c:pt idx="16">
                  <c:v>79.221000000000004</c:v>
                </c:pt>
                <c:pt idx="17">
                  <c:v>79.221000000000004</c:v>
                </c:pt>
                <c:pt idx="18">
                  <c:v>80</c:v>
                </c:pt>
                <c:pt idx="19">
                  <c:v>79.587999999999994</c:v>
                </c:pt>
                <c:pt idx="20">
                  <c:v>79.176000000000002</c:v>
                </c:pt>
                <c:pt idx="21">
                  <c:v>79.426000000000002</c:v>
                </c:pt>
                <c:pt idx="22">
                  <c:v>79.837999999999994</c:v>
                </c:pt>
                <c:pt idx="23">
                  <c:v>79.206000000000003</c:v>
                </c:pt>
                <c:pt idx="24">
                  <c:v>79.691000000000003</c:v>
                </c:pt>
                <c:pt idx="25">
                  <c:v>80</c:v>
                </c:pt>
                <c:pt idx="26">
                  <c:v>79.558999999999997</c:v>
                </c:pt>
                <c:pt idx="27">
                  <c:v>81.441000000000003</c:v>
                </c:pt>
                <c:pt idx="28">
                  <c:v>81.543999999999997</c:v>
                </c:pt>
                <c:pt idx="29">
                  <c:v>79.087999999999994</c:v>
                </c:pt>
                <c:pt idx="30">
                  <c:v>81.602999999999994</c:v>
                </c:pt>
                <c:pt idx="31">
                  <c:v>80.132000000000005</c:v>
                </c:pt>
                <c:pt idx="32">
                  <c:v>81.441000000000003</c:v>
                </c:pt>
                <c:pt idx="33">
                  <c:v>82.867999999999995</c:v>
                </c:pt>
                <c:pt idx="34">
                  <c:v>83.971000000000004</c:v>
                </c:pt>
                <c:pt idx="35">
                  <c:v>84.337999999999994</c:v>
                </c:pt>
                <c:pt idx="36">
                  <c:v>86.515000000000001</c:v>
                </c:pt>
                <c:pt idx="37">
                  <c:v>88.352999999999994</c:v>
                </c:pt>
                <c:pt idx="38">
                  <c:v>90.367999999999995</c:v>
                </c:pt>
                <c:pt idx="39">
                  <c:v>94.293999999999997</c:v>
                </c:pt>
                <c:pt idx="40">
                  <c:v>97.132000000000005</c:v>
                </c:pt>
                <c:pt idx="41">
                  <c:v>102.60299999999999</c:v>
                </c:pt>
                <c:pt idx="42">
                  <c:v>109.471</c:v>
                </c:pt>
                <c:pt idx="43">
                  <c:v>116.824</c:v>
                </c:pt>
                <c:pt idx="44">
                  <c:v>125.61799999999999</c:v>
                </c:pt>
                <c:pt idx="45">
                  <c:v>135.75</c:v>
                </c:pt>
                <c:pt idx="46">
                  <c:v>147.441</c:v>
                </c:pt>
                <c:pt idx="47">
                  <c:v>158.88200000000001</c:v>
                </c:pt>
                <c:pt idx="48">
                  <c:v>169.91200000000001</c:v>
                </c:pt>
                <c:pt idx="49">
                  <c:v>179.70599999999999</c:v>
                </c:pt>
                <c:pt idx="50">
                  <c:v>189.88200000000001</c:v>
                </c:pt>
                <c:pt idx="51">
                  <c:v>197.39699999999999</c:v>
                </c:pt>
                <c:pt idx="52">
                  <c:v>203.67599999999999</c:v>
                </c:pt>
                <c:pt idx="53">
                  <c:v>204.38200000000001</c:v>
                </c:pt>
                <c:pt idx="54">
                  <c:v>207.07400000000001</c:v>
                </c:pt>
                <c:pt idx="55">
                  <c:v>203.64699999999999</c:v>
                </c:pt>
                <c:pt idx="56">
                  <c:v>196.279</c:v>
                </c:pt>
                <c:pt idx="57">
                  <c:v>182.11799999999999</c:v>
                </c:pt>
                <c:pt idx="58">
                  <c:v>161.83799999999999</c:v>
                </c:pt>
                <c:pt idx="59">
                  <c:v>137.16200000000001</c:v>
                </c:pt>
                <c:pt idx="60">
                  <c:v>110.33799999999999</c:v>
                </c:pt>
                <c:pt idx="61">
                  <c:v>94.721000000000004</c:v>
                </c:pt>
                <c:pt idx="62">
                  <c:v>85.956000000000003</c:v>
                </c:pt>
                <c:pt idx="63">
                  <c:v>83.412000000000006</c:v>
                </c:pt>
                <c:pt idx="64">
                  <c:v>82.028999999999996</c:v>
                </c:pt>
                <c:pt idx="65">
                  <c:v>81.75</c:v>
                </c:pt>
                <c:pt idx="66">
                  <c:v>83.102999999999994</c:v>
                </c:pt>
                <c:pt idx="67">
                  <c:v>83.543999999999997</c:v>
                </c:pt>
                <c:pt idx="68">
                  <c:v>87.25</c:v>
                </c:pt>
                <c:pt idx="69">
                  <c:v>89.441000000000003</c:v>
                </c:pt>
                <c:pt idx="70">
                  <c:v>93.015000000000001</c:v>
                </c:pt>
                <c:pt idx="71">
                  <c:v>96.647000000000006</c:v>
                </c:pt>
                <c:pt idx="72">
                  <c:v>101.824</c:v>
                </c:pt>
                <c:pt idx="73">
                  <c:v>106.41200000000001</c:v>
                </c:pt>
                <c:pt idx="74">
                  <c:v>113.58799999999999</c:v>
                </c:pt>
                <c:pt idx="75">
                  <c:v>117.485</c:v>
                </c:pt>
                <c:pt idx="76">
                  <c:v>123.029</c:v>
                </c:pt>
                <c:pt idx="77">
                  <c:v>127.529</c:v>
                </c:pt>
                <c:pt idx="78">
                  <c:v>131.76499999999999</c:v>
                </c:pt>
                <c:pt idx="79">
                  <c:v>133.54400000000001</c:v>
                </c:pt>
                <c:pt idx="80">
                  <c:v>130.98500000000001</c:v>
                </c:pt>
                <c:pt idx="81">
                  <c:v>126.63200000000001</c:v>
                </c:pt>
                <c:pt idx="82">
                  <c:v>119.206</c:v>
                </c:pt>
                <c:pt idx="83">
                  <c:v>109.529</c:v>
                </c:pt>
                <c:pt idx="84">
                  <c:v>98.397000000000006</c:v>
                </c:pt>
                <c:pt idx="85">
                  <c:v>88.132000000000005</c:v>
                </c:pt>
                <c:pt idx="86">
                  <c:v>83.721000000000004</c:v>
                </c:pt>
                <c:pt idx="87">
                  <c:v>80.293999999999997</c:v>
                </c:pt>
                <c:pt idx="88">
                  <c:v>78.558999999999997</c:v>
                </c:pt>
                <c:pt idx="89">
                  <c:v>77.912000000000006</c:v>
                </c:pt>
                <c:pt idx="90">
                  <c:v>77.323999999999998</c:v>
                </c:pt>
                <c:pt idx="91">
                  <c:v>76.808999999999997</c:v>
                </c:pt>
                <c:pt idx="92">
                  <c:v>77.278999999999996</c:v>
                </c:pt>
                <c:pt idx="93">
                  <c:v>76.587999999999994</c:v>
                </c:pt>
                <c:pt idx="94">
                  <c:v>77.234999999999999</c:v>
                </c:pt>
                <c:pt idx="95">
                  <c:v>76.882000000000005</c:v>
                </c:pt>
                <c:pt idx="96">
                  <c:v>76.882000000000005</c:v>
                </c:pt>
                <c:pt idx="97">
                  <c:v>78.734999999999999</c:v>
                </c:pt>
                <c:pt idx="98">
                  <c:v>77.484999999999999</c:v>
                </c:pt>
                <c:pt idx="99">
                  <c:v>77.441000000000003</c:v>
                </c:pt>
                <c:pt idx="100">
                  <c:v>76.515000000000001</c:v>
                </c:pt>
                <c:pt idx="101">
                  <c:v>78.162000000000006</c:v>
                </c:pt>
                <c:pt idx="102">
                  <c:v>78.102999999999994</c:v>
                </c:pt>
                <c:pt idx="103">
                  <c:v>76.897000000000006</c:v>
                </c:pt>
                <c:pt idx="104">
                  <c:v>78.176000000000002</c:v>
                </c:pt>
                <c:pt idx="105">
                  <c:v>77.734999999999999</c:v>
                </c:pt>
                <c:pt idx="106">
                  <c:v>77.308999999999997</c:v>
                </c:pt>
                <c:pt idx="107">
                  <c:v>77.308999999999997</c:v>
                </c:pt>
                <c:pt idx="108">
                  <c:v>76.912000000000006</c:v>
                </c:pt>
                <c:pt idx="109">
                  <c:v>76.778999999999996</c:v>
                </c:pt>
                <c:pt idx="110">
                  <c:v>77.382000000000005</c:v>
                </c:pt>
                <c:pt idx="111">
                  <c:v>77.426000000000002</c:v>
                </c:pt>
                <c:pt idx="112">
                  <c:v>76.397000000000006</c:v>
                </c:pt>
                <c:pt idx="113">
                  <c:v>78.293999999999997</c:v>
                </c:pt>
                <c:pt idx="114">
                  <c:v>78.206000000000003</c:v>
                </c:pt>
                <c:pt idx="115">
                  <c:v>76.837999999999994</c:v>
                </c:pt>
                <c:pt idx="116">
                  <c:v>78.823999999999998</c:v>
                </c:pt>
                <c:pt idx="117">
                  <c:v>80.573999999999998</c:v>
                </c:pt>
                <c:pt idx="118">
                  <c:v>79.515000000000001</c:v>
                </c:pt>
                <c:pt idx="119">
                  <c:v>79.984999999999999</c:v>
                </c:pt>
                <c:pt idx="120">
                  <c:v>79</c:v>
                </c:pt>
                <c:pt idx="121">
                  <c:v>80.087999999999994</c:v>
                </c:pt>
                <c:pt idx="122">
                  <c:v>79.397000000000006</c:v>
                </c:pt>
                <c:pt idx="123">
                  <c:v>79.882000000000005</c:v>
                </c:pt>
                <c:pt idx="124">
                  <c:v>77.808999999999997</c:v>
                </c:pt>
                <c:pt idx="125">
                  <c:v>77.793999999999997</c:v>
                </c:pt>
                <c:pt idx="126">
                  <c:v>77.221000000000004</c:v>
                </c:pt>
                <c:pt idx="127">
                  <c:v>77.162000000000006</c:v>
                </c:pt>
                <c:pt idx="128">
                  <c:v>76.882000000000005</c:v>
                </c:pt>
                <c:pt idx="129">
                  <c:v>75.441000000000003</c:v>
                </c:pt>
                <c:pt idx="130">
                  <c:v>75.528999999999996</c:v>
                </c:pt>
                <c:pt idx="131">
                  <c:v>75.147000000000006</c:v>
                </c:pt>
                <c:pt idx="132">
                  <c:v>74.558999999999997</c:v>
                </c:pt>
                <c:pt idx="133">
                  <c:v>75.043999999999997</c:v>
                </c:pt>
                <c:pt idx="134">
                  <c:v>75.058999999999997</c:v>
                </c:pt>
                <c:pt idx="135">
                  <c:v>74.441000000000003</c:v>
                </c:pt>
                <c:pt idx="136">
                  <c:v>73.837999999999994</c:v>
                </c:pt>
                <c:pt idx="137">
                  <c:v>74.587999999999994</c:v>
                </c:pt>
                <c:pt idx="138">
                  <c:v>73.412000000000006</c:v>
                </c:pt>
                <c:pt idx="139">
                  <c:v>73.5</c:v>
                </c:pt>
                <c:pt idx="140">
                  <c:v>73.941000000000003</c:v>
                </c:pt>
                <c:pt idx="141">
                  <c:v>74.617999999999995</c:v>
                </c:pt>
                <c:pt idx="142">
                  <c:v>73.528999999999996</c:v>
                </c:pt>
                <c:pt idx="143">
                  <c:v>74.043999999999997</c:v>
                </c:pt>
                <c:pt idx="144">
                  <c:v>74.043999999999997</c:v>
                </c:pt>
                <c:pt idx="145">
                  <c:v>73.206000000000003</c:v>
                </c:pt>
                <c:pt idx="146">
                  <c:v>74.587999999999994</c:v>
                </c:pt>
                <c:pt idx="147">
                  <c:v>73.515000000000001</c:v>
                </c:pt>
                <c:pt idx="148">
                  <c:v>74.073999999999998</c:v>
                </c:pt>
                <c:pt idx="149">
                  <c:v>73.823999999999998</c:v>
                </c:pt>
                <c:pt idx="150">
                  <c:v>73.808999999999997</c:v>
                </c:pt>
                <c:pt idx="151">
                  <c:v>73.75</c:v>
                </c:pt>
                <c:pt idx="152">
                  <c:v>75.132000000000005</c:v>
                </c:pt>
                <c:pt idx="153">
                  <c:v>73.897000000000006</c:v>
                </c:pt>
                <c:pt idx="154">
                  <c:v>74.882000000000005</c:v>
                </c:pt>
                <c:pt idx="155">
                  <c:v>73.293999999999997</c:v>
                </c:pt>
                <c:pt idx="156">
                  <c:v>74.558999999999997</c:v>
                </c:pt>
                <c:pt idx="157">
                  <c:v>74.691000000000003</c:v>
                </c:pt>
                <c:pt idx="158">
                  <c:v>73.515000000000001</c:v>
                </c:pt>
                <c:pt idx="159">
                  <c:v>73.162000000000006</c:v>
                </c:pt>
                <c:pt idx="160">
                  <c:v>73.823999999999998</c:v>
                </c:pt>
                <c:pt idx="161">
                  <c:v>73.176000000000002</c:v>
                </c:pt>
                <c:pt idx="162">
                  <c:v>73.337999999999994</c:v>
                </c:pt>
                <c:pt idx="163">
                  <c:v>73.412000000000006</c:v>
                </c:pt>
                <c:pt idx="164">
                  <c:v>73.543999999999997</c:v>
                </c:pt>
                <c:pt idx="165">
                  <c:v>73.117999999999995</c:v>
                </c:pt>
                <c:pt idx="166">
                  <c:v>73.265000000000001</c:v>
                </c:pt>
                <c:pt idx="167">
                  <c:v>74.132000000000005</c:v>
                </c:pt>
                <c:pt idx="168">
                  <c:v>73.162000000000006</c:v>
                </c:pt>
                <c:pt idx="169">
                  <c:v>71.308999999999997</c:v>
                </c:pt>
                <c:pt idx="170">
                  <c:v>70.926000000000002</c:v>
                </c:pt>
                <c:pt idx="171">
                  <c:v>71.265000000000001</c:v>
                </c:pt>
                <c:pt idx="172">
                  <c:v>71.337999999999994</c:v>
                </c:pt>
                <c:pt idx="173">
                  <c:v>70.984999999999999</c:v>
                </c:pt>
                <c:pt idx="174">
                  <c:v>71.734999999999999</c:v>
                </c:pt>
                <c:pt idx="175">
                  <c:v>72.015000000000001</c:v>
                </c:pt>
                <c:pt idx="176">
                  <c:v>71.352999999999994</c:v>
                </c:pt>
                <c:pt idx="177">
                  <c:v>71.367999999999995</c:v>
                </c:pt>
                <c:pt idx="178">
                  <c:v>71.412000000000006</c:v>
                </c:pt>
                <c:pt idx="179">
                  <c:v>71.352999999999994</c:v>
                </c:pt>
                <c:pt idx="180">
                  <c:v>71.837999999999994</c:v>
                </c:pt>
                <c:pt idx="181">
                  <c:v>71.162000000000006</c:v>
                </c:pt>
                <c:pt idx="182">
                  <c:v>71.176000000000002</c:v>
                </c:pt>
                <c:pt idx="183">
                  <c:v>71.528999999999996</c:v>
                </c:pt>
                <c:pt idx="184">
                  <c:v>70.721000000000004</c:v>
                </c:pt>
                <c:pt idx="185">
                  <c:v>70.956000000000003</c:v>
                </c:pt>
                <c:pt idx="186">
                  <c:v>70.75</c:v>
                </c:pt>
                <c:pt idx="187">
                  <c:v>70.647000000000006</c:v>
                </c:pt>
                <c:pt idx="188">
                  <c:v>70.323999999999998</c:v>
                </c:pt>
                <c:pt idx="189">
                  <c:v>71.058999999999997</c:v>
                </c:pt>
                <c:pt idx="190">
                  <c:v>70.971000000000004</c:v>
                </c:pt>
                <c:pt idx="191">
                  <c:v>71.132000000000005</c:v>
                </c:pt>
                <c:pt idx="192">
                  <c:v>70.617999999999995</c:v>
                </c:pt>
                <c:pt idx="193">
                  <c:v>70.617999999999995</c:v>
                </c:pt>
                <c:pt idx="194">
                  <c:v>70.221000000000004</c:v>
                </c:pt>
                <c:pt idx="195">
                  <c:v>70.971000000000004</c:v>
                </c:pt>
                <c:pt idx="196">
                  <c:v>70.852999999999994</c:v>
                </c:pt>
                <c:pt idx="197">
                  <c:v>70.352999999999994</c:v>
                </c:pt>
                <c:pt idx="198">
                  <c:v>70.691000000000003</c:v>
                </c:pt>
                <c:pt idx="199">
                  <c:v>69.837999999999994</c:v>
                </c:pt>
                <c:pt idx="200">
                  <c:v>70.75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80.132991058117511</c:v>
                </c:pt>
                <c:pt idx="1">
                  <c:v>80.111513858870865</c:v>
                </c:pt>
                <c:pt idx="2">
                  <c:v>80.090039534001221</c:v>
                </c:pt>
                <c:pt idx="3">
                  <c:v>80.068568309840941</c:v>
                </c:pt>
                <c:pt idx="4">
                  <c:v>80.047100429628429</c:v>
                </c:pt>
                <c:pt idx="5">
                  <c:v>80.02563615466147</c:v>
                </c:pt>
                <c:pt idx="6">
                  <c:v>80.00417576551547</c:v>
                </c:pt>
                <c:pt idx="7">
                  <c:v>79.982719563328175</c:v>
                </c:pt>
                <c:pt idx="8">
                  <c:v>79.961267871152472</c:v>
                </c:pt>
                <c:pt idx="9">
                  <c:v>79.939821035378174</c:v>
                </c:pt>
                <c:pt idx="10">
                  <c:v>79.918379427223442</c:v>
                </c:pt>
                <c:pt idx="11">
                  <c:v>79.896943444296213</c:v>
                </c:pt>
                <c:pt idx="12">
                  <c:v>79.875513512224913</c:v>
                </c:pt>
                <c:pt idx="13">
                  <c:v>79.854090086358241</c:v>
                </c:pt>
                <c:pt idx="14">
                  <c:v>79.832673653534883</c:v>
                </c:pt>
                <c:pt idx="15">
                  <c:v>79.811264733934365</c:v>
                </c:pt>
                <c:pt idx="16">
                  <c:v>79.789863883062608</c:v>
                </c:pt>
                <c:pt idx="17">
                  <c:v>79.76847169409038</c:v>
                </c:pt>
                <c:pt idx="18">
                  <c:v>79.74708880136636</c:v>
                </c:pt>
                <c:pt idx="19">
                  <c:v>79.725715888014747</c:v>
                </c:pt>
                <c:pt idx="20">
                  <c:v>79.704353707412622</c:v>
                </c:pt>
                <c:pt idx="21">
                  <c:v>79.683003149932333</c:v>
                </c:pt>
                <c:pt idx="22">
                  <c:v>79.661665450656713</c:v>
                </c:pt>
                <c:pt idx="23">
                  <c:v>79.640342815723187</c:v>
                </c:pt>
                <c:pt idx="24">
                  <c:v>79.619040232783988</c:v>
                </c:pt>
                <c:pt idx="25">
                  <c:v>79.597770468670987</c:v>
                </c:pt>
                <c:pt idx="26">
                  <c:v>79.576567221384281</c:v>
                </c:pt>
                <c:pt idx="27">
                  <c:v>79.555518075614941</c:v>
                </c:pt>
                <c:pt idx="28">
                  <c:v>79.534843036242151</c:v>
                </c:pt>
                <c:pt idx="29">
                  <c:v>79.515072264798548</c:v>
                </c:pt>
                <c:pt idx="30">
                  <c:v>79.497427472280009</c:v>
                </c:pt>
                <c:pt idx="31">
                  <c:v>79.484596275600154</c:v>
                </c:pt>
                <c:pt idx="32">
                  <c:v>79.482215809675367</c:v>
                </c:pt>
                <c:pt idx="33">
                  <c:v>79.501545531779229</c:v>
                </c:pt>
                <c:pt idx="34">
                  <c:v>79.563972776864546</c:v>
                </c:pt>
                <c:pt idx="35">
                  <c:v>79.708068852876053</c:v>
                </c:pt>
                <c:pt idx="36">
                  <c:v>79.999742091070658</c:v>
                </c:pt>
                <c:pt idx="37">
                  <c:v>80.545408224350666</c:v>
                </c:pt>
                <c:pt idx="38">
                  <c:v>81.506823532941283</c:v>
                </c:pt>
                <c:pt idx="39">
                  <c:v>83.114258940749167</c:v>
                </c:pt>
                <c:pt idx="40">
                  <c:v>85.67232375455832</c:v>
                </c:pt>
                <c:pt idx="41">
                  <c:v>89.550749413551529</c:v>
                </c:pt>
                <c:pt idx="42">
                  <c:v>95.152056144781753</c:v>
                </c:pt>
                <c:pt idx="43">
                  <c:v>102.85063587316345</c:v>
                </c:pt>
                <c:pt idx="44">
                  <c:v>112.90427247550903</c:v>
                </c:pt>
                <c:pt idx="45">
                  <c:v>125.34903836943583</c:v>
                </c:pt>
                <c:pt idx="46">
                  <c:v>139.89950313109057</c:v>
                </c:pt>
                <c:pt idx="47">
                  <c:v>155.88417539657388</c:v>
                </c:pt>
                <c:pt idx="48">
                  <c:v>172.24646136814587</c:v>
                </c:pt>
                <c:pt idx="49">
                  <c:v>187.63108907565959</c:v>
                </c:pt>
                <c:pt idx="50">
                  <c:v>200.55546468915389</c:v>
                </c:pt>
                <c:pt idx="51">
                  <c:v>209.639890664858</c:v>
                </c:pt>
                <c:pt idx="52">
                  <c:v>213.84851095949335</c:v>
                </c:pt>
                <c:pt idx="53">
                  <c:v>212.68309625931764</c:v>
                </c:pt>
                <c:pt idx="54">
                  <c:v>206.27959042755731</c:v>
                </c:pt>
                <c:pt idx="55">
                  <c:v>195.38156706351336</c:v>
                </c:pt>
                <c:pt idx="56">
                  <c:v>181.19775806399861</c:v>
                </c:pt>
                <c:pt idx="57">
                  <c:v>165.18137910460013</c:v>
                </c:pt>
                <c:pt idx="58">
                  <c:v>148.78686938913867</c:v>
                </c:pt>
                <c:pt idx="59">
                  <c:v>133.2598081246089</c:v>
                </c:pt>
                <c:pt idx="60">
                  <c:v>119.49993501584629</c:v>
                </c:pt>
                <c:pt idx="61">
                  <c:v>108.01263375009914</c:v>
                </c:pt>
                <c:pt idx="62">
                  <c:v>98.940158752782892</c:v>
                </c:pt>
                <c:pt idx="63">
                  <c:v>92.147688027215366</c:v>
                </c:pt>
                <c:pt idx="64">
                  <c:v>87.334105954337076</c:v>
                </c:pt>
                <c:pt idx="65">
                  <c:v>84.141826204758019</c:v>
                </c:pt>
                <c:pt idx="66">
                  <c:v>82.249382046099143</c:v>
                </c:pt>
                <c:pt idx="67">
                  <c:v>81.439465532354589</c:v>
                </c:pt>
                <c:pt idx="68">
                  <c:v>81.639432110903272</c:v>
                </c:pt>
                <c:pt idx="69">
                  <c:v>82.929910776509956</c:v>
                </c:pt>
                <c:pt idx="70">
                  <c:v>85.512984825423473</c:v>
                </c:pt>
                <c:pt idx="71">
                  <c:v>89.630801400685314</c:v>
                </c:pt>
                <c:pt idx="72">
                  <c:v>95.435312744245053</c:v>
                </c:pt>
                <c:pt idx="73">
                  <c:v>102.8323257195575</c:v>
                </c:pt>
                <c:pt idx="74">
                  <c:v>111.35065994087201</c:v>
                </c:pt>
                <c:pt idx="75">
                  <c:v>120.10288414077057</c:v>
                </c:pt>
                <c:pt idx="76">
                  <c:v>127.88950559767122</c:v>
                </c:pt>
                <c:pt idx="77">
                  <c:v>133.44826235441434</c:v>
                </c:pt>
                <c:pt idx="78">
                  <c:v>135.78194493007825</c:v>
                </c:pt>
                <c:pt idx="79">
                  <c:v>134.44784345421857</c:v>
                </c:pt>
                <c:pt idx="80">
                  <c:v>129.69283970824208</c:v>
                </c:pt>
                <c:pt idx="81">
                  <c:v>122.37718125470835</c:v>
                </c:pt>
                <c:pt idx="82">
                  <c:v>113.71898669545979</c:v>
                </c:pt>
                <c:pt idx="83">
                  <c:v>104.96343019835516</c:v>
                </c:pt>
                <c:pt idx="84">
                  <c:v>97.099111346007888</c:v>
                </c:pt>
                <c:pt idx="85">
                  <c:v>90.705850421582596</c:v>
                </c:pt>
                <c:pt idx="86">
                  <c:v>85.950893866091434</c:v>
                </c:pt>
                <c:pt idx="87">
                  <c:v>82.692171003290539</c:v>
                </c:pt>
                <c:pt idx="88">
                  <c:v>80.622218479420013</c:v>
                </c:pt>
                <c:pt idx="89">
                  <c:v>79.395665790226829</c:v>
                </c:pt>
                <c:pt idx="90">
                  <c:v>78.710860232625251</c:v>
                </c:pt>
                <c:pt idx="91">
                  <c:v>78.343573727795416</c:v>
                </c:pt>
                <c:pt idx="92">
                  <c:v>78.146741034607999</c:v>
                </c:pt>
                <c:pt idx="93">
                  <c:v>78.033670136736717</c:v>
                </c:pt>
                <c:pt idx="94">
                  <c:v>77.957928046869114</c:v>
                </c:pt>
                <c:pt idx="95">
                  <c:v>77.896757431874121</c:v>
                </c:pt>
                <c:pt idx="96">
                  <c:v>77.839903559573145</c:v>
                </c:pt>
                <c:pt idx="97">
                  <c:v>77.78310797996032</c:v>
                </c:pt>
                <c:pt idx="98">
                  <c:v>77.724747884372164</c:v>
                </c:pt>
                <c:pt idx="99">
                  <c:v>77.664275333259155</c:v>
                </c:pt>
                <c:pt idx="100">
                  <c:v>77.601563264409265</c:v>
                </c:pt>
                <c:pt idx="101">
                  <c:v>77.53666531722736</c:v>
                </c:pt>
                <c:pt idx="102">
                  <c:v>77.469756964893548</c:v>
                </c:pt>
                <c:pt idx="103">
                  <c:v>77.401168219459933</c:v>
                </c:pt>
                <c:pt idx="104">
                  <c:v>77.331488690337167</c:v>
                </c:pt>
                <c:pt idx="105">
                  <c:v>77.261757900051251</c:v>
                </c:pt>
                <c:pt idx="106">
                  <c:v>77.193763288076369</c:v>
                </c:pt>
                <c:pt idx="107">
                  <c:v>77.13045698132558</c:v>
                </c:pt>
                <c:pt idx="108">
                  <c:v>77.07646454963178</c:v>
                </c:pt>
                <c:pt idx="109">
                  <c:v>77.038589885700048</c:v>
                </c:pt>
                <c:pt idx="110">
                  <c:v>77.026126256270587</c:v>
                </c:pt>
                <c:pt idx="111">
                  <c:v>77.050691187642613</c:v>
                </c:pt>
                <c:pt idx="112">
                  <c:v>77.125262772848728</c:v>
                </c:pt>
                <c:pt idx="113">
                  <c:v>77.262171065631549</c:v>
                </c:pt>
                <c:pt idx="114">
                  <c:v>77.470038713889352</c:v>
                </c:pt>
                <c:pt idx="115">
                  <c:v>77.750061736288529</c:v>
                </c:pt>
                <c:pt idx="116">
                  <c:v>78.092477102618446</c:v>
                </c:pt>
                <c:pt idx="117">
                  <c:v>78.474395475302927</c:v>
                </c:pt>
                <c:pt idx="118">
                  <c:v>78.860174565317152</c:v>
                </c:pt>
                <c:pt idx="119">
                  <c:v>79.205036774051649</c:v>
                </c:pt>
                <c:pt idx="120">
                  <c:v>79.46173935366329</c:v>
                </c:pt>
                <c:pt idx="121">
                  <c:v>79.589048512306107</c:v>
                </c:pt>
                <c:pt idx="122">
                  <c:v>79.559956584441707</c:v>
                </c:pt>
                <c:pt idx="123">
                  <c:v>79.367391193478269</c:v>
                </c:pt>
                <c:pt idx="124">
                  <c:v>79.025754945232379</c:v>
                </c:pt>
                <c:pt idx="125">
                  <c:v>78.567836622104025</c:v>
                </c:pt>
                <c:pt idx="126">
                  <c:v>78.038010759147184</c:v>
                </c:pt>
                <c:pt idx="127">
                  <c:v>77.483673540483593</c:v>
                </c:pt>
                <c:pt idx="128">
                  <c:v>76.947187103560665</c:v>
                </c:pt>
                <c:pt idx="129">
                  <c:v>76.460168558601879</c:v>
                </c:pt>
                <c:pt idx="130">
                  <c:v>76.041015712635385</c:v>
                </c:pt>
                <c:pt idx="131">
                  <c:v>75.69551874638114</c:v>
                </c:pt>
                <c:pt idx="132">
                  <c:v>75.419638056274195</c:v>
                </c:pt>
                <c:pt idx="133">
                  <c:v>75.203223292046928</c:v>
                </c:pt>
                <c:pt idx="134">
                  <c:v>75.033582115632512</c:v>
                </c:pt>
                <c:pt idx="135">
                  <c:v>74.898205998867112</c:v>
                </c:pt>
                <c:pt idx="136">
                  <c:v>74.786413292790272</c:v>
                </c:pt>
                <c:pt idx="137">
                  <c:v>74.69001944290595</c:v>
                </c:pt>
                <c:pt idx="138">
                  <c:v>74.603325694089264</c:v>
                </c:pt>
                <c:pt idx="139">
                  <c:v>74.522746437364191</c:v>
                </c:pt>
                <c:pt idx="140">
                  <c:v>74.446328953786974</c:v>
                </c:pt>
                <c:pt idx="141">
                  <c:v>74.373318921406991</c:v>
                </c:pt>
                <c:pt idx="142">
                  <c:v>74.30383317316425</c:v>
                </c:pt>
                <c:pt idx="143">
                  <c:v>74.23863675013466</c:v>
                </c:pt>
                <c:pt idx="144">
                  <c:v>74.178985911865936</c:v>
                </c:pt>
                <c:pt idx="145">
                  <c:v>74.126486186307218</c:v>
                </c:pt>
                <c:pt idx="146">
                  <c:v>74.082917789057532</c:v>
                </c:pt>
                <c:pt idx="147">
                  <c:v>74.049995212356052</c:v>
                </c:pt>
                <c:pt idx="148">
                  <c:v>74.029050945235113</c:v>
                </c:pt>
                <c:pt idx="149">
                  <c:v>74.020662665781984</c:v>
                </c:pt>
                <c:pt idx="150">
                  <c:v>74.024274423415534</c:v>
                </c:pt>
                <c:pt idx="151">
                  <c:v>74.037888161575452</c:v>
                </c:pt>
                <c:pt idx="152">
                  <c:v>74.057913618589581</c:v>
                </c:pt>
                <c:pt idx="153">
                  <c:v>74.079254466218714</c:v>
                </c:pt>
                <c:pt idx="154">
                  <c:v>74.095673356599832</c:v>
                </c:pt>
                <c:pt idx="155">
                  <c:v>74.100422562108761</c:v>
                </c:pt>
                <c:pt idx="156">
                  <c:v>74.087062243334088</c:v>
                </c:pt>
                <c:pt idx="157">
                  <c:v>74.05033261808623</c:v>
                </c:pt>
                <c:pt idx="158">
                  <c:v>73.986917190629569</c:v>
                </c:pt>
                <c:pt idx="159">
                  <c:v>73.895943477000046</c:v>
                </c:pt>
                <c:pt idx="160">
                  <c:v>73.779116217642184</c:v>
                </c:pt>
                <c:pt idx="161">
                  <c:v>73.640454647525175</c:v>
                </c:pt>
                <c:pt idx="162">
                  <c:v>73.485689692836957</c:v>
                </c:pt>
                <c:pt idx="163">
                  <c:v>73.32144614248098</c:v>
                </c:pt>
                <c:pt idx="164">
                  <c:v>73.15437101245206</c:v>
                </c:pt>
                <c:pt idx="165">
                  <c:v>72.99036513298816</c:v>
                </c:pt>
                <c:pt idx="166">
                  <c:v>72.834035287136857</c:v>
                </c:pt>
                <c:pt idx="167">
                  <c:v>72.688423407891889</c:v>
                </c:pt>
                <c:pt idx="168">
                  <c:v>72.555005760228909</c:v>
                </c:pt>
                <c:pt idx="169">
                  <c:v>72.433904870830219</c:v>
                </c:pt>
                <c:pt idx="170">
                  <c:v>72.324229757526993</c:v>
                </c:pt>
                <c:pt idx="171">
                  <c:v>72.224457152787039</c:v>
                </c:pt>
                <c:pt idx="172">
                  <c:v>72.132782576416446</c:v>
                </c:pt>
                <c:pt idx="173">
                  <c:v>72.047396402163187</c:v>
                </c:pt>
                <c:pt idx="174">
                  <c:v>71.966667495184851</c:v>
                </c:pt>
                <c:pt idx="175">
                  <c:v>71.889239013611572</c:v>
                </c:pt>
                <c:pt idx="176">
                  <c:v>71.814054473688131</c:v>
                </c:pt>
                <c:pt idx="177">
                  <c:v>71.740337226108039</c:v>
                </c:pt>
                <c:pt idx="178">
                  <c:v>71.667545154092934</c:v>
                </c:pt>
                <c:pt idx="179">
                  <c:v>71.59531747855327</c:v>
                </c:pt>
                <c:pt idx="180">
                  <c:v>71.523424556550154</c:v>
                </c:pt>
                <c:pt idx="181">
                  <c:v>71.451726192741944</c:v>
                </c:pt>
                <c:pt idx="182">
                  <c:v>71.380140064989078</c:v>
                </c:pt>
                <c:pt idx="183">
                  <c:v>71.308619513890761</c:v>
                </c:pt>
                <c:pt idx="184">
                  <c:v>71.237138877194027</c:v>
                </c:pt>
                <c:pt idx="185">
                  <c:v>71.165684337344175</c:v>
                </c:pt>
                <c:pt idx="186">
                  <c:v>71.094248497253176</c:v>
                </c:pt>
                <c:pt idx="187">
                  <c:v>71.022827316649597</c:v>
                </c:pt>
                <c:pt idx="188">
                  <c:v>70.951418458287478</c:v>
                </c:pt>
                <c:pt idx="189">
                  <c:v>70.880020432482539</c:v>
                </c:pt>
                <c:pt idx="190">
                  <c:v>70.808632171826105</c:v>
                </c:pt>
                <c:pt idx="191">
                  <c:v>70.737252827121182</c:v>
                </c:pt>
                <c:pt idx="192">
                  <c:v>70.665881672160523</c:v>
                </c:pt>
                <c:pt idx="193">
                  <c:v>70.594518059863447</c:v>
                </c:pt>
                <c:pt idx="194">
                  <c:v>70.523161401730107</c:v>
                </c:pt>
                <c:pt idx="195">
                  <c:v>70.451811157535516</c:v>
                </c:pt>
                <c:pt idx="196">
                  <c:v>70.380466829421096</c:v>
                </c:pt>
                <c:pt idx="197">
                  <c:v>70.309127957876981</c:v>
                </c:pt>
                <c:pt idx="198">
                  <c:v>70.237794118577852</c:v>
                </c:pt>
                <c:pt idx="199">
                  <c:v>70.166464919655709</c:v>
                </c:pt>
                <c:pt idx="200">
                  <c:v>70.095139999243031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80.132991058117511</c:v>
                </c:pt>
                <c:pt idx="1">
                  <c:v>80.111513858870865</c:v>
                </c:pt>
                <c:pt idx="2">
                  <c:v>80.090039534001221</c:v>
                </c:pt>
                <c:pt idx="3">
                  <c:v>80.068568309840941</c:v>
                </c:pt>
                <c:pt idx="4">
                  <c:v>80.047100429628429</c:v>
                </c:pt>
                <c:pt idx="5">
                  <c:v>80.02563615466147</c:v>
                </c:pt>
                <c:pt idx="6">
                  <c:v>80.00417576551547</c:v>
                </c:pt>
                <c:pt idx="7">
                  <c:v>79.982719563328175</c:v>
                </c:pt>
                <c:pt idx="8">
                  <c:v>79.961267871152472</c:v>
                </c:pt>
                <c:pt idx="9">
                  <c:v>79.939821035378174</c:v>
                </c:pt>
                <c:pt idx="10">
                  <c:v>79.918379427223414</c:v>
                </c:pt>
                <c:pt idx="11">
                  <c:v>79.896943444296056</c:v>
                </c:pt>
                <c:pt idx="12">
                  <c:v>79.875513512224131</c:v>
                </c:pt>
                <c:pt idx="13">
                  <c:v>79.854090086354361</c:v>
                </c:pt>
                <c:pt idx="14">
                  <c:v>79.832673653516309</c:v>
                </c:pt>
                <c:pt idx="15">
                  <c:v>79.811264733848887</c:v>
                </c:pt>
                <c:pt idx="16">
                  <c:v>79.789863882684699</c:v>
                </c:pt>
                <c:pt idx="17">
                  <c:v>79.768471692485846</c:v>
                </c:pt>
                <c:pt idx="18">
                  <c:v>79.747088794823668</c:v>
                </c:pt>
                <c:pt idx="19">
                  <c:v>79.725715862392349</c:v>
                </c:pt>
                <c:pt idx="20">
                  <c:v>79.704353611043729</c:v>
                </c:pt>
                <c:pt idx="21">
                  <c:v>79.683002801829147</c:v>
                </c:pt>
                <c:pt idx="22">
                  <c:v>79.661664243029279</c:v>
                </c:pt>
                <c:pt idx="23">
                  <c:v>79.640338792150629</c:v>
                </c:pt>
                <c:pt idx="24">
                  <c:v>79.619027357862549</c:v>
                </c:pt>
                <c:pt idx="25">
                  <c:v>79.597730901844116</c:v>
                </c:pt>
                <c:pt idx="26">
                  <c:v>79.57645044050453</c:v>
                </c:pt>
                <c:pt idx="27">
                  <c:v>79.55518704653457</c:v>
                </c:pt>
                <c:pt idx="28">
                  <c:v>79.533941850239827</c:v>
                </c:pt>
                <c:pt idx="29">
                  <c:v>79.51271604059778</c:v>
                </c:pt>
                <c:pt idx="30">
                  <c:v>79.491510865972145</c:v>
                </c:pt>
                <c:pt idx="31">
                  <c:v>79.47032763440744</c:v>
                </c:pt>
                <c:pt idx="32">
                  <c:v>79.449167713414667</c:v>
                </c:pt>
                <c:pt idx="33">
                  <c:v>79.428032529146535</c:v>
                </c:pt>
                <c:pt idx="34">
                  <c:v>79.406923564844647</c:v>
                </c:pt>
                <c:pt idx="35">
                  <c:v>79.385842358425549</c:v>
                </c:pt>
                <c:pt idx="36">
                  <c:v>79.36479049905256</c:v>
                </c:pt>
                <c:pt idx="37">
                  <c:v>79.343769622520398</c:v>
                </c:pt>
                <c:pt idx="38">
                  <c:v>79.322781405254915</c:v>
                </c:pt>
                <c:pt idx="39">
                  <c:v>79.301827556704993</c:v>
                </c:pt>
                <c:pt idx="40">
                  <c:v>79.28090980987399</c:v>
                </c:pt>
                <c:pt idx="41">
                  <c:v>79.260029909705892</c:v>
                </c:pt>
                <c:pt idx="42">
                  <c:v>79.239189599005783</c:v>
                </c:pt>
                <c:pt idx="43">
                  <c:v>79.218390601534765</c:v>
                </c:pt>
                <c:pt idx="44">
                  <c:v>79.197634601876288</c:v>
                </c:pt>
                <c:pt idx="45">
                  <c:v>79.176923221624349</c:v>
                </c:pt>
                <c:pt idx="46">
                  <c:v>79.156257991392067</c:v>
                </c:pt>
                <c:pt idx="47">
                  <c:v>79.135640318084981</c:v>
                </c:pt>
                <c:pt idx="48">
                  <c:v>79.115071446823691</c:v>
                </c:pt>
                <c:pt idx="49">
                  <c:v>79.094552416838226</c:v>
                </c:pt>
                <c:pt idx="50">
                  <c:v>79.074084010589971</c:v>
                </c:pt>
                <c:pt idx="51">
                  <c:v>79.053666695309417</c:v>
                </c:pt>
                <c:pt idx="52">
                  <c:v>79.033300556066848</c:v>
                </c:pt>
                <c:pt idx="53">
                  <c:v>79.012985219423911</c:v>
                </c:pt>
                <c:pt idx="54">
                  <c:v>78.992719766644854</c:v>
                </c:pt>
                <c:pt idx="55">
                  <c:v>78.972502635382412</c:v>
                </c:pt>
                <c:pt idx="56">
                  <c:v>78.952331508696645</c:v>
                </c:pt>
                <c:pt idx="57">
                  <c:v>78.932203190219411</c:v>
                </c:pt>
                <c:pt idx="58">
                  <c:v>78.912113464248918</c:v>
                </c:pt>
                <c:pt idx="59">
                  <c:v>78.89205693955283</c:v>
                </c:pt>
                <c:pt idx="60">
                  <c:v>78.872026875683218</c:v>
                </c:pt>
                <c:pt idx="61">
                  <c:v>78.852014990670497</c:v>
                </c:pt>
                <c:pt idx="62">
                  <c:v>78.832011249079002</c:v>
                </c:pt>
                <c:pt idx="63">
                  <c:v>78.812003629583941</c:v>
                </c:pt>
                <c:pt idx="64">
                  <c:v>78.791977871485415</c:v>
                </c:pt>
                <c:pt idx="65">
                  <c:v>78.771917199923578</c:v>
                </c:pt>
                <c:pt idx="66">
                  <c:v>78.751802030021224</c:v>
                </c:pt>
                <c:pt idx="67">
                  <c:v>78.731609650771119</c:v>
                </c:pt>
                <c:pt idx="68">
                  <c:v>78.711313890229079</c:v>
                </c:pt>
                <c:pt idx="69">
                  <c:v>78.690884764487194</c:v>
                </c:pt>
                <c:pt idx="70">
                  <c:v>78.670288114004279</c:v>
                </c:pt>
                <c:pt idx="71">
                  <c:v>78.649485232174996</c:v>
                </c:pt>
                <c:pt idx="72">
                  <c:v>78.62843249253612</c:v>
                </c:pt>
                <c:pt idx="73">
                  <c:v>78.607080982734857</c:v>
                </c:pt>
                <c:pt idx="74">
                  <c:v>78.585376155307628</c:v>
                </c:pt>
                <c:pt idx="75">
                  <c:v>78.563257507407243</c:v>
                </c:pt>
                <c:pt idx="76">
                  <c:v>78.540658303818248</c:v>
                </c:pt>
                <c:pt idx="77">
                  <c:v>78.517505359835368</c:v>
                </c:pt>
                <c:pt idx="78">
                  <c:v>78.493718902736589</c:v>
                </c:pt>
                <c:pt idx="79">
                  <c:v>78.469212532513581</c:v>
                </c:pt>
                <c:pt idx="80">
                  <c:v>78.44389330404492</c:v>
                </c:pt>
                <c:pt idx="81">
                  <c:v>78.417661953793782</c:v>
                </c:pt>
                <c:pt idx="82">
                  <c:v>78.390413294131818</c:v>
                </c:pt>
                <c:pt idx="83">
                  <c:v>78.36203679727025</c:v>
                </c:pt>
                <c:pt idx="84">
                  <c:v>78.332417388249297</c:v>
                </c:pt>
                <c:pt idx="85">
                  <c:v>78.301436462257954</c:v>
                </c:pt>
                <c:pt idx="86">
                  <c:v>78.268973135541799</c:v>
                </c:pt>
                <c:pt idx="87">
                  <c:v>78.234905731219868</c:v>
                </c:pt>
                <c:pt idx="88">
                  <c:v>78.199113491517153</c:v>
                </c:pt>
                <c:pt idx="89">
                  <c:v>78.161478496449192</c:v>
                </c:pt>
                <c:pt idx="90">
                  <c:v>78.12188775629285</c:v>
                </c:pt>
                <c:pt idx="91">
                  <c:v>78.080235431884759</c:v>
                </c:pt>
                <c:pt idx="92">
                  <c:v>78.036425123756445</c:v>
                </c:pt>
                <c:pt idx="93">
                  <c:v>77.990372159360774</c:v>
                </c:pt>
                <c:pt idx="94">
                  <c:v>77.942005798286772</c:v>
                </c:pt>
                <c:pt idx="95">
                  <c:v>77.891271269507087</c:v>
                </c:pt>
                <c:pt idx="96">
                  <c:v>77.838131553339963</c:v>
                </c:pt>
                <c:pt idx="97">
                  <c:v>77.782568824647825</c:v>
                </c:pt>
                <c:pt idx="98">
                  <c:v>77.724585483167118</c:v>
                </c:pt>
                <c:pt idx="99">
                  <c:v>77.664204711612967</c:v>
                </c:pt>
                <c:pt idx="100">
                  <c:v>77.601470521646576</c:v>
                </c:pt>
                <c:pt idx="101">
                  <c:v>77.536447270754138</c:v>
                </c:pt>
                <c:pt idx="102">
                  <c:v>77.469218657970757</c:v>
                </c:pt>
                <c:pt idx="103">
                  <c:v>77.399886231350649</c:v>
                </c:pt>
                <c:pt idx="104">
                  <c:v>77.328567463227614</c:v>
                </c:pt>
                <c:pt idx="105">
                  <c:v>77.255393468880499</c:v>
                </c:pt>
                <c:pt idx="106">
                  <c:v>77.180506458804985</c:v>
                </c:pt>
                <c:pt idx="107">
                  <c:v>77.104057023483392</c:v>
                </c:pt>
                <c:pt idx="108">
                  <c:v>77.026201351985023</c:v>
                </c:pt>
                <c:pt idx="109">
                  <c:v>76.947098482153962</c:v>
                </c:pt>
                <c:pt idx="110">
                  <c:v>76.866907671275968</c:v>
                </c:pt>
                <c:pt idx="111">
                  <c:v>76.785785963080954</c:v>
                </c:pt>
                <c:pt idx="112">
                  <c:v>76.703886011075184</c:v>
                </c:pt>
                <c:pt idx="113">
                  <c:v>76.621354200920109</c:v>
                </c:pt>
                <c:pt idx="114">
                  <c:v>76.538329097212468</c:v>
                </c:pt>
                <c:pt idx="115">
                  <c:v>76.454940223712555</c:v>
                </c:pt>
                <c:pt idx="116">
                  <c:v>76.371307171681394</c:v>
                </c:pt>
                <c:pt idx="117">
                  <c:v>76.28753901909981</c:v>
                </c:pt>
                <c:pt idx="118">
                  <c:v>76.203734034432429</c:v>
                </c:pt>
                <c:pt idx="119">
                  <c:v>76.119979632295866</c:v>
                </c:pt>
                <c:pt idx="120">
                  <c:v>76.036352544716948</c:v>
                </c:pt>
                <c:pt idx="121">
                  <c:v>75.952919170303176</c:v>
                </c:pt>
                <c:pt idx="122">
                  <c:v>75.869736064194612</c:v>
                </c:pt>
                <c:pt idx="123">
                  <c:v>75.786850533683136</c:v>
                </c:pt>
                <c:pt idx="124">
                  <c:v>75.70430130745271</c:v>
                </c:pt>
                <c:pt idx="125">
                  <c:v>75.622119250115716</c:v>
                </c:pt>
                <c:pt idx="126">
                  <c:v>75.540328097772118</c:v>
                </c:pt>
                <c:pt idx="127">
                  <c:v>75.458945194422768</c:v>
                </c:pt>
                <c:pt idx="128">
                  <c:v>75.377982213031075</c:v>
                </c:pt>
                <c:pt idx="129">
                  <c:v>75.297445848697464</c:v>
                </c:pt>
                <c:pt idx="130">
                  <c:v>75.217338474704974</c:v>
                </c:pt>
                <c:pt idx="131">
                  <c:v>75.137658755060755</c:v>
                </c:pt>
                <c:pt idx="132">
                  <c:v>75.058402209586632</c:v>
                </c:pt>
                <c:pt idx="133">
                  <c:v>74.979561729613962</c:v>
                </c:pt>
                <c:pt idx="134">
                  <c:v>74.901128043941071</c:v>
                </c:pt>
                <c:pt idx="135">
                  <c:v>74.823090135958012</c:v>
                </c:pt>
                <c:pt idx="136">
                  <c:v>74.745435613774717</c:v>
                </c:pt>
                <c:pt idx="137">
                  <c:v>74.668151035853953</c:v>
                </c:pt>
                <c:pt idx="138">
                  <c:v>74.591222195090907</c:v>
                </c:pt>
                <c:pt idx="139">
                  <c:v>74.51463436454334</c:v>
                </c:pt>
                <c:pt idx="140">
                  <c:v>74.43837250813138</c:v>
                </c:pt>
                <c:pt idx="141">
                  <c:v>74.3624214596326</c:v>
                </c:pt>
                <c:pt idx="142">
                  <c:v>74.286766073219752</c:v>
                </c:pt>
                <c:pt idx="143">
                  <c:v>74.211391348650679</c:v>
                </c:pt>
                <c:pt idx="144">
                  <c:v>74.136282534041911</c:v>
                </c:pt>
                <c:pt idx="145">
                  <c:v>74.061425208952471</c:v>
                </c:pt>
                <c:pt idx="146">
                  <c:v>73.986805350286772</c:v>
                </c:pt>
                <c:pt idx="147">
                  <c:v>73.912409383303526</c:v>
                </c:pt>
                <c:pt idx="148">
                  <c:v>73.838224219797041</c:v>
                </c:pt>
                <c:pt idx="149">
                  <c:v>73.764237285305384</c:v>
                </c:pt>
                <c:pt idx="150">
                  <c:v>73.690436536997723</c:v>
                </c:pt>
                <c:pt idx="151">
                  <c:v>73.616810473704518</c:v>
                </c:pt>
                <c:pt idx="152">
                  <c:v>73.54334813937993</c:v>
                </c:pt>
                <c:pt idx="153">
                  <c:v>73.470039121125296</c:v>
                </c:pt>
                <c:pt idx="154">
                  <c:v>73.396873542758641</c:v>
                </c:pt>
                <c:pt idx="155">
                  <c:v>73.323842054782745</c:v>
                </c:pt>
                <c:pt idx="156">
                  <c:v>73.250935821489207</c:v>
                </c:pt>
                <c:pt idx="157">
                  <c:v>73.178146505829773</c:v>
                </c:pt>
                <c:pt idx="158">
                  <c:v>73.105466252595392</c:v>
                </c:pt>
                <c:pt idx="159">
                  <c:v>73.032887670361234</c:v>
                </c:pt>
                <c:pt idx="160">
                  <c:v>72.960403812585227</c:v>
                </c:pt>
                <c:pt idx="161">
                  <c:v>72.888008158184292</c:v>
                </c:pt>
                <c:pt idx="162">
                  <c:v>72.815694591859554</c:v>
                </c:pt>
                <c:pt idx="163">
                  <c:v>72.743457384393295</c:v>
                </c:pt>
                <c:pt idx="164">
                  <c:v>72.671291173101253</c:v>
                </c:pt>
                <c:pt idx="165">
                  <c:v>72.599190942587427</c:v>
                </c:pt>
                <c:pt idx="166">
                  <c:v>72.527152005919945</c:v>
                </c:pt>
                <c:pt idx="167">
                  <c:v>72.455169986320072</c:v>
                </c:pt>
                <c:pt idx="168">
                  <c:v>72.383240799434944</c:v>
                </c:pt>
                <c:pt idx="169">
                  <c:v>72.311360636246818</c:v>
                </c:pt>
                <c:pt idx="170">
                  <c:v>72.239525946654879</c:v>
                </c:pt>
                <c:pt idx="171">
                  <c:v>72.167733423754342</c:v>
                </c:pt>
                <c:pt idx="172">
                  <c:v>72.095979988825277</c:v>
                </c:pt>
                <c:pt idx="173">
                  <c:v>72.02426277703583</c:v>
                </c:pt>
                <c:pt idx="174">
                  <c:v>71.952579123856509</c:v>
                </c:pt>
                <c:pt idx="175">
                  <c:v>71.880926552176945</c:v>
                </c:pt>
                <c:pt idx="176">
                  <c:v>71.809302760111066</c:v>
                </c:pt>
                <c:pt idx="177">
                  <c:v>71.737705609473693</c:v>
                </c:pt>
                <c:pt idx="178">
                  <c:v>71.666133114908092</c:v>
                </c:pt>
                <c:pt idx="179">
                  <c:v>71.594583433642285</c:v>
                </c:pt>
                <c:pt idx="180">
                  <c:v>71.523054855850148</c:v>
                </c:pt>
                <c:pt idx="181">
                  <c:v>71.451545795592352</c:v>
                </c:pt>
                <c:pt idx="182">
                  <c:v>71.380054782311589</c:v>
                </c:pt>
                <c:pt idx="183">
                  <c:v>71.308580452856376</c:v>
                </c:pt>
                <c:pt idx="184">
                  <c:v>71.237121544007508</c:v>
                </c:pt>
                <c:pt idx="185">
                  <c:v>71.165676885481574</c:v>
                </c:pt>
                <c:pt idx="186">
                  <c:v>71.094245393386743</c:v>
                </c:pt>
                <c:pt idx="187">
                  <c:v>71.022826064105672</c:v>
                </c:pt>
                <c:pt idx="188">
                  <c:v>70.951417968582334</c:v>
                </c:pt>
                <c:pt idx="189">
                  <c:v>70.880020246989289</c:v>
                </c:pt>
                <c:pt idx="190">
                  <c:v>70.808632103753354</c:v>
                </c:pt>
                <c:pt idx="191">
                  <c:v>70.737252802918121</c:v>
                </c:pt>
                <c:pt idx="192">
                  <c:v>70.665881663823342</c:v>
                </c:pt>
                <c:pt idx="193">
                  <c:v>70.594518057081046</c:v>
                </c:pt>
                <c:pt idx="194">
                  <c:v>70.52316140083046</c:v>
                </c:pt>
                <c:pt idx="195">
                  <c:v>70.451811157253687</c:v>
                </c:pt>
                <c:pt idx="196">
                  <c:v>70.38046682933556</c:v>
                </c:pt>
                <c:pt idx="197">
                  <c:v>70.309127957851828</c:v>
                </c:pt>
                <c:pt idx="198">
                  <c:v>70.23779411857069</c:v>
                </c:pt>
                <c:pt idx="199">
                  <c:v>70.166464919653734</c:v>
                </c:pt>
                <c:pt idx="200">
                  <c:v>70.095139999242505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172520"/>
        <c:axId val="489874280"/>
      </c:scatterChart>
      <c:valAx>
        <c:axId val="584172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4280"/>
        <c:crosses val="autoZero"/>
        <c:crossBetween val="midCat"/>
      </c:valAx>
      <c:valAx>
        <c:axId val="489874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17252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79.882000000000005</c:v>
                </c:pt>
                <c:pt idx="1">
                  <c:v>80.352999999999994</c:v>
                </c:pt>
                <c:pt idx="2">
                  <c:v>80.852999999999994</c:v>
                </c:pt>
                <c:pt idx="3">
                  <c:v>80.073999999999998</c:v>
                </c:pt>
                <c:pt idx="4">
                  <c:v>81.102999999999994</c:v>
                </c:pt>
                <c:pt idx="5">
                  <c:v>78.426000000000002</c:v>
                </c:pt>
                <c:pt idx="6">
                  <c:v>79.662000000000006</c:v>
                </c:pt>
                <c:pt idx="7">
                  <c:v>78.926000000000002</c:v>
                </c:pt>
                <c:pt idx="8">
                  <c:v>79.647000000000006</c:v>
                </c:pt>
                <c:pt idx="9">
                  <c:v>80.234999999999999</c:v>
                </c:pt>
                <c:pt idx="10">
                  <c:v>80.206000000000003</c:v>
                </c:pt>
                <c:pt idx="11">
                  <c:v>80.412000000000006</c:v>
                </c:pt>
                <c:pt idx="12">
                  <c:v>81.323999999999998</c:v>
                </c:pt>
                <c:pt idx="13">
                  <c:v>79.308999999999997</c:v>
                </c:pt>
                <c:pt idx="14">
                  <c:v>80.662000000000006</c:v>
                </c:pt>
                <c:pt idx="15">
                  <c:v>79.441000000000003</c:v>
                </c:pt>
                <c:pt idx="16">
                  <c:v>80.058999999999997</c:v>
                </c:pt>
                <c:pt idx="17">
                  <c:v>81.426000000000002</c:v>
                </c:pt>
                <c:pt idx="18">
                  <c:v>81.558999999999997</c:v>
                </c:pt>
                <c:pt idx="19">
                  <c:v>81.647000000000006</c:v>
                </c:pt>
                <c:pt idx="20">
                  <c:v>81.221000000000004</c:v>
                </c:pt>
                <c:pt idx="21">
                  <c:v>80.882000000000005</c:v>
                </c:pt>
                <c:pt idx="22">
                  <c:v>80.647000000000006</c:v>
                </c:pt>
                <c:pt idx="23">
                  <c:v>81.308999999999997</c:v>
                </c:pt>
                <c:pt idx="24">
                  <c:v>82.087999999999994</c:v>
                </c:pt>
                <c:pt idx="25">
                  <c:v>80.897000000000006</c:v>
                </c:pt>
                <c:pt idx="26">
                  <c:v>82.573999999999998</c:v>
                </c:pt>
                <c:pt idx="27">
                  <c:v>83.087999999999994</c:v>
                </c:pt>
                <c:pt idx="28">
                  <c:v>82.984999999999999</c:v>
                </c:pt>
                <c:pt idx="29">
                  <c:v>83.162000000000006</c:v>
                </c:pt>
                <c:pt idx="30">
                  <c:v>84.278999999999996</c:v>
                </c:pt>
                <c:pt idx="31">
                  <c:v>83.632000000000005</c:v>
                </c:pt>
                <c:pt idx="32">
                  <c:v>83.734999999999999</c:v>
                </c:pt>
                <c:pt idx="33">
                  <c:v>83.602999999999994</c:v>
                </c:pt>
                <c:pt idx="34">
                  <c:v>84.382000000000005</c:v>
                </c:pt>
                <c:pt idx="35">
                  <c:v>85.852999999999994</c:v>
                </c:pt>
                <c:pt idx="36">
                  <c:v>86.75</c:v>
                </c:pt>
                <c:pt idx="37">
                  <c:v>88.132000000000005</c:v>
                </c:pt>
                <c:pt idx="38">
                  <c:v>90.897000000000006</c:v>
                </c:pt>
                <c:pt idx="39">
                  <c:v>93.191000000000003</c:v>
                </c:pt>
                <c:pt idx="40">
                  <c:v>98.147000000000006</c:v>
                </c:pt>
                <c:pt idx="41">
                  <c:v>103.015</c:v>
                </c:pt>
                <c:pt idx="42">
                  <c:v>108.956</c:v>
                </c:pt>
                <c:pt idx="43">
                  <c:v>117.426</c:v>
                </c:pt>
                <c:pt idx="44">
                  <c:v>126.544</c:v>
                </c:pt>
                <c:pt idx="45">
                  <c:v>136.88200000000001</c:v>
                </c:pt>
                <c:pt idx="46">
                  <c:v>149.691</c:v>
                </c:pt>
                <c:pt idx="47">
                  <c:v>160.79400000000001</c:v>
                </c:pt>
                <c:pt idx="48">
                  <c:v>172.559</c:v>
                </c:pt>
                <c:pt idx="49">
                  <c:v>182.64699999999999</c:v>
                </c:pt>
                <c:pt idx="50">
                  <c:v>192.26499999999999</c:v>
                </c:pt>
                <c:pt idx="51">
                  <c:v>200.76499999999999</c:v>
                </c:pt>
                <c:pt idx="52">
                  <c:v>207.309</c:v>
                </c:pt>
                <c:pt idx="53">
                  <c:v>210.07400000000001</c:v>
                </c:pt>
                <c:pt idx="54">
                  <c:v>209.75</c:v>
                </c:pt>
                <c:pt idx="55">
                  <c:v>205.89699999999999</c:v>
                </c:pt>
                <c:pt idx="56">
                  <c:v>194.779</c:v>
                </c:pt>
                <c:pt idx="57">
                  <c:v>172.88200000000001</c:v>
                </c:pt>
                <c:pt idx="58">
                  <c:v>143.85300000000001</c:v>
                </c:pt>
                <c:pt idx="59">
                  <c:v>111.706</c:v>
                </c:pt>
                <c:pt idx="60">
                  <c:v>91.647000000000006</c:v>
                </c:pt>
                <c:pt idx="61">
                  <c:v>84.882000000000005</c:v>
                </c:pt>
                <c:pt idx="62">
                  <c:v>82.984999999999999</c:v>
                </c:pt>
                <c:pt idx="63">
                  <c:v>82.808999999999997</c:v>
                </c:pt>
                <c:pt idx="64">
                  <c:v>82.793999999999997</c:v>
                </c:pt>
                <c:pt idx="65">
                  <c:v>83.412000000000006</c:v>
                </c:pt>
                <c:pt idx="66">
                  <c:v>85.852999999999994</c:v>
                </c:pt>
                <c:pt idx="67">
                  <c:v>86.043999999999997</c:v>
                </c:pt>
                <c:pt idx="68">
                  <c:v>87.132000000000005</c:v>
                </c:pt>
                <c:pt idx="69">
                  <c:v>90.984999999999999</c:v>
                </c:pt>
                <c:pt idx="70">
                  <c:v>93.778999999999996</c:v>
                </c:pt>
                <c:pt idx="71">
                  <c:v>98.206000000000003</c:v>
                </c:pt>
                <c:pt idx="72">
                  <c:v>104.309</c:v>
                </c:pt>
                <c:pt idx="73">
                  <c:v>109.794</c:v>
                </c:pt>
                <c:pt idx="74">
                  <c:v>116.35299999999999</c:v>
                </c:pt>
                <c:pt idx="75">
                  <c:v>121.956</c:v>
                </c:pt>
                <c:pt idx="76">
                  <c:v>126.294</c:v>
                </c:pt>
                <c:pt idx="77">
                  <c:v>130.441</c:v>
                </c:pt>
                <c:pt idx="78">
                  <c:v>132.529</c:v>
                </c:pt>
                <c:pt idx="79">
                  <c:v>132.89699999999999</c:v>
                </c:pt>
                <c:pt idx="80">
                  <c:v>129.38200000000001</c:v>
                </c:pt>
                <c:pt idx="81">
                  <c:v>122.66200000000001</c:v>
                </c:pt>
                <c:pt idx="82">
                  <c:v>109.971</c:v>
                </c:pt>
                <c:pt idx="83">
                  <c:v>97.721000000000004</c:v>
                </c:pt>
                <c:pt idx="84">
                  <c:v>89.206000000000003</c:v>
                </c:pt>
                <c:pt idx="85">
                  <c:v>83.734999999999999</c:v>
                </c:pt>
                <c:pt idx="86">
                  <c:v>80.837999999999994</c:v>
                </c:pt>
                <c:pt idx="87">
                  <c:v>79.587999999999994</c:v>
                </c:pt>
                <c:pt idx="88">
                  <c:v>80.337999999999994</c:v>
                </c:pt>
                <c:pt idx="89">
                  <c:v>80.293999999999997</c:v>
                </c:pt>
                <c:pt idx="90">
                  <c:v>79.721000000000004</c:v>
                </c:pt>
                <c:pt idx="91">
                  <c:v>78.808999999999997</c:v>
                </c:pt>
                <c:pt idx="92">
                  <c:v>77.882000000000005</c:v>
                </c:pt>
                <c:pt idx="93">
                  <c:v>79.602999999999994</c:v>
                </c:pt>
                <c:pt idx="94">
                  <c:v>77.823999999999998</c:v>
                </c:pt>
                <c:pt idx="95">
                  <c:v>79.132000000000005</c:v>
                </c:pt>
                <c:pt idx="96">
                  <c:v>79.528999999999996</c:v>
                </c:pt>
                <c:pt idx="97">
                  <c:v>79.75</c:v>
                </c:pt>
                <c:pt idx="98">
                  <c:v>80.043999999999997</c:v>
                </c:pt>
                <c:pt idx="99">
                  <c:v>80.132000000000005</c:v>
                </c:pt>
                <c:pt idx="100">
                  <c:v>79.206000000000003</c:v>
                </c:pt>
                <c:pt idx="101">
                  <c:v>80.278999999999996</c:v>
                </c:pt>
                <c:pt idx="102">
                  <c:v>79.397000000000006</c:v>
                </c:pt>
                <c:pt idx="103">
                  <c:v>79.412000000000006</c:v>
                </c:pt>
                <c:pt idx="104">
                  <c:v>80.412000000000006</c:v>
                </c:pt>
                <c:pt idx="105">
                  <c:v>78.984999999999999</c:v>
                </c:pt>
                <c:pt idx="106">
                  <c:v>79.073999999999998</c:v>
                </c:pt>
                <c:pt idx="107">
                  <c:v>80.323999999999998</c:v>
                </c:pt>
                <c:pt idx="108">
                  <c:v>78.912000000000006</c:v>
                </c:pt>
                <c:pt idx="109">
                  <c:v>80.265000000000001</c:v>
                </c:pt>
                <c:pt idx="110">
                  <c:v>78.867999999999995</c:v>
                </c:pt>
                <c:pt idx="111">
                  <c:v>79.278999999999996</c:v>
                </c:pt>
                <c:pt idx="112">
                  <c:v>80.456000000000003</c:v>
                </c:pt>
                <c:pt idx="113">
                  <c:v>79.484999999999999</c:v>
                </c:pt>
                <c:pt idx="114">
                  <c:v>80.882000000000005</c:v>
                </c:pt>
                <c:pt idx="115">
                  <c:v>81.632000000000005</c:v>
                </c:pt>
                <c:pt idx="116">
                  <c:v>81.587999999999994</c:v>
                </c:pt>
                <c:pt idx="117">
                  <c:v>82.265000000000001</c:v>
                </c:pt>
                <c:pt idx="118">
                  <c:v>82.765000000000001</c:v>
                </c:pt>
                <c:pt idx="119">
                  <c:v>84.456000000000003</c:v>
                </c:pt>
                <c:pt idx="120">
                  <c:v>85.367999999999995</c:v>
                </c:pt>
                <c:pt idx="121">
                  <c:v>83.956000000000003</c:v>
                </c:pt>
                <c:pt idx="122">
                  <c:v>84.734999999999999</c:v>
                </c:pt>
                <c:pt idx="123">
                  <c:v>82.573999999999998</c:v>
                </c:pt>
                <c:pt idx="124">
                  <c:v>81.691000000000003</c:v>
                </c:pt>
                <c:pt idx="125">
                  <c:v>80.573999999999998</c:v>
                </c:pt>
                <c:pt idx="126">
                  <c:v>79</c:v>
                </c:pt>
                <c:pt idx="127">
                  <c:v>77.308999999999997</c:v>
                </c:pt>
                <c:pt idx="128">
                  <c:v>78.471000000000004</c:v>
                </c:pt>
                <c:pt idx="129">
                  <c:v>76.323999999999998</c:v>
                </c:pt>
                <c:pt idx="130">
                  <c:v>76</c:v>
                </c:pt>
                <c:pt idx="131">
                  <c:v>75.971000000000004</c:v>
                </c:pt>
                <c:pt idx="132">
                  <c:v>76.337999999999994</c:v>
                </c:pt>
                <c:pt idx="133">
                  <c:v>75.793999999999997</c:v>
                </c:pt>
                <c:pt idx="134">
                  <c:v>76.441000000000003</c:v>
                </c:pt>
                <c:pt idx="135">
                  <c:v>76.441000000000003</c:v>
                </c:pt>
                <c:pt idx="136">
                  <c:v>76.734999999999999</c:v>
                </c:pt>
                <c:pt idx="137">
                  <c:v>76.382000000000005</c:v>
                </c:pt>
                <c:pt idx="138">
                  <c:v>75.515000000000001</c:v>
                </c:pt>
                <c:pt idx="139">
                  <c:v>75.721000000000004</c:v>
                </c:pt>
                <c:pt idx="140">
                  <c:v>75.147000000000006</c:v>
                </c:pt>
                <c:pt idx="141">
                  <c:v>75.558999999999997</c:v>
                </c:pt>
                <c:pt idx="142">
                  <c:v>76.75</c:v>
                </c:pt>
                <c:pt idx="143">
                  <c:v>76.691000000000003</c:v>
                </c:pt>
                <c:pt idx="144">
                  <c:v>76.397000000000006</c:v>
                </c:pt>
                <c:pt idx="145">
                  <c:v>76</c:v>
                </c:pt>
                <c:pt idx="146">
                  <c:v>76.793999999999997</c:v>
                </c:pt>
                <c:pt idx="147">
                  <c:v>78</c:v>
                </c:pt>
                <c:pt idx="148">
                  <c:v>77</c:v>
                </c:pt>
                <c:pt idx="149">
                  <c:v>77.191000000000003</c:v>
                </c:pt>
                <c:pt idx="150">
                  <c:v>77.323999999999998</c:v>
                </c:pt>
                <c:pt idx="151">
                  <c:v>77.543999999999997</c:v>
                </c:pt>
                <c:pt idx="152">
                  <c:v>76.734999999999999</c:v>
                </c:pt>
                <c:pt idx="153">
                  <c:v>77.265000000000001</c:v>
                </c:pt>
                <c:pt idx="154">
                  <c:v>76.882000000000005</c:v>
                </c:pt>
                <c:pt idx="155">
                  <c:v>77.073999999999998</c:v>
                </c:pt>
                <c:pt idx="156">
                  <c:v>76.632000000000005</c:v>
                </c:pt>
                <c:pt idx="157">
                  <c:v>77.617999999999995</c:v>
                </c:pt>
                <c:pt idx="158">
                  <c:v>76.882000000000005</c:v>
                </c:pt>
                <c:pt idx="159">
                  <c:v>77.191000000000003</c:v>
                </c:pt>
                <c:pt idx="160">
                  <c:v>77.397000000000006</c:v>
                </c:pt>
                <c:pt idx="161">
                  <c:v>77.352999999999994</c:v>
                </c:pt>
                <c:pt idx="162">
                  <c:v>75.602999999999994</c:v>
                </c:pt>
                <c:pt idx="163">
                  <c:v>75.352999999999994</c:v>
                </c:pt>
                <c:pt idx="164">
                  <c:v>75.778999999999996</c:v>
                </c:pt>
                <c:pt idx="165">
                  <c:v>74.543999999999997</c:v>
                </c:pt>
                <c:pt idx="166">
                  <c:v>74.206000000000003</c:v>
                </c:pt>
                <c:pt idx="167">
                  <c:v>75.073999999999998</c:v>
                </c:pt>
                <c:pt idx="168">
                  <c:v>74.147000000000006</c:v>
                </c:pt>
                <c:pt idx="169">
                  <c:v>73.573999999999998</c:v>
                </c:pt>
                <c:pt idx="170">
                  <c:v>74.102999999999994</c:v>
                </c:pt>
                <c:pt idx="171">
                  <c:v>73.823999999999998</c:v>
                </c:pt>
                <c:pt idx="172">
                  <c:v>73.617999999999995</c:v>
                </c:pt>
                <c:pt idx="173">
                  <c:v>73.617999999999995</c:v>
                </c:pt>
                <c:pt idx="174">
                  <c:v>74.926000000000002</c:v>
                </c:pt>
                <c:pt idx="175">
                  <c:v>73.793999999999997</c:v>
                </c:pt>
                <c:pt idx="176">
                  <c:v>74.543999999999997</c:v>
                </c:pt>
                <c:pt idx="177">
                  <c:v>72.647000000000006</c:v>
                </c:pt>
                <c:pt idx="178">
                  <c:v>72.397000000000006</c:v>
                </c:pt>
                <c:pt idx="179">
                  <c:v>73.75</c:v>
                </c:pt>
                <c:pt idx="180">
                  <c:v>72.984999999999999</c:v>
                </c:pt>
                <c:pt idx="181">
                  <c:v>73.352999999999994</c:v>
                </c:pt>
                <c:pt idx="182">
                  <c:v>74.515000000000001</c:v>
                </c:pt>
                <c:pt idx="183">
                  <c:v>73.058999999999997</c:v>
                </c:pt>
                <c:pt idx="184">
                  <c:v>72.926000000000002</c:v>
                </c:pt>
                <c:pt idx="185">
                  <c:v>73.426000000000002</c:v>
                </c:pt>
                <c:pt idx="186">
                  <c:v>73.265000000000001</c:v>
                </c:pt>
                <c:pt idx="187">
                  <c:v>73.837999999999994</c:v>
                </c:pt>
                <c:pt idx="188">
                  <c:v>73.132000000000005</c:v>
                </c:pt>
                <c:pt idx="189">
                  <c:v>72.662000000000006</c:v>
                </c:pt>
                <c:pt idx="190">
                  <c:v>73.132000000000005</c:v>
                </c:pt>
                <c:pt idx="191">
                  <c:v>72.721000000000004</c:v>
                </c:pt>
                <c:pt idx="192">
                  <c:v>73.662000000000006</c:v>
                </c:pt>
                <c:pt idx="193">
                  <c:v>73.058999999999997</c:v>
                </c:pt>
                <c:pt idx="194">
                  <c:v>72.956000000000003</c:v>
                </c:pt>
                <c:pt idx="195">
                  <c:v>72.852999999999994</c:v>
                </c:pt>
                <c:pt idx="196">
                  <c:v>72.352999999999994</c:v>
                </c:pt>
                <c:pt idx="197">
                  <c:v>71.984999999999999</c:v>
                </c:pt>
                <c:pt idx="198">
                  <c:v>72.867999999999995</c:v>
                </c:pt>
                <c:pt idx="199">
                  <c:v>72.837999999999994</c:v>
                </c:pt>
                <c:pt idx="200">
                  <c:v>73.412000000000006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81.73516197889704</c:v>
                </c:pt>
                <c:pt idx="1">
                  <c:v>81.717614040199436</c:v>
                </c:pt>
                <c:pt idx="2">
                  <c:v>81.70006938788184</c:v>
                </c:pt>
                <c:pt idx="3">
                  <c:v>81.682528280436912</c:v>
                </c:pt>
                <c:pt idx="4">
                  <c:v>81.664990995630689</c:v>
                </c:pt>
                <c:pt idx="5">
                  <c:v>81.647457831812829</c:v>
                </c:pt>
                <c:pt idx="6">
                  <c:v>81.629929109299752</c:v>
                </c:pt>
                <c:pt idx="7">
                  <c:v>81.612405171832705</c:v>
                </c:pt>
                <c:pt idx="8">
                  <c:v>81.594886388111831</c:v>
                </c:pt>
                <c:pt idx="9">
                  <c:v>81.577373153407819</c:v>
                </c:pt>
                <c:pt idx="10">
                  <c:v>81.559865891251093</c:v>
                </c:pt>
                <c:pt idx="11">
                  <c:v>81.542365055198673</c:v>
                </c:pt>
                <c:pt idx="12">
                  <c:v>81.524871130678193</c:v>
                </c:pt>
                <c:pt idx="13">
                  <c:v>81.507384636907602</c:v>
                </c:pt>
                <c:pt idx="14">
                  <c:v>81.489906128891391</c:v>
                </c:pt>
                <c:pt idx="15">
                  <c:v>81.472436199504244</c:v>
                </c:pt>
                <c:pt idx="16">
                  <c:v>81.454975481717511</c:v>
                </c:pt>
                <c:pt idx="17">
                  <c:v>81.437524651202935</c:v>
                </c:pt>
                <c:pt idx="18">
                  <c:v>81.420084430203104</c:v>
                </c:pt>
                <c:pt idx="19">
                  <c:v>81.402655595859443</c:v>
                </c:pt>
                <c:pt idx="20">
                  <c:v>81.385239003840638</c:v>
                </c:pt>
                <c:pt idx="21">
                  <c:v>81.367835662306675</c:v>
                </c:pt>
                <c:pt idx="22">
                  <c:v>81.350446963856712</c:v>
                </c:pt>
                <c:pt idx="23">
                  <c:v>81.333075389771238</c:v>
                </c:pt>
                <c:pt idx="24">
                  <c:v>81.315726557778703</c:v>
                </c:pt>
                <c:pt idx="25">
                  <c:v>81.298414902896383</c:v>
                </c:pt>
                <c:pt idx="26">
                  <c:v>81.281178686321056</c:v>
                </c:pt>
                <c:pt idx="27">
                  <c:v>81.264117712443053</c:v>
                </c:pt>
                <c:pt idx="28">
                  <c:v>81.247483368282431</c:v>
                </c:pt>
                <c:pt idx="29">
                  <c:v>81.231882519335826</c:v>
                </c:pt>
                <c:pt idx="30">
                  <c:v>81.21871473054594</c:v>
                </c:pt>
                <c:pt idx="31">
                  <c:v>81.211058094756666</c:v>
                </c:pt>
                <c:pt idx="32">
                  <c:v>81.215360095484641</c:v>
                </c:pt>
                <c:pt idx="33">
                  <c:v>81.244466662370002</c:v>
                </c:pt>
                <c:pt idx="34">
                  <c:v>81.322687569534892</c:v>
                </c:pt>
                <c:pt idx="35">
                  <c:v>81.493641365525122</c:v>
                </c:pt>
                <c:pt idx="36">
                  <c:v>81.831367049876931</c:v>
                </c:pt>
                <c:pt idx="37">
                  <c:v>82.454403069523124</c:v>
                </c:pt>
                <c:pt idx="38">
                  <c:v>83.541026987102995</c:v>
                </c:pt>
                <c:pt idx="39">
                  <c:v>85.341634321408023</c:v>
                </c:pt>
                <c:pt idx="40">
                  <c:v>88.181730413484985</c:v>
                </c:pt>
                <c:pt idx="41">
                  <c:v>92.447174604950035</c:v>
                </c:pt>
                <c:pt idx="42">
                  <c:v>98.543568871104071</c:v>
                </c:pt>
                <c:pt idx="43">
                  <c:v>106.82545615447529</c:v>
                </c:pt>
                <c:pt idx="44">
                  <c:v>117.49894457417749</c:v>
                </c:pt>
                <c:pt idx="45">
                  <c:v>130.51250617092057</c:v>
                </c:pt>
                <c:pt idx="46">
                  <c:v>145.46189845213868</c:v>
                </c:pt>
                <c:pt idx="47">
                  <c:v>161.54167902706035</c:v>
                </c:pt>
                <c:pt idx="48">
                  <c:v>177.57290615304908</c:v>
                </c:pt>
                <c:pt idx="49">
                  <c:v>192.12202706339582</c:v>
                </c:pt>
                <c:pt idx="50">
                  <c:v>203.70177250568798</c:v>
                </c:pt>
                <c:pt idx="51">
                  <c:v>211.01803048541359</c:v>
                </c:pt>
                <c:pt idx="52">
                  <c:v>213.20689936852446</c:v>
                </c:pt>
                <c:pt idx="53">
                  <c:v>210.00205459247854</c:v>
                </c:pt>
                <c:pt idx="54">
                  <c:v>201.78763726064457</c:v>
                </c:pt>
                <c:pt idx="55">
                  <c:v>189.52215682287323</c:v>
                </c:pt>
                <c:pt idx="56">
                  <c:v>174.55423458260412</c:v>
                </c:pt>
                <c:pt idx="57">
                  <c:v>158.37912229371025</c:v>
                </c:pt>
                <c:pt idx="58">
                  <c:v>142.39656492443899</c:v>
                </c:pt>
                <c:pt idx="59">
                  <c:v>127.7231978021978</c:v>
                </c:pt>
                <c:pt idx="60">
                  <c:v>115.09094013885655</c:v>
                </c:pt>
                <c:pt idx="61">
                  <c:v>104.83598120756758</c:v>
                </c:pt>
                <c:pt idx="62">
                  <c:v>96.960468752030977</c:v>
                </c:pt>
                <c:pt idx="63">
                  <c:v>91.237015314315457</c:v>
                </c:pt>
                <c:pt idx="64">
                  <c:v>87.325671407374642</c:v>
                </c:pt>
                <c:pt idx="65">
                  <c:v>84.880646719228508</c:v>
                </c:pt>
                <c:pt idx="66">
                  <c:v>83.634058136157293</c:v>
                </c:pt>
                <c:pt idx="67">
                  <c:v>83.450948929867437</c:v>
                </c:pt>
                <c:pt idx="68">
                  <c:v>84.351041964268461</c:v>
                </c:pt>
                <c:pt idx="69">
                  <c:v>86.489657521907247</c:v>
                </c:pt>
                <c:pt idx="70">
                  <c:v>90.088659945548571</c:v>
                </c:pt>
                <c:pt idx="71">
                  <c:v>95.315656633872834</c:v>
                </c:pt>
                <c:pt idx="72">
                  <c:v>102.12996679775313</c:v>
                </c:pt>
                <c:pt idx="73">
                  <c:v>110.14189055154986</c:v>
                </c:pt>
                <c:pt idx="74">
                  <c:v>118.55153536517983</c:v>
                </c:pt>
                <c:pt idx="75">
                  <c:v>126.22513772595789</c:v>
                </c:pt>
                <c:pt idx="76">
                  <c:v>131.9213304095623</c:v>
                </c:pt>
                <c:pt idx="77">
                  <c:v>134.61105517512823</c:v>
                </c:pt>
                <c:pt idx="78">
                  <c:v>133.77799508433594</c:v>
                </c:pt>
                <c:pt idx="79">
                  <c:v>129.57829665461293</c:v>
                </c:pt>
                <c:pt idx="80">
                  <c:v>122.79125803990408</c:v>
                </c:pt>
                <c:pt idx="81">
                  <c:v>114.58202516073433</c:v>
                </c:pt>
                <c:pt idx="82">
                  <c:v>106.17520873340706</c:v>
                </c:pt>
                <c:pt idx="83">
                  <c:v>98.564192430121039</c:v>
                </c:pt>
                <c:pt idx="84">
                  <c:v>92.346926596405041</c:v>
                </c:pt>
                <c:pt idx="85">
                  <c:v>87.711520294849265</c:v>
                </c:pt>
                <c:pt idx="86">
                  <c:v>84.533443394324181</c:v>
                </c:pt>
                <c:pt idx="87">
                  <c:v>82.517783554661349</c:v>
                </c:pt>
                <c:pt idx="88">
                  <c:v>81.327556078122726</c:v>
                </c:pt>
                <c:pt idx="89">
                  <c:v>80.666776229779629</c:v>
                </c:pt>
                <c:pt idx="90">
                  <c:v>80.315248628813407</c:v>
                </c:pt>
                <c:pt idx="91">
                  <c:v>80.128858642127469</c:v>
                </c:pt>
                <c:pt idx="92">
                  <c:v>80.023020059608243</c:v>
                </c:pt>
                <c:pt idx="93">
                  <c:v>79.952706508664861</c:v>
                </c:pt>
                <c:pt idx="94">
                  <c:v>79.896022127415208</c:v>
                </c:pt>
                <c:pt idx="95">
                  <c:v>79.843192937279696</c:v>
                </c:pt>
                <c:pt idx="96">
                  <c:v>79.790206024617603</c:v>
                </c:pt>
                <c:pt idx="97">
                  <c:v>79.735556612216669</c:v>
                </c:pt>
                <c:pt idx="98">
                  <c:v>79.678757646687288</c:v>
                </c:pt>
                <c:pt idx="99">
                  <c:v>79.619731567802816</c:v>
                </c:pt>
                <c:pt idx="100">
                  <c:v>79.558608562994209</c:v>
                </c:pt>
                <c:pt idx="101">
                  <c:v>79.49571740519751</c:v>
                </c:pt>
                <c:pt idx="102">
                  <c:v>79.431699415796928</c:v>
                </c:pt>
                <c:pt idx="103">
                  <c:v>79.367748640473593</c:v>
                </c:pt>
                <c:pt idx="104">
                  <c:v>79.306012147297693</c:v>
                </c:pt>
                <c:pt idx="105">
                  <c:v>79.25018238669773</c:v>
                </c:pt>
                <c:pt idx="106">
                  <c:v>79.206272260667902</c:v>
                </c:pt>
                <c:pt idx="107">
                  <c:v>79.183471915493939</c:v>
                </c:pt>
                <c:pt idx="108">
                  <c:v>79.194844129728821</c:v>
                </c:pt>
                <c:pt idx="109">
                  <c:v>79.257450857306011</c:v>
                </c:pt>
                <c:pt idx="110">
                  <c:v>79.391386095430718</c:v>
                </c:pt>
                <c:pt idx="111">
                  <c:v>79.617223293152151</c:v>
                </c:pt>
                <c:pt idx="112">
                  <c:v>79.951670338338047</c:v>
                </c:pt>
                <c:pt idx="113">
                  <c:v>80.401795833273354</c:v>
                </c:pt>
                <c:pt idx="114">
                  <c:v>80.958945564020695</c:v>
                </c:pt>
                <c:pt idx="115">
                  <c:v>81.594146165458341</c:v>
                </c:pt>
                <c:pt idx="116">
                  <c:v>82.257034707407271</c:v>
                </c:pt>
                <c:pt idx="117">
                  <c:v>82.879857654068317</c:v>
                </c:pt>
                <c:pt idx="118">
                  <c:v>83.38680069857179</c:v>
                </c:pt>
                <c:pt idx="119">
                  <c:v>83.707162830284048</c:v>
                </c:pt>
                <c:pt idx="120">
                  <c:v>83.789308489226428</c:v>
                </c:pt>
                <c:pt idx="121">
                  <c:v>83.61162003000436</c:v>
                </c:pt>
                <c:pt idx="122">
                  <c:v>83.187250790056339</c:v>
                </c:pt>
                <c:pt idx="123">
                  <c:v>82.561241303557424</c:v>
                </c:pt>
                <c:pt idx="124">
                  <c:v>81.800874283432705</c:v>
                </c:pt>
                <c:pt idx="125">
                  <c:v>80.98212031259196</c:v>
                </c:pt>
                <c:pt idx="126">
                  <c:v>80.17593415549787</c:v>
                </c:pt>
                <c:pt idx="127">
                  <c:v>79.437751733322955</c:v>
                </c:pt>
                <c:pt idx="128">
                  <c:v>78.802115380789516</c:v>
                </c:pt>
                <c:pt idx="129">
                  <c:v>78.282581620167619</c:v>
                </c:pt>
                <c:pt idx="130">
                  <c:v>77.875622123238855</c:v>
                </c:pt>
                <c:pt idx="131">
                  <c:v>77.566527592719538</c:v>
                </c:pt>
                <c:pt idx="132">
                  <c:v>77.335403477372282</c:v>
                </c:pt>
                <c:pt idx="133">
                  <c:v>77.161950765689909</c:v>
                </c:pt>
                <c:pt idx="134">
                  <c:v>77.028492307330822</c:v>
                </c:pt>
                <c:pt idx="135">
                  <c:v>76.921338888691452</c:v>
                </c:pt>
                <c:pt idx="136">
                  <c:v>76.830947051258036</c:v>
                </c:pt>
                <c:pt idx="137">
                  <c:v>76.751407236414721</c:v>
                </c:pt>
                <c:pt idx="138">
                  <c:v>76.679706538235507</c:v>
                </c:pt>
                <c:pt idx="139">
                  <c:v>76.615041884541853</c:v>
                </c:pt>
                <c:pt idx="140">
                  <c:v>76.558295839365357</c:v>
                </c:pt>
                <c:pt idx="141">
                  <c:v>76.51166711934026</c:v>
                </c:pt>
                <c:pt idx="142">
                  <c:v>76.47837883268032</c:v>
                </c:pt>
                <c:pt idx="143">
                  <c:v>76.462361866015343</c:v>
                </c:pt>
                <c:pt idx="144">
                  <c:v>76.467818987514065</c:v>
                </c:pt>
                <c:pt idx="145">
                  <c:v>76.49861036239308</c:v>
                </c:pt>
                <c:pt idx="146">
                  <c:v>76.557458407718258</c:v>
                </c:pt>
                <c:pt idx="147">
                  <c:v>76.645041954128033</c:v>
                </c:pt>
                <c:pt idx="148">
                  <c:v>76.759123114544067</c:v>
                </c:pt>
                <c:pt idx="149">
                  <c:v>76.893905153103049</c:v>
                </c:pt>
                <c:pt idx="150">
                  <c:v>77.039833674773263</c:v>
                </c:pt>
                <c:pt idx="151">
                  <c:v>77.18400969630359</c:v>
                </c:pt>
                <c:pt idx="152">
                  <c:v>77.311278796296463</c:v>
                </c:pt>
                <c:pt idx="153">
                  <c:v>77.405912506487482</c:v>
                </c:pt>
                <c:pt idx="154">
                  <c:v>77.453642104961233</c:v>
                </c:pt>
                <c:pt idx="155">
                  <c:v>77.443686599876187</c:v>
                </c:pt>
                <c:pt idx="156">
                  <c:v>77.370376729429651</c:v>
                </c:pt>
                <c:pt idx="157">
                  <c:v>77.234035909779678</c:v>
                </c:pt>
                <c:pt idx="158">
                  <c:v>77.040928207953385</c:v>
                </c:pt>
                <c:pt idx="159">
                  <c:v>76.802284658042538</c:v>
                </c:pt>
                <c:pt idx="160">
                  <c:v>76.532617346591877</c:v>
                </c:pt>
                <c:pt idx="161">
                  <c:v>76.247671486510924</c:v>
                </c:pt>
                <c:pt idx="162">
                  <c:v>75.962413970713527</c:v>
                </c:pt>
                <c:pt idx="163">
                  <c:v>75.689406989924407</c:v>
                </c:pt>
                <c:pt idx="164">
                  <c:v>75.43779065053468</c:v>
                </c:pt>
                <c:pt idx="165">
                  <c:v>75.212941194456292</c:v>
                </c:pt>
                <c:pt idx="166">
                  <c:v>75.01672651151857</c:v>
                </c:pt>
                <c:pt idx="167">
                  <c:v>74.848181988277318</c:v>
                </c:pt>
                <c:pt idx="168">
                  <c:v>74.704391803224141</c:v>
                </c:pt>
                <c:pt idx="169">
                  <c:v>74.581378400784345</c:v>
                </c:pt>
                <c:pt idx="170">
                  <c:v>74.474857414142917</c:v>
                </c:pt>
                <c:pt idx="171">
                  <c:v>74.380783504302244</c:v>
                </c:pt>
                <c:pt idx="172">
                  <c:v>74.295674484154716</c:v>
                </c:pt>
                <c:pt idx="173">
                  <c:v>74.216744636986846</c:v>
                </c:pt>
                <c:pt idx="174">
                  <c:v>74.141899911113427</c:v>
                </c:pt>
                <c:pt idx="175">
                  <c:v>74.069650857813301</c:v>
                </c:pt>
                <c:pt idx="176">
                  <c:v>73.998990282554473</c:v>
                </c:pt>
                <c:pt idx="177">
                  <c:v>73.929268424627267</c:v>
                </c:pt>
                <c:pt idx="178">
                  <c:v>73.860084304498642</c:v>
                </c:pt>
                <c:pt idx="179">
                  <c:v>73.791200656056304</c:v>
                </c:pt>
                <c:pt idx="180">
                  <c:v>73.722482548492053</c:v>
                </c:pt>
                <c:pt idx="181">
                  <c:v>73.653856023307796</c:v>
                </c:pt>
                <c:pt idx="182">
                  <c:v>73.585281842198398</c:v>
                </c:pt>
                <c:pt idx="183">
                  <c:v>73.51673970779089</c:v>
                </c:pt>
                <c:pt idx="184">
                  <c:v>73.448219245780621</c:v>
                </c:pt>
                <c:pt idx="185">
                  <c:v>73.379715089954033</c:v>
                </c:pt>
                <c:pt idx="186">
                  <c:v>73.311224321219683</c:v>
                </c:pt>
                <c:pt idx="187">
                  <c:v>73.242745189028142</c:v>
                </c:pt>
                <c:pt idx="188">
                  <c:v>73.174276498200598</c:v>
                </c:pt>
                <c:pt idx="189">
                  <c:v>73.105817325436959</c:v>
                </c:pt>
                <c:pt idx="190">
                  <c:v>73.037366892122961</c:v>
                </c:pt>
                <c:pt idx="191">
                  <c:v>72.968924508195499</c:v>
                </c:pt>
                <c:pt idx="192">
                  <c:v>72.900489547072539</c:v>
                </c:pt>
                <c:pt idx="193">
                  <c:v>72.832061433705405</c:v>
                </c:pt>
                <c:pt idx="194">
                  <c:v>72.763639638040132</c:v>
                </c:pt>
                <c:pt idx="195">
                  <c:v>72.695223670705943</c:v>
                </c:pt>
                <c:pt idx="196">
                  <c:v>72.626813079664245</c:v>
                </c:pt>
                <c:pt idx="197">
                  <c:v>72.558407447329742</c:v>
                </c:pt>
                <c:pt idx="198">
                  <c:v>72.490006387977061</c:v>
                </c:pt>
                <c:pt idx="199">
                  <c:v>72.421609545359246</c:v>
                </c:pt>
                <c:pt idx="200">
                  <c:v>72.353216590505738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81.73516197889704</c:v>
                </c:pt>
                <c:pt idx="1">
                  <c:v>81.717614040199436</c:v>
                </c:pt>
                <c:pt idx="2">
                  <c:v>81.70006938788184</c:v>
                </c:pt>
                <c:pt idx="3">
                  <c:v>81.682528280436912</c:v>
                </c:pt>
                <c:pt idx="4">
                  <c:v>81.664990995630689</c:v>
                </c:pt>
                <c:pt idx="5">
                  <c:v>81.647457831812829</c:v>
                </c:pt>
                <c:pt idx="6">
                  <c:v>81.629929109299752</c:v>
                </c:pt>
                <c:pt idx="7">
                  <c:v>81.612405171832705</c:v>
                </c:pt>
                <c:pt idx="8">
                  <c:v>81.594886388111831</c:v>
                </c:pt>
                <c:pt idx="9">
                  <c:v>81.577373153407819</c:v>
                </c:pt>
                <c:pt idx="10">
                  <c:v>81.559865891251064</c:v>
                </c:pt>
                <c:pt idx="11">
                  <c:v>81.54236505519853</c:v>
                </c:pt>
                <c:pt idx="12">
                  <c:v>81.52487113067744</c:v>
                </c:pt>
                <c:pt idx="13">
                  <c:v>81.507384636903765</c:v>
                </c:pt>
                <c:pt idx="14">
                  <c:v>81.489906128872747</c:v>
                </c:pt>
                <c:pt idx="15">
                  <c:v>81.472436199417231</c:v>
                </c:pt>
                <c:pt idx="16">
                  <c:v>81.45497548132775</c:v>
                </c:pt>
                <c:pt idx="17">
                  <c:v>81.43752464952756</c:v>
                </c:pt>
                <c:pt idx="18">
                  <c:v>81.420084423292124</c:v>
                </c:pt>
                <c:pt idx="19">
                  <c:v>81.4026555685017</c:v>
                </c:pt>
                <c:pt idx="20">
                  <c:v>81.385238899912011</c:v>
                </c:pt>
                <c:pt idx="21">
                  <c:v>81.367835283424782</c:v>
                </c:pt>
                <c:pt idx="22">
                  <c:v>81.350445638336708</c:v>
                </c:pt>
                <c:pt idx="23">
                  <c:v>81.333070939540605</c:v>
                </c:pt>
                <c:pt idx="24">
                  <c:v>81.315712219647708</c:v>
                </c:pt>
                <c:pt idx="25">
                  <c:v>81.298370570994891</c:v>
                </c:pt>
                <c:pt idx="26">
                  <c:v>81.281047147493524</c:v>
                </c:pt>
                <c:pt idx="27">
                  <c:v>81.263743166269592</c:v>
                </c:pt>
                <c:pt idx="28">
                  <c:v>81.246459909036972</c:v>
                </c:pt>
                <c:pt idx="29">
                  <c:v>81.229198723135042</c:v>
                </c:pt>
                <c:pt idx="30">
                  <c:v>81.211961022152622</c:v>
                </c:pt>
                <c:pt idx="31">
                  <c:v>81.194748286046419</c:v>
                </c:pt>
                <c:pt idx="32">
                  <c:v>81.177562060650189</c:v>
                </c:pt>
                <c:pt idx="33">
                  <c:v>81.160403956453848</c:v>
                </c:pt>
                <c:pt idx="34">
                  <c:v>81.143275646515221</c:v>
                </c:pt>
                <c:pt idx="35">
                  <c:v>81.126178863347491</c:v>
                </c:pt>
                <c:pt idx="36">
                  <c:v>81.109115394603123</c:v>
                </c:pt>
                <c:pt idx="37">
                  <c:v>81.092087077350811</c:v>
                </c:pt>
                <c:pt idx="38">
                  <c:v>81.075095790714798</c:v>
                </c:pt>
                <c:pt idx="39">
                  <c:v>81.058143446615162</c:v>
                </c:pt>
                <c:pt idx="40">
                  <c:v>81.041231978314201</c:v>
                </c:pt>
                <c:pt idx="41">
                  <c:v>81.024363326436813</c:v>
                </c:pt>
                <c:pt idx="42">
                  <c:v>81.007539422091355</c:v>
                </c:pt>
                <c:pt idx="43">
                  <c:v>80.990762166672909</c:v>
                </c:pt>
                <c:pt idx="44">
                  <c:v>80.974033407881421</c:v>
                </c:pt>
                <c:pt idx="45">
                  <c:v>80.957354911433583</c:v>
                </c:pt>
                <c:pt idx="46">
                  <c:v>80.940728327890298</c:v>
                </c:pt>
                <c:pt idx="47">
                  <c:v>80.924155153958793</c:v>
                </c:pt>
                <c:pt idx="48">
                  <c:v>80.907636687563596</c:v>
                </c:pt>
                <c:pt idx="49">
                  <c:v>80.891173975911357</c:v>
                </c:pt>
                <c:pt idx="50">
                  <c:v>80.87476775570201</c:v>
                </c:pt>
                <c:pt idx="51">
                  <c:v>80.858418384566434</c:v>
                </c:pt>
                <c:pt idx="52">
                  <c:v>80.842125762736487</c:v>
                </c:pt>
                <c:pt idx="53">
                  <c:v>80.825889243882187</c:v>
                </c:pt>
                <c:pt idx="54">
                  <c:v>80.809707533983044</c:v>
                </c:pt>
                <c:pt idx="55">
                  <c:v>80.793578577042283</c:v>
                </c:pt>
                <c:pt idx="56">
                  <c:v>80.777499426404717</c:v>
                </c:pt>
                <c:pt idx="57">
                  <c:v>80.761466100410331</c:v>
                </c:pt>
                <c:pt idx="58">
                  <c:v>80.745473421110148</c:v>
                </c:pt>
                <c:pt idx="59">
                  <c:v>80.729514834797968</c:v>
                </c:pt>
                <c:pt idx="60">
                  <c:v>80.713582213180857</c:v>
                </c:pt>
                <c:pt idx="61">
                  <c:v>80.697665634133443</c:v>
                </c:pt>
                <c:pt idx="62">
                  <c:v>80.681753141170489</c:v>
                </c:pt>
                <c:pt idx="63">
                  <c:v>80.66583048104269</c:v>
                </c:pt>
                <c:pt idx="64">
                  <c:v>80.649880819231527</c:v>
                </c:pt>
                <c:pt idx="65">
                  <c:v>80.633884433606411</c:v>
                </c:pt>
                <c:pt idx="66">
                  <c:v>80.617818387133681</c:v>
                </c:pt>
                <c:pt idx="67">
                  <c:v>80.601656181311427</c:v>
                </c:pt>
                <c:pt idx="68">
                  <c:v>80.58536739296791</c:v>
                </c:pt>
                <c:pt idx="69">
                  <c:v>80.568917298221422</c:v>
                </c:pt>
                <c:pt idx="70">
                  <c:v>80.552266488771238</c:v>
                </c:pt>
                <c:pt idx="71">
                  <c:v>80.535370487280005</c:v>
                </c:pt>
                <c:pt idx="72">
                  <c:v>80.518179370413961</c:v>
                </c:pt>
                <c:pt idx="73">
                  <c:v>80.500637410114194</c:v>
                </c:pt>
                <c:pt idx="74">
                  <c:v>80.48268274584305</c:v>
                </c:pt>
                <c:pt idx="75">
                  <c:v>80.464247102826974</c:v>
                </c:pt>
                <c:pt idx="76">
                  <c:v>80.445255573613949</c:v>
                </c:pt>
                <c:pt idx="77">
                  <c:v>80.425626482457432</c:v>
                </c:pt>
                <c:pt idx="78">
                  <c:v>80.405271353977156</c:v>
                </c:pt>
                <c:pt idx="79">
                  <c:v>80.384095009028883</c:v>
                </c:pt>
                <c:pt idx="80">
                  <c:v>80.361995811517332</c:v>
                </c:pt>
                <c:pt idx="81">
                  <c:v>80.338866089744158</c:v>
                </c:pt>
                <c:pt idx="82">
                  <c:v>80.314592754524227</c:v>
                </c:pt>
                <c:pt idx="83">
                  <c:v>80.289058133458028</c:v>
                </c:pt>
                <c:pt idx="84">
                  <c:v>80.262141036175336</c:v>
                </c:pt>
                <c:pt idx="85">
                  <c:v>80.233718058891469</c:v>
                </c:pt>
                <c:pt idx="86">
                  <c:v>80.203665128178002</c:v>
                </c:pt>
                <c:pt idx="87">
                  <c:v>80.171859273518592</c:v>
                </c:pt>
                <c:pt idx="88">
                  <c:v>80.138180606263887</c:v>
                </c:pt>
                <c:pt idx="89">
                  <c:v>80.102514469493499</c:v>
                </c:pt>
                <c:pt idx="90">
                  <c:v>80.0647537097325</c:v>
                </c:pt>
                <c:pt idx="91">
                  <c:v>80.02480100836155</c:v>
                </c:pt>
                <c:pt idx="92">
                  <c:v>79.98257119896698</c:v>
                </c:pt>
                <c:pt idx="93">
                  <c:v>79.937993487941753</c:v>
                </c:pt>
                <c:pt idx="94">
                  <c:v>79.891013490486756</c:v>
                </c:pt>
                <c:pt idx="95">
                  <c:v>79.841594993723589</c:v>
                </c:pt>
                <c:pt idx="96">
                  <c:v>79.789721363573079</c:v>
                </c:pt>
                <c:pt idx="97">
                  <c:v>79.735396522611723</c:v>
                </c:pt>
                <c:pt idx="98">
                  <c:v>79.67864544202925</c:v>
                </c:pt>
                <c:pt idx="99">
                  <c:v>79.619514111270647</c:v>
                </c:pt>
                <c:pt idx="100">
                  <c:v>79.558068972670867</c:v>
                </c:pt>
                <c:pt idx="101">
                  <c:v>79.494395833696842</c:v>
                </c:pt>
                <c:pt idx="102">
                  <c:v>79.428598294412254</c:v>
                </c:pt>
                <c:pt idx="103">
                  <c:v>79.360795750564819</c:v>
                </c:pt>
                <c:pt idx="104">
                  <c:v>79.291121051555081</c:v>
                </c:pt>
                <c:pt idx="105">
                  <c:v>79.219717906155353</c:v>
                </c:pt>
                <c:pt idx="106">
                  <c:v>79.146738136398241</c:v>
                </c:pt>
                <c:pt idx="107">
                  <c:v>79.072338881319951</c:v>
                </c:pt>
                <c:pt idx="108">
                  <c:v>78.996679847566512</c:v>
                </c:pt>
                <c:pt idx="109">
                  <c:v>78.91992069407803</c:v>
                </c:pt>
                <c:pt idx="110">
                  <c:v>78.842218624340092</c:v>
                </c:pt>
                <c:pt idx="111">
                  <c:v>78.76372624340938</c:v>
                </c:pt>
                <c:pt idx="112">
                  <c:v>78.684589719490049</c:v>
                </c:pt>
                <c:pt idx="113">
                  <c:v>78.604947272565667</c:v>
                </c:pt>
                <c:pt idx="114">
                  <c:v>78.524927996562681</c:v>
                </c:pt>
                <c:pt idx="115">
                  <c:v>78.44465100755211</c:v>
                </c:pt>
                <c:pt idx="116">
                  <c:v>78.364224899097607</c:v>
                </c:pt>
                <c:pt idx="117">
                  <c:v>78.283747477258927</c:v>
                </c:pt>
                <c:pt idx="118">
                  <c:v>78.203305741942913</c:v>
                </c:pt>
                <c:pt idx="119">
                  <c:v>78.12297607805084</c:v>
                </c:pt>
                <c:pt idx="120">
                  <c:v>78.042824618863619</c:v>
                </c:pt>
                <c:pt idx="121">
                  <c:v>77.962907744922489</c:v>
                </c:pt>
                <c:pt idx="122">
                  <c:v>77.88327268386989</c:v>
                </c:pt>
                <c:pt idx="123">
                  <c:v>77.803958179891552</c:v>
                </c:pt>
                <c:pt idx="124">
                  <c:v>77.724995205171865</c:v>
                </c:pt>
                <c:pt idx="125">
                  <c:v>77.646407689819313</c:v>
                </c:pt>
                <c:pt idx="126">
                  <c:v>77.568213250782748</c:v>
                </c:pt>
                <c:pt idx="127">
                  <c:v>77.490423904171877</c:v>
                </c:pt>
                <c:pt idx="128">
                  <c:v>77.413046748983973</c:v>
                </c:pt>
                <c:pt idx="129">
                  <c:v>77.336084613443262</c:v>
                </c:pt>
                <c:pt idx="130">
                  <c:v>77.259536657937034</c:v>
                </c:pt>
                <c:pt idx="131">
                  <c:v>77.18339893087834</c:v>
                </c:pt>
                <c:pt idx="132">
                  <c:v>77.107664875751496</c:v>
                </c:pt>
                <c:pt idx="133">
                  <c:v>77.032325789135413</c:v>
                </c:pt>
                <c:pt idx="134">
                  <c:v>76.957371230691052</c:v>
                </c:pt>
                <c:pt idx="135">
                  <c:v>76.882789386986488</c:v>
                </c:pt>
                <c:pt idx="136">
                  <c:v>76.808567391663331</c:v>
                </c:pt>
                <c:pt idx="137">
                  <c:v>76.734691604863116</c:v>
                </c:pt>
                <c:pt idx="138">
                  <c:v>76.661147855073978</c:v>
                </c:pt>
                <c:pt idx="139">
                  <c:v>76.587921646662195</c:v>
                </c:pt>
                <c:pt idx="140">
                  <c:v>76.514998336350331</c:v>
                </c:pt>
                <c:pt idx="141">
                  <c:v>76.442363281822765</c:v>
                </c:pt>
                <c:pt idx="142">
                  <c:v>76.370001965500606</c:v>
                </c:pt>
                <c:pt idx="143">
                  <c:v>76.297900096351029</c:v>
                </c:pt>
                <c:pt idx="144">
                  <c:v>76.226043692395294</c:v>
                </c:pt>
                <c:pt idx="145">
                  <c:v>76.15441914636537</c:v>
                </c:pt>
                <c:pt idx="146">
                  <c:v>76.083013276742648</c:v>
                </c:pt>
                <c:pt idx="147">
                  <c:v>76.011813366196478</c:v>
                </c:pt>
                <c:pt idx="148">
                  <c:v>75.940807189233851</c:v>
                </c:pt>
                <c:pt idx="149">
                  <c:v>75.869983030674462</c:v>
                </c:pt>
                <c:pt idx="150">
                  <c:v>75.799329696381619</c:v>
                </c:pt>
                <c:pt idx="151">
                  <c:v>75.728836517509777</c:v>
                </c:pt>
                <c:pt idx="152">
                  <c:v>75.658493349373217</c:v>
                </c:pt>
                <c:pt idx="153">
                  <c:v>75.588290565899584</c:v>
                </c:pt>
                <c:pt idx="154">
                  <c:v>75.518219050504769</c:v>
                </c:pt>
                <c:pt idx="155">
                  <c:v>75.448270184110797</c:v>
                </c:pt>
                <c:pt idx="156">
                  <c:v>75.378435830927501</c:v>
                </c:pt>
                <c:pt idx="157">
                  <c:v>75.308708322528787</c:v>
                </c:pt>
                <c:pt idx="158">
                  <c:v>75.239080440674144</c:v>
                </c:pt>
                <c:pt idx="159">
                  <c:v>75.169545399257103</c:v>
                </c:pt>
                <c:pt idx="160">
                  <c:v>75.100096825701584</c:v>
                </c:pt>
                <c:pt idx="161">
                  <c:v>75.030728742072796</c:v>
                </c:pt>
                <c:pt idx="162">
                  <c:v>74.961435546124875</c:v>
                </c:pt>
                <c:pt idx="163">
                  <c:v>74.8922119924664</c:v>
                </c:pt>
                <c:pt idx="164">
                  <c:v>74.823053173991411</c:v>
                </c:pt>
                <c:pt idx="165">
                  <c:v>74.753954503693706</c:v>
                </c:pt>
                <c:pt idx="166">
                  <c:v>74.684911696957371</c:v>
                </c:pt>
                <c:pt idx="167">
                  <c:v>74.615920754394665</c:v>
                </c:pt>
                <c:pt idx="168">
                  <c:v>74.546977945285164</c:v>
                </c:pt>
                <c:pt idx="169">
                  <c:v>74.478079791653599</c:v>
                </c:pt>
                <c:pt idx="170">
                  <c:v>74.409223053012028</c:v>
                </c:pt>
                <c:pt idx="171">
                  <c:v>74.340404711780806</c:v>
                </c:pt>
                <c:pt idx="172">
                  <c:v>74.271621959394153</c:v>
                </c:pt>
                <c:pt idx="173">
                  <c:v>74.202872183088616</c:v>
                </c:pt>
                <c:pt idx="174">
                  <c:v>74.134152953367632</c:v>
                </c:pt>
                <c:pt idx="175">
                  <c:v>74.065462012129288</c:v>
                </c:pt>
                <c:pt idx="176">
                  <c:v>73.996797261442069</c:v>
                </c:pt>
                <c:pt idx="177">
                  <c:v>73.928156752949562</c:v>
                </c:pt>
                <c:pt idx="178">
                  <c:v>73.859538677883208</c:v>
                </c:pt>
                <c:pt idx="179">
                  <c:v>73.790941357660643</c:v>
                </c:pt>
                <c:pt idx="180">
                  <c:v>73.72236323504589</c:v>
                </c:pt>
                <c:pt idx="181">
                  <c:v>73.653802865847084</c:v>
                </c:pt>
                <c:pt idx="182">
                  <c:v>73.585258911127283</c:v>
                </c:pt>
                <c:pt idx="183">
                  <c:v>73.516730129903365</c:v>
                </c:pt>
                <c:pt idx="184">
                  <c:v>73.448215372308795</c:v>
                </c:pt>
                <c:pt idx="185">
                  <c:v>73.379713573195843</c:v>
                </c:pt>
                <c:pt idx="186">
                  <c:v>73.311223746153843</c:v>
                </c:pt>
                <c:pt idx="187">
                  <c:v>73.242744977920438</c:v>
                </c:pt>
                <c:pt idx="188">
                  <c:v>73.174276423163533</c:v>
                </c:pt>
                <c:pt idx="189">
                  <c:v>73.105817299612397</c:v>
                </c:pt>
                <c:pt idx="190">
                  <c:v>73.037366883517478</c:v>
                </c:pt>
                <c:pt idx="191">
                  <c:v>72.968924505418968</c:v>
                </c:pt>
                <c:pt idx="192">
                  <c:v>72.900489546205151</c:v>
                </c:pt>
                <c:pt idx="193">
                  <c:v>72.83206143344303</c:v>
                </c:pt>
                <c:pt idx="194">
                  <c:v>72.763639637963294</c:v>
                </c:pt>
                <c:pt idx="195">
                  <c:v>72.695223670684157</c:v>
                </c:pt>
                <c:pt idx="196">
                  <c:v>72.626813079658262</c:v>
                </c:pt>
                <c:pt idx="197">
                  <c:v>72.55840744732815</c:v>
                </c:pt>
                <c:pt idx="198">
                  <c:v>72.490006387976649</c:v>
                </c:pt>
                <c:pt idx="199">
                  <c:v>72.421609545359146</c:v>
                </c:pt>
                <c:pt idx="200">
                  <c:v>72.35321659050571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5064"/>
        <c:axId val="489875456"/>
      </c:scatterChart>
      <c:valAx>
        <c:axId val="489875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5456"/>
        <c:crosses val="autoZero"/>
        <c:crossBetween val="midCat"/>
      </c:valAx>
      <c:valAx>
        <c:axId val="489875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75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78.543999999999997</c:v>
                </c:pt>
                <c:pt idx="1">
                  <c:v>79.662000000000006</c:v>
                </c:pt>
                <c:pt idx="2">
                  <c:v>80.765000000000001</c:v>
                </c:pt>
                <c:pt idx="3">
                  <c:v>79.367999999999995</c:v>
                </c:pt>
                <c:pt idx="4">
                  <c:v>79.293999999999997</c:v>
                </c:pt>
                <c:pt idx="5">
                  <c:v>77.573999999999998</c:v>
                </c:pt>
                <c:pt idx="6">
                  <c:v>78.676000000000002</c:v>
                </c:pt>
                <c:pt idx="7">
                  <c:v>78.882000000000005</c:v>
                </c:pt>
                <c:pt idx="8">
                  <c:v>79.587999999999994</c:v>
                </c:pt>
                <c:pt idx="9">
                  <c:v>80.528999999999996</c:v>
                </c:pt>
                <c:pt idx="10">
                  <c:v>79.543999999999997</c:v>
                </c:pt>
                <c:pt idx="11">
                  <c:v>79.367999999999995</c:v>
                </c:pt>
                <c:pt idx="12">
                  <c:v>79.867999999999995</c:v>
                </c:pt>
                <c:pt idx="13">
                  <c:v>80.602999999999994</c:v>
                </c:pt>
                <c:pt idx="14">
                  <c:v>79.778999999999996</c:v>
                </c:pt>
                <c:pt idx="15">
                  <c:v>79.837999999999994</c:v>
                </c:pt>
                <c:pt idx="16">
                  <c:v>77.882000000000005</c:v>
                </c:pt>
                <c:pt idx="17">
                  <c:v>79.808999999999997</c:v>
                </c:pt>
                <c:pt idx="18">
                  <c:v>79.382000000000005</c:v>
                </c:pt>
                <c:pt idx="19">
                  <c:v>80.706000000000003</c:v>
                </c:pt>
                <c:pt idx="20">
                  <c:v>79.456000000000003</c:v>
                </c:pt>
                <c:pt idx="21">
                  <c:v>81.147000000000006</c:v>
                </c:pt>
                <c:pt idx="22">
                  <c:v>80.808999999999997</c:v>
                </c:pt>
                <c:pt idx="23">
                  <c:v>80.176000000000002</c:v>
                </c:pt>
                <c:pt idx="24">
                  <c:v>80.206000000000003</c:v>
                </c:pt>
                <c:pt idx="25">
                  <c:v>81.323999999999998</c:v>
                </c:pt>
                <c:pt idx="26">
                  <c:v>81.043999999999997</c:v>
                </c:pt>
                <c:pt idx="27">
                  <c:v>80.706000000000003</c:v>
                </c:pt>
                <c:pt idx="28">
                  <c:v>80.852999999999994</c:v>
                </c:pt>
                <c:pt idx="29">
                  <c:v>81.926000000000002</c:v>
                </c:pt>
                <c:pt idx="30">
                  <c:v>82.573999999999998</c:v>
                </c:pt>
                <c:pt idx="31">
                  <c:v>82.543999999999997</c:v>
                </c:pt>
                <c:pt idx="32">
                  <c:v>82</c:v>
                </c:pt>
                <c:pt idx="33">
                  <c:v>82.823999999999998</c:v>
                </c:pt>
                <c:pt idx="34">
                  <c:v>83.941000000000003</c:v>
                </c:pt>
                <c:pt idx="35">
                  <c:v>83.912000000000006</c:v>
                </c:pt>
                <c:pt idx="36">
                  <c:v>83.515000000000001</c:v>
                </c:pt>
                <c:pt idx="37">
                  <c:v>84.647000000000006</c:v>
                </c:pt>
                <c:pt idx="38">
                  <c:v>84.647000000000006</c:v>
                </c:pt>
                <c:pt idx="39">
                  <c:v>86.867999999999995</c:v>
                </c:pt>
                <c:pt idx="40">
                  <c:v>87.75</c:v>
                </c:pt>
                <c:pt idx="41">
                  <c:v>90.721000000000004</c:v>
                </c:pt>
                <c:pt idx="42">
                  <c:v>91.528999999999996</c:v>
                </c:pt>
                <c:pt idx="43">
                  <c:v>95.867999999999995</c:v>
                </c:pt>
                <c:pt idx="44">
                  <c:v>99.337999999999994</c:v>
                </c:pt>
                <c:pt idx="45">
                  <c:v>104.64700000000001</c:v>
                </c:pt>
                <c:pt idx="46">
                  <c:v>110.926</c:v>
                </c:pt>
                <c:pt idx="47">
                  <c:v>119.559</c:v>
                </c:pt>
                <c:pt idx="48">
                  <c:v>130.23500000000001</c:v>
                </c:pt>
                <c:pt idx="49">
                  <c:v>139.82400000000001</c:v>
                </c:pt>
                <c:pt idx="50">
                  <c:v>152.25</c:v>
                </c:pt>
                <c:pt idx="51">
                  <c:v>163.32400000000001</c:v>
                </c:pt>
                <c:pt idx="52">
                  <c:v>174.471</c:v>
                </c:pt>
                <c:pt idx="53">
                  <c:v>185.11799999999999</c:v>
                </c:pt>
                <c:pt idx="54">
                  <c:v>194.17599999999999</c:v>
                </c:pt>
                <c:pt idx="55">
                  <c:v>200.971</c:v>
                </c:pt>
                <c:pt idx="56">
                  <c:v>206.16200000000001</c:v>
                </c:pt>
                <c:pt idx="57">
                  <c:v>208.20599999999999</c:v>
                </c:pt>
                <c:pt idx="58">
                  <c:v>204.39699999999999</c:v>
                </c:pt>
                <c:pt idx="59">
                  <c:v>196.33799999999999</c:v>
                </c:pt>
                <c:pt idx="60">
                  <c:v>179.5</c:v>
                </c:pt>
                <c:pt idx="61">
                  <c:v>150.029</c:v>
                </c:pt>
                <c:pt idx="62">
                  <c:v>114.794</c:v>
                </c:pt>
                <c:pt idx="63">
                  <c:v>92.221000000000004</c:v>
                </c:pt>
                <c:pt idx="64">
                  <c:v>84.662000000000006</c:v>
                </c:pt>
                <c:pt idx="65">
                  <c:v>82.426000000000002</c:v>
                </c:pt>
                <c:pt idx="66">
                  <c:v>83.234999999999999</c:v>
                </c:pt>
                <c:pt idx="67">
                  <c:v>83.25</c:v>
                </c:pt>
                <c:pt idx="68">
                  <c:v>82.602999999999994</c:v>
                </c:pt>
                <c:pt idx="69">
                  <c:v>84.471000000000004</c:v>
                </c:pt>
                <c:pt idx="70">
                  <c:v>85.75</c:v>
                </c:pt>
                <c:pt idx="71">
                  <c:v>86.837999999999994</c:v>
                </c:pt>
                <c:pt idx="72">
                  <c:v>89.528999999999996</c:v>
                </c:pt>
                <c:pt idx="73">
                  <c:v>91.837999999999994</c:v>
                </c:pt>
                <c:pt idx="74">
                  <c:v>96.912000000000006</c:v>
                </c:pt>
                <c:pt idx="75">
                  <c:v>101.956</c:v>
                </c:pt>
                <c:pt idx="76">
                  <c:v>106.206</c:v>
                </c:pt>
                <c:pt idx="77">
                  <c:v>113.5</c:v>
                </c:pt>
                <c:pt idx="78">
                  <c:v>118.971</c:v>
                </c:pt>
                <c:pt idx="79">
                  <c:v>124.221</c:v>
                </c:pt>
                <c:pt idx="80">
                  <c:v>127.61799999999999</c:v>
                </c:pt>
                <c:pt idx="81">
                  <c:v>129.88200000000001</c:v>
                </c:pt>
                <c:pt idx="82">
                  <c:v>130.61799999999999</c:v>
                </c:pt>
                <c:pt idx="83">
                  <c:v>129.191</c:v>
                </c:pt>
                <c:pt idx="84">
                  <c:v>121.735</c:v>
                </c:pt>
                <c:pt idx="85">
                  <c:v>109.294</c:v>
                </c:pt>
                <c:pt idx="86">
                  <c:v>98.058999999999997</c:v>
                </c:pt>
                <c:pt idx="87">
                  <c:v>87.117999999999995</c:v>
                </c:pt>
                <c:pt idx="88">
                  <c:v>82.5</c:v>
                </c:pt>
                <c:pt idx="89">
                  <c:v>81.117999999999995</c:v>
                </c:pt>
                <c:pt idx="90">
                  <c:v>80.441000000000003</c:v>
                </c:pt>
                <c:pt idx="91">
                  <c:v>79.206000000000003</c:v>
                </c:pt>
                <c:pt idx="92">
                  <c:v>80.676000000000002</c:v>
                </c:pt>
                <c:pt idx="93">
                  <c:v>78.484999999999999</c:v>
                </c:pt>
                <c:pt idx="94">
                  <c:v>79.528999999999996</c:v>
                </c:pt>
                <c:pt idx="95">
                  <c:v>79.587999999999994</c:v>
                </c:pt>
                <c:pt idx="96">
                  <c:v>79.426000000000002</c:v>
                </c:pt>
                <c:pt idx="97">
                  <c:v>81.352999999999994</c:v>
                </c:pt>
                <c:pt idx="98">
                  <c:v>80.206000000000003</c:v>
                </c:pt>
                <c:pt idx="99">
                  <c:v>80.602999999999994</c:v>
                </c:pt>
                <c:pt idx="100">
                  <c:v>79.5</c:v>
                </c:pt>
                <c:pt idx="101">
                  <c:v>79.573999999999998</c:v>
                </c:pt>
                <c:pt idx="102">
                  <c:v>79.676000000000002</c:v>
                </c:pt>
                <c:pt idx="103">
                  <c:v>80.721000000000004</c:v>
                </c:pt>
                <c:pt idx="104">
                  <c:v>80.793999999999997</c:v>
                </c:pt>
                <c:pt idx="105">
                  <c:v>80.75</c:v>
                </c:pt>
                <c:pt idx="106">
                  <c:v>81.102999999999994</c:v>
                </c:pt>
                <c:pt idx="107">
                  <c:v>82.073999999999998</c:v>
                </c:pt>
                <c:pt idx="108">
                  <c:v>80.147000000000006</c:v>
                </c:pt>
                <c:pt idx="109">
                  <c:v>81.984999999999999</c:v>
                </c:pt>
                <c:pt idx="110">
                  <c:v>80.352999999999994</c:v>
                </c:pt>
                <c:pt idx="111">
                  <c:v>79.793999999999997</c:v>
                </c:pt>
                <c:pt idx="112">
                  <c:v>81.823999999999998</c:v>
                </c:pt>
                <c:pt idx="113">
                  <c:v>81.278999999999996</c:v>
                </c:pt>
                <c:pt idx="114">
                  <c:v>80.573999999999998</c:v>
                </c:pt>
                <c:pt idx="115">
                  <c:v>81.323999999999998</c:v>
                </c:pt>
                <c:pt idx="116">
                  <c:v>82.882000000000005</c:v>
                </c:pt>
                <c:pt idx="117">
                  <c:v>83.837999999999994</c:v>
                </c:pt>
                <c:pt idx="118">
                  <c:v>82.691000000000003</c:v>
                </c:pt>
                <c:pt idx="119">
                  <c:v>84.676000000000002</c:v>
                </c:pt>
                <c:pt idx="120">
                  <c:v>85.793999999999997</c:v>
                </c:pt>
                <c:pt idx="121">
                  <c:v>85.5</c:v>
                </c:pt>
                <c:pt idx="122">
                  <c:v>87.706000000000003</c:v>
                </c:pt>
                <c:pt idx="123">
                  <c:v>87.515000000000001</c:v>
                </c:pt>
                <c:pt idx="124">
                  <c:v>87.984999999999999</c:v>
                </c:pt>
                <c:pt idx="125">
                  <c:v>86.867999999999995</c:v>
                </c:pt>
                <c:pt idx="126">
                  <c:v>86.793999999999997</c:v>
                </c:pt>
                <c:pt idx="127">
                  <c:v>85.058999999999997</c:v>
                </c:pt>
                <c:pt idx="128">
                  <c:v>84.602999999999994</c:v>
                </c:pt>
                <c:pt idx="129">
                  <c:v>81.162000000000006</c:v>
                </c:pt>
                <c:pt idx="130">
                  <c:v>79.484999999999999</c:v>
                </c:pt>
                <c:pt idx="131">
                  <c:v>78</c:v>
                </c:pt>
                <c:pt idx="132">
                  <c:v>79.117999999999995</c:v>
                </c:pt>
                <c:pt idx="133">
                  <c:v>77.691000000000003</c:v>
                </c:pt>
                <c:pt idx="134">
                  <c:v>77.765000000000001</c:v>
                </c:pt>
                <c:pt idx="135">
                  <c:v>76.882000000000005</c:v>
                </c:pt>
                <c:pt idx="136">
                  <c:v>76.352999999999994</c:v>
                </c:pt>
                <c:pt idx="137">
                  <c:v>77.293999999999997</c:v>
                </c:pt>
                <c:pt idx="138">
                  <c:v>77.265000000000001</c:v>
                </c:pt>
                <c:pt idx="139">
                  <c:v>77.706000000000003</c:v>
                </c:pt>
                <c:pt idx="140">
                  <c:v>77.176000000000002</c:v>
                </c:pt>
                <c:pt idx="141">
                  <c:v>77.471000000000004</c:v>
                </c:pt>
                <c:pt idx="142">
                  <c:v>77.573999999999998</c:v>
                </c:pt>
                <c:pt idx="143">
                  <c:v>77.721000000000004</c:v>
                </c:pt>
                <c:pt idx="144">
                  <c:v>77.147000000000006</c:v>
                </c:pt>
                <c:pt idx="145">
                  <c:v>78.852999999999994</c:v>
                </c:pt>
                <c:pt idx="146">
                  <c:v>78.206000000000003</c:v>
                </c:pt>
                <c:pt idx="147">
                  <c:v>77.5</c:v>
                </c:pt>
                <c:pt idx="148">
                  <c:v>78.102999999999994</c:v>
                </c:pt>
                <c:pt idx="149">
                  <c:v>77.926000000000002</c:v>
                </c:pt>
                <c:pt idx="150">
                  <c:v>78.837999999999994</c:v>
                </c:pt>
                <c:pt idx="151">
                  <c:v>78.837999999999994</c:v>
                </c:pt>
                <c:pt idx="152">
                  <c:v>77.706000000000003</c:v>
                </c:pt>
                <c:pt idx="153">
                  <c:v>78.691000000000003</c:v>
                </c:pt>
                <c:pt idx="154">
                  <c:v>80.823999999999998</c:v>
                </c:pt>
                <c:pt idx="155">
                  <c:v>78.691000000000003</c:v>
                </c:pt>
                <c:pt idx="156">
                  <c:v>80.617999999999995</c:v>
                </c:pt>
                <c:pt idx="157">
                  <c:v>79.573999999999998</c:v>
                </c:pt>
                <c:pt idx="158">
                  <c:v>78.867999999999995</c:v>
                </c:pt>
                <c:pt idx="159">
                  <c:v>79.734999999999999</c:v>
                </c:pt>
                <c:pt idx="160">
                  <c:v>79.971000000000004</c:v>
                </c:pt>
                <c:pt idx="161">
                  <c:v>80.25</c:v>
                </c:pt>
                <c:pt idx="162">
                  <c:v>78.956000000000003</c:v>
                </c:pt>
                <c:pt idx="163">
                  <c:v>76.706000000000003</c:v>
                </c:pt>
                <c:pt idx="164">
                  <c:v>77.308999999999997</c:v>
                </c:pt>
                <c:pt idx="165">
                  <c:v>77.058999999999997</c:v>
                </c:pt>
                <c:pt idx="166">
                  <c:v>78.206000000000003</c:v>
                </c:pt>
                <c:pt idx="167">
                  <c:v>76.852999999999994</c:v>
                </c:pt>
                <c:pt idx="168">
                  <c:v>76.221000000000004</c:v>
                </c:pt>
                <c:pt idx="169">
                  <c:v>76.956000000000003</c:v>
                </c:pt>
                <c:pt idx="170">
                  <c:v>75.75</c:v>
                </c:pt>
                <c:pt idx="171">
                  <c:v>75.912000000000006</c:v>
                </c:pt>
                <c:pt idx="172">
                  <c:v>76.382000000000005</c:v>
                </c:pt>
                <c:pt idx="173">
                  <c:v>75.367999999999995</c:v>
                </c:pt>
                <c:pt idx="174">
                  <c:v>75.941000000000003</c:v>
                </c:pt>
                <c:pt idx="175">
                  <c:v>74.647000000000006</c:v>
                </c:pt>
                <c:pt idx="176">
                  <c:v>75.265000000000001</c:v>
                </c:pt>
                <c:pt idx="177">
                  <c:v>75.058999999999997</c:v>
                </c:pt>
                <c:pt idx="178">
                  <c:v>74.926000000000002</c:v>
                </c:pt>
                <c:pt idx="179">
                  <c:v>76.676000000000002</c:v>
                </c:pt>
                <c:pt idx="180">
                  <c:v>77.102999999999994</c:v>
                </c:pt>
                <c:pt idx="181">
                  <c:v>76.882000000000005</c:v>
                </c:pt>
                <c:pt idx="182">
                  <c:v>75.647000000000006</c:v>
                </c:pt>
                <c:pt idx="183">
                  <c:v>75.823999999999998</c:v>
                </c:pt>
                <c:pt idx="184">
                  <c:v>75.25</c:v>
                </c:pt>
                <c:pt idx="185">
                  <c:v>75.543999999999997</c:v>
                </c:pt>
                <c:pt idx="186">
                  <c:v>75.162000000000006</c:v>
                </c:pt>
                <c:pt idx="187">
                  <c:v>75.162000000000006</c:v>
                </c:pt>
                <c:pt idx="188">
                  <c:v>74.926000000000002</c:v>
                </c:pt>
                <c:pt idx="189">
                  <c:v>73.912000000000006</c:v>
                </c:pt>
                <c:pt idx="190">
                  <c:v>75.337999999999994</c:v>
                </c:pt>
                <c:pt idx="191">
                  <c:v>74.265000000000001</c:v>
                </c:pt>
                <c:pt idx="192">
                  <c:v>74.5</c:v>
                </c:pt>
                <c:pt idx="193">
                  <c:v>74.867999999999995</c:v>
                </c:pt>
                <c:pt idx="194">
                  <c:v>74.676000000000002</c:v>
                </c:pt>
                <c:pt idx="195">
                  <c:v>75.543999999999997</c:v>
                </c:pt>
                <c:pt idx="196">
                  <c:v>74.793999999999997</c:v>
                </c:pt>
                <c:pt idx="197">
                  <c:v>74.25</c:v>
                </c:pt>
                <c:pt idx="198">
                  <c:v>74.793999999999997</c:v>
                </c:pt>
                <c:pt idx="199">
                  <c:v>75.515000000000001</c:v>
                </c:pt>
                <c:pt idx="200">
                  <c:v>75.5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80.705747720501464</c:v>
                </c:pt>
                <c:pt idx="1">
                  <c:v>80.708196210530716</c:v>
                </c:pt>
                <c:pt idx="2">
                  <c:v>80.710647695403935</c:v>
                </c:pt>
                <c:pt idx="3">
                  <c:v>80.713102412822778</c:v>
                </c:pt>
                <c:pt idx="4">
                  <c:v>80.715560618468672</c:v>
                </c:pt>
                <c:pt idx="5">
                  <c:v>80.718022587257565</c:v>
                </c:pt>
                <c:pt idx="6">
                  <c:v>80.720488614669392</c:v>
                </c:pt>
                <c:pt idx="7">
                  <c:v>80.722959018154569</c:v>
                </c:pt>
                <c:pt idx="8">
                  <c:v>80.725434138619875</c:v>
                </c:pt>
                <c:pt idx="9">
                  <c:v>80.727914341996438</c:v>
                </c:pt>
                <c:pt idx="10">
                  <c:v>80.730400020890741</c:v>
                </c:pt>
                <c:pt idx="11">
                  <c:v>80.732891596321025</c:v>
                </c:pt>
                <c:pt idx="12">
                  <c:v>80.735389519539481</c:v>
                </c:pt>
                <c:pt idx="13">
                  <c:v>80.73789427394064</c:v>
                </c:pt>
                <c:pt idx="14">
                  <c:v>80.740406377055237</c:v>
                </c:pt>
                <c:pt idx="15">
                  <c:v>80.742926382628866</c:v>
                </c:pt>
                <c:pt idx="16">
                  <c:v>80.745454882782354</c:v>
                </c:pt>
                <c:pt idx="17">
                  <c:v>80.747992510252459</c:v>
                </c:pt>
                <c:pt idx="18">
                  <c:v>80.750539940714191</c:v>
                </c:pt>
                <c:pt idx="19">
                  <c:v>80.753097895207745</c:v>
                </c:pt>
                <c:pt idx="20">
                  <c:v>80.755667142782173</c:v>
                </c:pt>
                <c:pt idx="21">
                  <c:v>80.758248503808829</c:v>
                </c:pt>
                <c:pt idx="22">
                  <c:v>80.760842855652868</c:v>
                </c:pt>
                <c:pt idx="23">
                  <c:v>80.763451146624462</c:v>
                </c:pt>
                <c:pt idx="24">
                  <c:v>80.766074437915833</c:v>
                </c:pt>
                <c:pt idx="25">
                  <c:v>80.768714035840759</c:v>
                </c:pt>
                <c:pt idx="26">
                  <c:v>80.771371901624065</c:v>
                </c:pt>
                <c:pt idx="27">
                  <c:v>80.774051872922399</c:v>
                </c:pt>
                <c:pt idx="28">
                  <c:v>80.77676314224027</c:v>
                </c:pt>
                <c:pt idx="29">
                  <c:v>80.779529694347161</c:v>
                </c:pt>
                <c:pt idx="30">
                  <c:v>80.782414666001031</c:v>
                </c:pt>
                <c:pt idx="31">
                  <c:v>80.78558008965058</c:v>
                </c:pt>
                <c:pt idx="32">
                  <c:v>80.789425927647088</c:v>
                </c:pt>
                <c:pt idx="33">
                  <c:v>80.794896591740923</c:v>
                </c:pt>
                <c:pt idx="34">
                  <c:v>80.804119836306782</c:v>
                </c:pt>
                <c:pt idx="35">
                  <c:v>80.821662540120272</c:v>
                </c:pt>
                <c:pt idx="36">
                  <c:v>80.856850443479928</c:v>
                </c:pt>
                <c:pt idx="37">
                  <c:v>80.927776595953262</c:v>
                </c:pt>
                <c:pt idx="38">
                  <c:v>81.067737283474258</c:v>
                </c:pt>
                <c:pt idx="39">
                  <c:v>81.334735218238038</c:v>
                </c:pt>
                <c:pt idx="40">
                  <c:v>81.824162987225051</c:v>
                </c:pt>
                <c:pt idx="41">
                  <c:v>82.683603052897311</c:v>
                </c:pt>
                <c:pt idx="42">
                  <c:v>84.126757468501395</c:v>
                </c:pt>
                <c:pt idx="43">
                  <c:v>86.441075057782768</c:v>
                </c:pt>
                <c:pt idx="44">
                  <c:v>89.981403099932976</c:v>
                </c:pt>
                <c:pt idx="45">
                  <c:v>95.141212003557797</c:v>
                </c:pt>
                <c:pt idx="46">
                  <c:v>102.29512673736897</c:v>
                </c:pt>
                <c:pt idx="47">
                  <c:v>111.7127263383485</c:v>
                </c:pt>
                <c:pt idx="48">
                  <c:v>123.45360117478725</c:v>
                </c:pt>
                <c:pt idx="49">
                  <c:v>137.26522247464075</c:v>
                </c:pt>
                <c:pt idx="50">
                  <c:v>152.51405104351807</c:v>
                </c:pt>
                <c:pt idx="51">
                  <c:v>168.18151098296383</c:v>
                </c:pt>
                <c:pt idx="52">
                  <c:v>182.94645552390867</c:v>
                </c:pt>
                <c:pt idx="53">
                  <c:v>195.35482239950653</c:v>
                </c:pt>
                <c:pt idx="54">
                  <c:v>204.05051832099241</c:v>
                </c:pt>
                <c:pt idx="55">
                  <c:v>208.01823182661843</c:v>
                </c:pt>
                <c:pt idx="56">
                  <c:v>206.77838722969139</c:v>
                </c:pt>
                <c:pt idx="57">
                  <c:v>200.4825465338792</c:v>
                </c:pt>
                <c:pt idx="58">
                  <c:v>189.88304498195936</c:v>
                </c:pt>
                <c:pt idx="59">
                  <c:v>176.18526423036801</c:v>
                </c:pt>
                <c:pt idx="60">
                  <c:v>160.82261834368862</c:v>
                </c:pt>
                <c:pt idx="61">
                  <c:v>145.21221697593441</c:v>
                </c:pt>
                <c:pt idx="62">
                  <c:v>130.54817246908104</c:v>
                </c:pt>
                <c:pt idx="63">
                  <c:v>117.67196745443161</c:v>
                </c:pt>
                <c:pt idx="64">
                  <c:v>107.03328017263564</c:v>
                </c:pt>
                <c:pt idx="65">
                  <c:v>98.730048679249933</c:v>
                </c:pt>
                <c:pt idx="66">
                  <c:v>92.60087356056097</c:v>
                </c:pt>
                <c:pt idx="67">
                  <c:v>88.338837366511129</c:v>
                </c:pt>
                <c:pt idx="68">
                  <c:v>85.601284135097572</c:v>
                </c:pt>
                <c:pt idx="69">
                  <c:v>84.099778271603839</c:v>
                </c:pt>
                <c:pt idx="70">
                  <c:v>83.662610611652866</c:v>
                </c:pt>
                <c:pt idx="71">
                  <c:v>84.265195580295241</c:v>
                </c:pt>
                <c:pt idx="72">
                  <c:v>86.021799517619712</c:v>
                </c:pt>
                <c:pt idx="73">
                  <c:v>89.129950131530251</c:v>
                </c:pt>
                <c:pt idx="74">
                  <c:v>93.763836709408267</c:v>
                </c:pt>
                <c:pt idx="75">
                  <c:v>99.930138366302572</c:v>
                </c:pt>
                <c:pt idx="76">
                  <c:v>107.32611701802952</c:v>
                </c:pt>
                <c:pt idx="77">
                  <c:v>115.26177569424507</c:v>
                </c:pt>
                <c:pt idx="78">
                  <c:v>122.70599752546919</c:v>
                </c:pt>
                <c:pt idx="79">
                  <c:v>128.47892445692091</c:v>
                </c:pt>
                <c:pt idx="80">
                  <c:v>131.54842373704099</c:v>
                </c:pt>
                <c:pt idx="81">
                  <c:v>131.3287667431828</c:v>
                </c:pt>
                <c:pt idx="82">
                  <c:v>127.86198039588075</c:v>
                </c:pt>
                <c:pt idx="83">
                  <c:v>121.80421001884682</c:v>
                </c:pt>
                <c:pt idx="84">
                  <c:v>114.22279467487212</c:v>
                </c:pt>
                <c:pt idx="85">
                  <c:v>106.28989873711224</c:v>
                </c:pt>
                <c:pt idx="86">
                  <c:v>98.992847996304761</c:v>
                </c:pt>
                <c:pt idx="87">
                  <c:v>92.956412304790007</c:v>
                </c:pt>
                <c:pt idx="88">
                  <c:v>88.409577834241915</c:v>
                </c:pt>
                <c:pt idx="89">
                  <c:v>85.267021895595818</c:v>
                </c:pt>
                <c:pt idx="90">
                  <c:v>83.262848556213086</c:v>
                </c:pt>
                <c:pt idx="91">
                  <c:v>82.077258806284817</c:v>
                </c:pt>
                <c:pt idx="92">
                  <c:v>81.422113501797043</c:v>
                </c:pt>
                <c:pt idx="93">
                  <c:v>81.079420347191913</c:v>
                </c:pt>
                <c:pt idx="94">
                  <c:v>80.904701189703843</c:v>
                </c:pt>
                <c:pt idx="95">
                  <c:v>80.812301719137778</c:v>
                </c:pt>
                <c:pt idx="96">
                  <c:v>80.756248155961543</c:v>
                </c:pt>
                <c:pt idx="97">
                  <c:v>80.714028422381475</c:v>
                </c:pt>
                <c:pt idx="98">
                  <c:v>80.675535511986865</c:v>
                </c:pt>
                <c:pt idx="99">
                  <c:v>80.636602093718494</c:v>
                </c:pt>
                <c:pt idx="100">
                  <c:v>80.595665214052843</c:v>
                </c:pt>
                <c:pt idx="101">
                  <c:v>80.552230270534181</c:v>
                </c:pt>
                <c:pt idx="102">
                  <c:v>80.506247555136099</c:v>
                </c:pt>
                <c:pt idx="103">
                  <c:v>80.457919781391567</c:v>
                </c:pt>
                <c:pt idx="104">
                  <c:v>80.407728621744596</c:v>
                </c:pt>
                <c:pt idx="105">
                  <c:v>80.356621705219908</c:v>
                </c:pt>
                <c:pt idx="106">
                  <c:v>80.306381459372076</c:v>
                </c:pt>
                <c:pt idx="107">
                  <c:v>80.26023052601883</c:v>
                </c:pt>
                <c:pt idx="108">
                  <c:v>80.223718430360449</c:v>
                </c:pt>
                <c:pt idx="109">
                  <c:v>80.205866537645065</c:v>
                </c:pt>
                <c:pt idx="110">
                  <c:v>80.220406118024712</c:v>
                </c:pt>
                <c:pt idx="111">
                  <c:v>80.286729954913525</c:v>
                </c:pt>
                <c:pt idx="112">
                  <c:v>80.429938728784961</c:v>
                </c:pt>
                <c:pt idx="113">
                  <c:v>80.67920781398503</c:v>
                </c:pt>
                <c:pt idx="114">
                  <c:v>81.063783992672498</c:v>
                </c:pt>
                <c:pt idx="115">
                  <c:v>81.606388434539099</c:v>
                </c:pt>
                <c:pt idx="116">
                  <c:v>82.314683463799085</c:v>
                </c:pt>
                <c:pt idx="117">
                  <c:v>83.17257777692555</c:v>
                </c:pt>
                <c:pt idx="118">
                  <c:v>84.134085815628339</c:v>
                </c:pt>
                <c:pt idx="119">
                  <c:v>85.122687924680733</c:v>
                </c:pt>
                <c:pt idx="120">
                  <c:v>86.038248751700266</c:v>
                </c:pt>
                <c:pt idx="121">
                  <c:v>86.771537497410264</c:v>
                </c:pt>
                <c:pt idx="122">
                  <c:v>87.223804731469031</c:v>
                </c:pt>
                <c:pt idx="123">
                  <c:v>87.326684769605805</c:v>
                </c:pt>
                <c:pt idx="124">
                  <c:v>87.056912577139286</c:v>
                </c:pt>
                <c:pt idx="125">
                  <c:v>86.441490885694009</c:v>
                </c:pt>
                <c:pt idx="126">
                  <c:v>85.551729511311009</c:v>
                </c:pt>
                <c:pt idx="127">
                  <c:v>84.487975716577211</c:v>
                </c:pt>
                <c:pt idx="128">
                  <c:v>83.359548328615062</c:v>
                </c:pt>
                <c:pt idx="129">
                  <c:v>82.265392926502685</c:v>
                </c:pt>
                <c:pt idx="130">
                  <c:v>81.280066053340605</c:v>
                </c:pt>
                <c:pt idx="131">
                  <c:v>80.44740444371034</c:v>
                </c:pt>
                <c:pt idx="132">
                  <c:v>79.781658998316502</c:v>
                </c:pt>
                <c:pt idx="133">
                  <c:v>79.273930499761164</c:v>
                </c:pt>
                <c:pt idx="134">
                  <c:v>78.900944349221447</c:v>
                </c:pt>
                <c:pt idx="135">
                  <c:v>78.633502926347091</c:v>
                </c:pt>
                <c:pt idx="136">
                  <c:v>78.442927379368101</c:v>
                </c:pt>
                <c:pt idx="137">
                  <c:v>78.304913386176622</c:v>
                </c:pt>
                <c:pt idx="138">
                  <c:v>78.201080303893548</c:v>
                </c:pt>
                <c:pt idx="139">
                  <c:v>78.118928401992932</c:v>
                </c:pt>
                <c:pt idx="140">
                  <c:v>78.050976523156208</c:v>
                </c:pt>
                <c:pt idx="141">
                  <c:v>77.99367851674269</c:v>
                </c:pt>
                <c:pt idx="142">
                  <c:v>77.946463807235105</c:v>
                </c:pt>
                <c:pt idx="143">
                  <c:v>77.911019462973172</c:v>
                </c:pt>
                <c:pt idx="144">
                  <c:v>77.890773420003399</c:v>
                </c:pt>
                <c:pt idx="145">
                  <c:v>77.890455218524735</c:v>
                </c:pt>
                <c:pt idx="146">
                  <c:v>77.915588430671377</c:v>
                </c:pt>
                <c:pt idx="147">
                  <c:v>77.971793636895967</c:v>
                </c:pt>
                <c:pt idx="148">
                  <c:v>78.063842399759778</c:v>
                </c:pt>
                <c:pt idx="149">
                  <c:v>78.194492430872742</c:v>
                </c:pt>
                <c:pt idx="150">
                  <c:v>78.363238328233734</c:v>
                </c:pt>
                <c:pt idx="151">
                  <c:v>78.565208215065383</c:v>
                </c:pt>
                <c:pt idx="152">
                  <c:v>78.790494326249629</c:v>
                </c:pt>
                <c:pt idx="153">
                  <c:v>79.024195602352506</c:v>
                </c:pt>
                <c:pt idx="154">
                  <c:v>79.247355674511425</c:v>
                </c:pt>
                <c:pt idx="155">
                  <c:v>79.438806883329619</c:v>
                </c:pt>
                <c:pt idx="156">
                  <c:v>79.577715083948945</c:v>
                </c:pt>
                <c:pt idx="157">
                  <c:v>79.646418286207549</c:v>
                </c:pt>
                <c:pt idx="158">
                  <c:v>79.633028030789745</c:v>
                </c:pt>
                <c:pt idx="159">
                  <c:v>79.533263219580292</c:v>
                </c:pt>
                <c:pt idx="160">
                  <c:v>79.351124227120138</c:v>
                </c:pt>
                <c:pt idx="161">
                  <c:v>79.098259922297416</c:v>
                </c:pt>
                <c:pt idx="162">
                  <c:v>78.792166017626755</c:v>
                </c:pt>
                <c:pt idx="163">
                  <c:v>78.453600442526351</c:v>
                </c:pt>
                <c:pt idx="164">
                  <c:v>78.103743669257</c:v>
                </c:pt>
                <c:pt idx="165">
                  <c:v>77.761637170809578</c:v>
                </c:pt>
                <c:pt idx="166">
                  <c:v>77.4423124411841</c:v>
                </c:pt>
                <c:pt idx="167">
                  <c:v>77.155822775798441</c:v>
                </c:pt>
                <c:pt idx="168">
                  <c:v>76.907173438028437</c:v>
                </c:pt>
                <c:pt idx="169">
                  <c:v>76.696970622906107</c:v>
                </c:pt>
                <c:pt idx="170">
                  <c:v>76.522511266954282</c:v>
                </c:pt>
                <c:pt idx="171">
                  <c:v>76.379021214363576</c:v>
                </c:pt>
                <c:pt idx="172">
                  <c:v>76.26080126000106</c:v>
                </c:pt>
                <c:pt idx="173">
                  <c:v>76.162128677099346</c:v>
                </c:pt>
                <c:pt idx="174">
                  <c:v>76.077854694019777</c:v>
                </c:pt>
                <c:pt idx="175">
                  <c:v>76.003713013391575</c:v>
                </c:pt>
                <c:pt idx="176">
                  <c:v>75.936400007626062</c:v>
                </c:pt>
                <c:pt idx="177">
                  <c:v>75.873503870464305</c:v>
                </c:pt>
                <c:pt idx="178">
                  <c:v>75.813355004451338</c:v>
                </c:pt>
                <c:pt idx="179">
                  <c:v>75.754852982056562</c:v>
                </c:pt>
                <c:pt idx="180">
                  <c:v>75.697305153710843</c:v>
                </c:pt>
                <c:pt idx="181">
                  <c:v>75.640294130481919</c:v>
                </c:pt>
                <c:pt idx="182">
                  <c:v>75.583578577499466</c:v>
                </c:pt>
                <c:pt idx="183">
                  <c:v>75.527024278602141</c:v>
                </c:pt>
                <c:pt idx="184">
                  <c:v>75.470559206901584</c:v>
                </c:pt>
                <c:pt idx="185">
                  <c:v>75.41414587153389</c:v>
                </c:pt>
                <c:pt idx="186">
                  <c:v>75.357765169562896</c:v>
                </c:pt>
                <c:pt idx="187">
                  <c:v>75.301407408618743</c:v>
                </c:pt>
                <c:pt idx="188">
                  <c:v>75.245067542672345</c:v>
                </c:pt>
                <c:pt idx="189">
                  <c:v>75.188742752997058</c:v>
                </c:pt>
                <c:pt idx="190">
                  <c:v>75.132431270351162</c:v>
                </c:pt>
                <c:pt idx="191">
                  <c:v>75.076131823515269</c:v>
                </c:pt>
                <c:pt idx="192">
                  <c:v>75.019843389875916</c:v>
                </c:pt>
                <c:pt idx="193">
                  <c:v>74.96356508548476</c:v>
                </c:pt>
                <c:pt idx="194">
                  <c:v>74.907296116932557</c:v>
                </c:pt>
                <c:pt idx="195">
                  <c:v>74.851035759605836</c:v>
                </c:pt>
                <c:pt idx="196">
                  <c:v>74.794783346857926</c:v>
                </c:pt>
                <c:pt idx="197">
                  <c:v>74.738538263620399</c:v>
                </c:pt>
                <c:pt idx="198">
                  <c:v>74.682299941850147</c:v>
                </c:pt>
                <c:pt idx="199">
                  <c:v>74.62606785680002</c:v>
                </c:pt>
                <c:pt idx="200">
                  <c:v>74.569841523728741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80.705747720501464</c:v>
                </c:pt>
                <c:pt idx="1">
                  <c:v>80.708196210530716</c:v>
                </c:pt>
                <c:pt idx="2">
                  <c:v>80.710647695403935</c:v>
                </c:pt>
                <c:pt idx="3">
                  <c:v>80.713102412822778</c:v>
                </c:pt>
                <c:pt idx="4">
                  <c:v>80.715560618468672</c:v>
                </c:pt>
                <c:pt idx="5">
                  <c:v>80.718022587257565</c:v>
                </c:pt>
                <c:pt idx="6">
                  <c:v>80.720488614669392</c:v>
                </c:pt>
                <c:pt idx="7">
                  <c:v>80.722959018154569</c:v>
                </c:pt>
                <c:pt idx="8">
                  <c:v>80.725434138619875</c:v>
                </c:pt>
                <c:pt idx="9">
                  <c:v>80.727914341996438</c:v>
                </c:pt>
                <c:pt idx="10">
                  <c:v>80.730400020890741</c:v>
                </c:pt>
                <c:pt idx="11">
                  <c:v>80.732891596321025</c:v>
                </c:pt>
                <c:pt idx="12">
                  <c:v>80.735389519539481</c:v>
                </c:pt>
                <c:pt idx="13">
                  <c:v>80.737894273940626</c:v>
                </c:pt>
                <c:pt idx="14">
                  <c:v>80.74040637705518</c:v>
                </c:pt>
                <c:pt idx="15">
                  <c:v>80.742926382628553</c:v>
                </c:pt>
                <c:pt idx="16">
                  <c:v>80.74545488278072</c:v>
                </c:pt>
                <c:pt idx="17">
                  <c:v>80.747992510244302</c:v>
                </c:pt>
                <c:pt idx="18">
                  <c:v>80.750539940675083</c:v>
                </c:pt>
                <c:pt idx="19">
                  <c:v>80.753097895027949</c:v>
                </c:pt>
                <c:pt idx="20">
                  <c:v>80.755667141989065</c:v>
                </c:pt>
                <c:pt idx="21">
                  <c:v>80.758248500452481</c:v>
                </c:pt>
                <c:pt idx="22">
                  <c:v>80.760842842026605</c:v>
                </c:pt>
                <c:pt idx="23">
                  <c:v>80.763451093552803</c:v>
                </c:pt>
                <c:pt idx="24">
                  <c:v>80.766074239614454</c:v>
                </c:pt>
                <c:pt idx="25">
                  <c:v>80.768713325010424</c:v>
                </c:pt>
                <c:pt idx="26">
                  <c:v>80.771369457162024</c:v>
                </c:pt>
                <c:pt idx="27">
                  <c:v>80.774043808416565</c:v>
                </c:pt>
                <c:pt idx="28">
                  <c:v>80.77673761820445</c:v>
                </c:pt>
                <c:pt idx="29">
                  <c:v>80.779452194998569</c:v>
                </c:pt>
                <c:pt idx="30">
                  <c:v>80.782188918017113</c:v>
                </c:pt>
                <c:pt idx="31">
                  <c:v>80.784949238600248</c:v>
                </c:pt>
                <c:pt idx="32">
                  <c:v>80.787734681180936</c:v>
                </c:pt>
                <c:pt idx="33">
                  <c:v>80.7905468437569</c:v>
                </c:pt>
                <c:pt idx="34">
                  <c:v>80.793387397757442</c:v>
                </c:pt>
                <c:pt idx="35">
                  <c:v>80.79625808718194</c:v>
                </c:pt>
                <c:pt idx="36">
                  <c:v>80.799160726869687</c:v>
                </c:pt>
                <c:pt idx="37">
                  <c:v>80.802097199739904</c:v>
                </c:pt>
                <c:pt idx="38">
                  <c:v>80.805069452818543</c:v>
                </c:pt>
                <c:pt idx="39">
                  <c:v>80.808079491842634</c:v>
                </c:pt>
                <c:pt idx="40">
                  <c:v>80.81112937420481</c:v>
                </c:pt>
                <c:pt idx="41">
                  <c:v>80.81422119996887</c:v>
                </c:pt>
                <c:pt idx="42">
                  <c:v>80.817357100652018</c:v>
                </c:pt>
                <c:pt idx="43">
                  <c:v>80.820539225430494</c:v>
                </c:pt>
                <c:pt idx="44">
                  <c:v>80.823769724382018</c:v>
                </c:pt>
                <c:pt idx="45">
                  <c:v>80.827050728331244</c:v>
                </c:pt>
                <c:pt idx="46">
                  <c:v>80.830384324812385</c:v>
                </c:pt>
                <c:pt idx="47">
                  <c:v>80.833772529606094</c:v>
                </c:pt>
                <c:pt idx="48">
                  <c:v>80.837217253246706</c:v>
                </c:pt>
                <c:pt idx="49">
                  <c:v>80.840720261829119</c:v>
                </c:pt>
                <c:pt idx="50">
                  <c:v>80.844283131373601</c:v>
                </c:pt>
                <c:pt idx="51">
                  <c:v>80.847907194931679</c:v>
                </c:pt>
                <c:pt idx="52">
                  <c:v>80.851593481536412</c:v>
                </c:pt>
                <c:pt idx="53">
                  <c:v>80.85534264601921</c:v>
                </c:pt>
                <c:pt idx="54">
                  <c:v>80.85915488863067</c:v>
                </c:pt>
                <c:pt idx="55">
                  <c:v>80.86302986331971</c:v>
                </c:pt>
                <c:pt idx="56">
                  <c:v>80.866966573444458</c:v>
                </c:pt>
                <c:pt idx="57">
                  <c:v>80.870963253611905</c:v>
                </c:pt>
                <c:pt idx="58">
                  <c:v>80.875017236278111</c:v>
                </c:pt>
                <c:pt idx="59">
                  <c:v>80.879124801688789</c:v>
                </c:pt>
                <c:pt idx="60">
                  <c:v>80.883281009709734</c:v>
                </c:pt>
                <c:pt idx="61">
                  <c:v>80.887479512094231</c:v>
                </c:pt>
                <c:pt idx="62">
                  <c:v>80.891712343770735</c:v>
                </c:pt>
                <c:pt idx="63">
                  <c:v>80.895969691819062</c:v>
                </c:pt>
                <c:pt idx="64">
                  <c:v>80.900239640950986</c:v>
                </c:pt>
                <c:pt idx="65">
                  <c:v>80.904507894536096</c:v>
                </c:pt>
                <c:pt idx="66">
                  <c:v>80.908757470535278</c:v>
                </c:pt>
                <c:pt idx="67">
                  <c:v>80.912968372139773</c:v>
                </c:pt>
                <c:pt idx="68">
                  <c:v>80.917117233487062</c:v>
                </c:pt>
                <c:pt idx="69">
                  <c:v>80.921176941557832</c:v>
                </c:pt>
                <c:pt idx="70">
                  <c:v>80.92511623627523</c:v>
                </c:pt>
                <c:pt idx="71">
                  <c:v>80.928899291950998</c:v>
                </c:pt>
                <c:pt idx="72">
                  <c:v>80.932485284573772</c:v>
                </c:pt>
                <c:pt idx="73">
                  <c:v>80.935827951028998</c:v>
                </c:pt>
                <c:pt idx="74">
                  <c:v>80.938875148185062</c:v>
                </c:pt>
                <c:pt idx="75">
                  <c:v>80.941568421872049</c:v>
                </c:pt>
                <c:pt idx="76">
                  <c:v>80.943842598099891</c:v>
                </c:pt>
                <c:pt idx="77">
                  <c:v>80.945625411367402</c:v>
                </c:pt>
                <c:pt idx="78">
                  <c:v>80.94683718753474</c:v>
                </c:pt>
                <c:pt idx="79">
                  <c:v>80.947390601368383</c:v>
                </c:pt>
                <c:pt idx="80">
                  <c:v>80.947190531375753</c:v>
                </c:pt>
                <c:pt idx="81">
                  <c:v>80.946134036746884</c:v>
                </c:pt>
                <c:pt idx="82">
                  <c:v>80.944110482884497</c:v>
                </c:pt>
                <c:pt idx="83">
                  <c:v>80.941001842864978</c:v>
                </c:pt>
                <c:pt idx="84">
                  <c:v>80.936683201933391</c:v>
                </c:pt>
                <c:pt idx="85">
                  <c:v>80.931023490475852</c:v>
                </c:pt>
                <c:pt idx="86">
                  <c:v>80.923886467525875</c:v>
                </c:pt>
                <c:pt idx="87">
                  <c:v>80.915131971470515</c:v>
                </c:pt>
                <c:pt idx="88">
                  <c:v>80.904617447035804</c:v>
                </c:pt>
                <c:pt idx="89">
                  <c:v>80.8921997477741</c:v>
                </c:pt>
                <c:pt idx="90">
                  <c:v>80.877737201251477</c:v>
                </c:pt>
                <c:pt idx="91">
                  <c:v>80.861091910251048</c:v>
                </c:pt>
                <c:pt idx="92">
                  <c:v>80.842132248131165</c:v>
                </c:pt>
                <c:pt idx="93">
                  <c:v>80.820735490820752</c:v>
                </c:pt>
                <c:pt idx="94">
                  <c:v>80.79679051284802</c:v>
                </c:pt>
                <c:pt idx="95">
                  <c:v>80.770200461522762</c:v>
                </c:pt>
                <c:pt idx="96">
                  <c:v>80.740885313243894</c:v>
                </c:pt>
                <c:pt idx="97">
                  <c:v>80.708784210169881</c:v>
                </c:pt>
                <c:pt idx="98">
                  <c:v>80.673857475257904</c:v>
                </c:pt>
                <c:pt idx="99">
                  <c:v>80.636088209692048</c:v>
                </c:pt>
                <c:pt idx="100">
                  <c:v>80.595483389233777</c:v>
                </c:pt>
                <c:pt idx="101">
                  <c:v>80.552074394709649</c:v>
                </c:pt>
                <c:pt idx="102">
                  <c:v>80.505916935753703</c:v>
                </c:pt>
                <c:pt idx="103">
                  <c:v>80.457090354533165</c:v>
                </c:pt>
                <c:pt idx="104">
                  <c:v>80.405696325548121</c:v>
                </c:pt>
                <c:pt idx="105">
                  <c:v>80.351856996512794</c:v>
                </c:pt>
                <c:pt idx="106">
                  <c:v>80.295712641588239</c:v>
                </c:pt>
                <c:pt idx="107">
                  <c:v>80.237418919875935</c:v>
                </c:pt>
                <c:pt idx="108">
                  <c:v>80.177143847578535</c:v>
                </c:pt>
                <c:pt idx="109">
                  <c:v>80.11506460067568</c:v>
                </c:pt>
                <c:pt idx="110">
                  <c:v>80.051364266110781</c:v>
                </c:pt>
                <c:pt idx="111">
                  <c:v>79.986228653756427</c:v>
                </c:pt>
                <c:pt idx="112">
                  <c:v>79.919843269806364</c:v>
                </c:pt>
                <c:pt idx="113">
                  <c:v>79.852390536110761</c:v>
                </c:pt>
                <c:pt idx="114">
                  <c:v>79.784047320938456</c:v>
                </c:pt>
                <c:pt idx="115">
                  <c:v>79.71498282635018</c:v>
                </c:pt>
                <c:pt idx="116">
                  <c:v>79.645356857308911</c:v>
                </c:pt>
                <c:pt idx="117">
                  <c:v>79.575318479093937</c:v>
                </c:pt>
                <c:pt idx="118">
                  <c:v>79.50500505345579</c:v>
                </c:pt>
                <c:pt idx="119">
                  <c:v>79.434541630832015</c:v>
                </c:pt>
                <c:pt idx="120">
                  <c:v>79.364040666095761</c:v>
                </c:pt>
                <c:pt idx="121">
                  <c:v>79.293602018693377</c:v>
                </c:pt>
                <c:pt idx="122">
                  <c:v>79.223313194398671</c:v>
                </c:pt>
                <c:pt idx="123">
                  <c:v>79.153249784866645</c:v>
                </c:pt>
                <c:pt idx="124">
                  <c:v>79.083476062227902</c:v>
                </c:pt>
                <c:pt idx="125">
                  <c:v>79.014045688619206</c:v>
                </c:pt>
                <c:pt idx="126">
                  <c:v>78.945002504308945</c:v>
                </c:pt>
                <c:pt idx="127">
                  <c:v>78.876381362509647</c:v>
                </c:pt>
                <c:pt idx="128">
                  <c:v>78.808208983705242</c:v>
                </c:pt>
                <c:pt idx="129">
                  <c:v>78.740504807064724</c:v>
                </c:pt>
                <c:pt idx="130">
                  <c:v>78.673281821045137</c:v>
                </c:pt>
                <c:pt idx="131">
                  <c:v>78.606547359456783</c:v>
                </c:pt>
                <c:pt idx="132">
                  <c:v>78.540303852978241</c:v>
                </c:pt>
                <c:pt idx="133">
                  <c:v>78.474549529323937</c:v>
                </c:pt>
                <c:pt idx="134">
                  <c:v>78.409279057975866</c:v>
                </c:pt>
                <c:pt idx="135">
                  <c:v>78.344484137611815</c:v>
                </c:pt>
                <c:pt idx="136">
                  <c:v>78.280154026130731</c:v>
                </c:pt>
                <c:pt idx="137">
                  <c:v>78.21627601454199</c:v>
                </c:pt>
                <c:pt idx="138">
                  <c:v>78.1528358469983</c:v>
                </c:pt>
                <c:pt idx="139">
                  <c:v>78.089818089966926</c:v>
                </c:pt>
                <c:pt idx="140">
                  <c:v>78.027206454001799</c:v>
                </c:pt>
                <c:pt idx="141">
                  <c:v>77.964984071845734</c:v>
                </c:pt>
                <c:pt idx="142">
                  <c:v>77.903133736701278</c:v>
                </c:pt>
                <c:pt idx="143">
                  <c:v>77.841638104495544</c:v>
                </c:pt>
                <c:pt idx="144">
                  <c:v>77.780479863860776</c:v>
                </c:pt>
                <c:pt idx="145">
                  <c:v>77.719641877384873</c:v>
                </c:pt>
                <c:pt idx="146">
                  <c:v>77.659107297473071</c:v>
                </c:pt>
                <c:pt idx="147">
                  <c:v>77.59885965992467</c:v>
                </c:pt>
                <c:pt idx="148">
                  <c:v>77.538882958075078</c:v>
                </c:pt>
                <c:pt idx="149">
                  <c:v>77.479161700099112</c:v>
                </c:pt>
                <c:pt idx="150">
                  <c:v>77.419680951817682</c:v>
                </c:pt>
                <c:pt idx="151">
                  <c:v>77.360426367109199</c:v>
                </c:pt>
                <c:pt idx="152">
                  <c:v>77.301384207795806</c:v>
                </c:pt>
                <c:pt idx="153">
                  <c:v>77.242541354660247</c:v>
                </c:pt>
                <c:pt idx="154">
                  <c:v>77.183885311051753</c:v>
                </c:pt>
                <c:pt idx="155">
                  <c:v>77.125404200356883</c:v>
                </c:pt>
                <c:pt idx="156">
                  <c:v>77.067086758447644</c:v>
                </c:pt>
                <c:pt idx="157">
                  <c:v>77.008922322071584</c:v>
                </c:pt>
                <c:pt idx="158">
                  <c:v>76.950900814014844</c:v>
                </c:pt>
                <c:pt idx="159">
                  <c:v>76.893012725752641</c:v>
                </c:pt>
                <c:pt idx="160">
                  <c:v>76.835249098196854</c:v>
                </c:pt>
                <c:pt idx="161">
                  <c:v>76.777601501058015</c:v>
                </c:pt>
                <c:pt idx="162">
                  <c:v>76.720062011259415</c:v>
                </c:pt>
                <c:pt idx="163">
                  <c:v>76.66262319076948</c:v>
                </c:pt>
                <c:pt idx="164">
                  <c:v>76.605278064158199</c:v>
                </c:pt>
                <c:pt idx="165">
                  <c:v>76.548020096129875</c:v>
                </c:pt>
                <c:pt idx="166">
                  <c:v>76.49084316923846</c:v>
                </c:pt>
                <c:pt idx="167">
                  <c:v>76.433741561952331</c:v>
                </c:pt>
                <c:pt idx="168">
                  <c:v>76.376709927202114</c:v>
                </c:pt>
                <c:pt idx="169">
                  <c:v>76.319743271515335</c:v>
                </c:pt>
                <c:pt idx="170">
                  <c:v>76.262836934817599</c:v>
                </c:pt>
                <c:pt idx="171">
                  <c:v>76.205986570959794</c:v>
                </c:pt>
                <c:pt idx="172">
                  <c:v>76.149188129012146</c:v>
                </c:pt>
                <c:pt idx="173">
                  <c:v>76.09243783535247</c:v>
                </c:pt>
                <c:pt idx="174">
                  <c:v>76.03573217656303</c:v>
                </c:pt>
                <c:pt idx="175">
                  <c:v>75.9790678831408</c:v>
                </c:pt>
                <c:pt idx="176">
                  <c:v>75.922441914017526</c:v>
                </c:pt>
                <c:pt idx="177">
                  <c:v>75.8658514418794</c:v>
                </c:pt>
                <c:pt idx="178">
                  <c:v>75.809293839270524</c:v>
                </c:pt>
                <c:pt idx="179">
                  <c:v>75.752766665460783</c:v>
                </c:pt>
                <c:pt idx="180">
                  <c:v>75.696267654054921</c:v>
                </c:pt>
                <c:pt idx="181">
                  <c:v>75.639794701317086</c:v>
                </c:pt>
                <c:pt idx="182">
                  <c:v>75.58334585518439</c:v>
                </c:pt>
                <c:pt idx="183">
                  <c:v>75.526919304940307</c:v>
                </c:pt>
                <c:pt idx="184">
                  <c:v>75.470513371519544</c:v>
                </c:pt>
                <c:pt idx="185">
                  <c:v>75.414126498414532</c:v>
                </c:pt>
                <c:pt idx="186">
                  <c:v>75.357757243154538</c:v>
                </c:pt>
                <c:pt idx="187">
                  <c:v>75.301404269328131</c:v>
                </c:pt>
                <c:pt idx="188">
                  <c:v>75.245066339120541</c:v>
                </c:pt>
                <c:pt idx="189">
                  <c:v>75.1887423063379</c:v>
                </c:pt>
                <c:pt idx="190">
                  <c:v>75.132431109891485</c:v>
                </c:pt>
                <c:pt idx="191">
                  <c:v>75.076131767715324</c:v>
                </c:pt>
                <c:pt idx="192">
                  <c:v>75.019843371092279</c:v>
                </c:pt>
                <c:pt idx="193">
                  <c:v>74.963565079364017</c:v>
                </c:pt>
                <c:pt idx="194">
                  <c:v>74.907296115001898</c:v>
                </c:pt>
                <c:pt idx="195">
                  <c:v>74.851035759016327</c:v>
                </c:pt>
                <c:pt idx="196">
                  <c:v>74.794783346683687</c:v>
                </c:pt>
                <c:pt idx="197">
                  <c:v>74.738538263570547</c:v>
                </c:pt>
                <c:pt idx="198">
                  <c:v>74.682299941836334</c:v>
                </c:pt>
                <c:pt idx="199">
                  <c:v>74.626067856796325</c:v>
                </c:pt>
                <c:pt idx="200">
                  <c:v>74.569841523727774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6240"/>
        <c:axId val="489876632"/>
      </c:scatterChart>
      <c:valAx>
        <c:axId val="489876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6632"/>
        <c:crosses val="autoZero"/>
        <c:crossBetween val="midCat"/>
      </c:valAx>
      <c:valAx>
        <c:axId val="4898766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7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80.778999999999996</c:v>
                </c:pt>
                <c:pt idx="1">
                  <c:v>80.293999999999997</c:v>
                </c:pt>
                <c:pt idx="2">
                  <c:v>79.028999999999996</c:v>
                </c:pt>
                <c:pt idx="3">
                  <c:v>80.382000000000005</c:v>
                </c:pt>
                <c:pt idx="4">
                  <c:v>79.882000000000005</c:v>
                </c:pt>
                <c:pt idx="5">
                  <c:v>81.543999999999997</c:v>
                </c:pt>
                <c:pt idx="6">
                  <c:v>81.587999999999994</c:v>
                </c:pt>
                <c:pt idx="7">
                  <c:v>81.102999999999994</c:v>
                </c:pt>
                <c:pt idx="8">
                  <c:v>81.793999999999997</c:v>
                </c:pt>
                <c:pt idx="9">
                  <c:v>80</c:v>
                </c:pt>
                <c:pt idx="10">
                  <c:v>79.912000000000006</c:v>
                </c:pt>
                <c:pt idx="11">
                  <c:v>81.308999999999997</c:v>
                </c:pt>
                <c:pt idx="12">
                  <c:v>81.043999999999997</c:v>
                </c:pt>
                <c:pt idx="13">
                  <c:v>80.778999999999996</c:v>
                </c:pt>
                <c:pt idx="14">
                  <c:v>80.956000000000003</c:v>
                </c:pt>
                <c:pt idx="15">
                  <c:v>82.087999999999994</c:v>
                </c:pt>
                <c:pt idx="16">
                  <c:v>80.706000000000003</c:v>
                </c:pt>
                <c:pt idx="17">
                  <c:v>81.132000000000005</c:v>
                </c:pt>
                <c:pt idx="18">
                  <c:v>80.602999999999994</c:v>
                </c:pt>
                <c:pt idx="19">
                  <c:v>82.117999999999995</c:v>
                </c:pt>
                <c:pt idx="20">
                  <c:v>82.25</c:v>
                </c:pt>
                <c:pt idx="21">
                  <c:v>80.941000000000003</c:v>
                </c:pt>
                <c:pt idx="22">
                  <c:v>82.147000000000006</c:v>
                </c:pt>
                <c:pt idx="23">
                  <c:v>83.234999999999999</c:v>
                </c:pt>
                <c:pt idx="24">
                  <c:v>82.484999999999999</c:v>
                </c:pt>
                <c:pt idx="25">
                  <c:v>82.426000000000002</c:v>
                </c:pt>
                <c:pt idx="26">
                  <c:v>83.147000000000006</c:v>
                </c:pt>
                <c:pt idx="27">
                  <c:v>83.147000000000006</c:v>
                </c:pt>
                <c:pt idx="28">
                  <c:v>82.543999999999997</c:v>
                </c:pt>
                <c:pt idx="29">
                  <c:v>82.808999999999997</c:v>
                </c:pt>
                <c:pt idx="30">
                  <c:v>83.706000000000003</c:v>
                </c:pt>
                <c:pt idx="31">
                  <c:v>83.043999999999997</c:v>
                </c:pt>
                <c:pt idx="32">
                  <c:v>83.793999999999997</c:v>
                </c:pt>
                <c:pt idx="33">
                  <c:v>85.191000000000003</c:v>
                </c:pt>
                <c:pt idx="34">
                  <c:v>84.867999999999995</c:v>
                </c:pt>
                <c:pt idx="35">
                  <c:v>84</c:v>
                </c:pt>
                <c:pt idx="36">
                  <c:v>85.721000000000004</c:v>
                </c:pt>
                <c:pt idx="37">
                  <c:v>86.293999999999997</c:v>
                </c:pt>
                <c:pt idx="38">
                  <c:v>88.602999999999994</c:v>
                </c:pt>
                <c:pt idx="39">
                  <c:v>88.602999999999994</c:v>
                </c:pt>
                <c:pt idx="40">
                  <c:v>92.015000000000001</c:v>
                </c:pt>
                <c:pt idx="41">
                  <c:v>94.206000000000003</c:v>
                </c:pt>
                <c:pt idx="42">
                  <c:v>96.426000000000002</c:v>
                </c:pt>
                <c:pt idx="43">
                  <c:v>102.191</c:v>
                </c:pt>
                <c:pt idx="44">
                  <c:v>108.85299999999999</c:v>
                </c:pt>
                <c:pt idx="45">
                  <c:v>115.35299999999999</c:v>
                </c:pt>
                <c:pt idx="46">
                  <c:v>124.485</c:v>
                </c:pt>
                <c:pt idx="47">
                  <c:v>135.32400000000001</c:v>
                </c:pt>
                <c:pt idx="48">
                  <c:v>146.191</c:v>
                </c:pt>
                <c:pt idx="49">
                  <c:v>158.13200000000001</c:v>
                </c:pt>
                <c:pt idx="50">
                  <c:v>169.441</c:v>
                </c:pt>
                <c:pt idx="51">
                  <c:v>181.809</c:v>
                </c:pt>
                <c:pt idx="52">
                  <c:v>190.92599999999999</c:v>
                </c:pt>
                <c:pt idx="53">
                  <c:v>198.26499999999999</c:v>
                </c:pt>
                <c:pt idx="54">
                  <c:v>205</c:v>
                </c:pt>
                <c:pt idx="55">
                  <c:v>210.54400000000001</c:v>
                </c:pt>
                <c:pt idx="56">
                  <c:v>212.279</c:v>
                </c:pt>
                <c:pt idx="57">
                  <c:v>207.64699999999999</c:v>
                </c:pt>
                <c:pt idx="58">
                  <c:v>194.39699999999999</c:v>
                </c:pt>
                <c:pt idx="59">
                  <c:v>171.33799999999999</c:v>
                </c:pt>
                <c:pt idx="60">
                  <c:v>133.04400000000001</c:v>
                </c:pt>
                <c:pt idx="61">
                  <c:v>100.89700000000001</c:v>
                </c:pt>
                <c:pt idx="62">
                  <c:v>88.676000000000002</c:v>
                </c:pt>
                <c:pt idx="63">
                  <c:v>85.558999999999997</c:v>
                </c:pt>
                <c:pt idx="64">
                  <c:v>84.191000000000003</c:v>
                </c:pt>
                <c:pt idx="65">
                  <c:v>84.528999999999996</c:v>
                </c:pt>
                <c:pt idx="66">
                  <c:v>84.867999999999995</c:v>
                </c:pt>
                <c:pt idx="67">
                  <c:v>85.426000000000002</c:v>
                </c:pt>
                <c:pt idx="68">
                  <c:v>85.015000000000001</c:v>
                </c:pt>
                <c:pt idx="69">
                  <c:v>86.602999999999994</c:v>
                </c:pt>
                <c:pt idx="70">
                  <c:v>88.808999999999997</c:v>
                </c:pt>
                <c:pt idx="71">
                  <c:v>91.484999999999999</c:v>
                </c:pt>
                <c:pt idx="72">
                  <c:v>96.102999999999994</c:v>
                </c:pt>
                <c:pt idx="73">
                  <c:v>100.074</c:v>
                </c:pt>
                <c:pt idx="74">
                  <c:v>106.941</c:v>
                </c:pt>
                <c:pt idx="75">
                  <c:v>112.64700000000001</c:v>
                </c:pt>
                <c:pt idx="76">
                  <c:v>117.91200000000001</c:v>
                </c:pt>
                <c:pt idx="77">
                  <c:v>124.86799999999999</c:v>
                </c:pt>
                <c:pt idx="78">
                  <c:v>128.66200000000001</c:v>
                </c:pt>
                <c:pt idx="79">
                  <c:v>130.191</c:v>
                </c:pt>
                <c:pt idx="80">
                  <c:v>133.17599999999999</c:v>
                </c:pt>
                <c:pt idx="81">
                  <c:v>131.98500000000001</c:v>
                </c:pt>
                <c:pt idx="82">
                  <c:v>125.471</c:v>
                </c:pt>
                <c:pt idx="83">
                  <c:v>115.059</c:v>
                </c:pt>
                <c:pt idx="84">
                  <c:v>101.956</c:v>
                </c:pt>
                <c:pt idx="85">
                  <c:v>90.293999999999997</c:v>
                </c:pt>
                <c:pt idx="86">
                  <c:v>86.337999999999994</c:v>
                </c:pt>
                <c:pt idx="87">
                  <c:v>83.778999999999996</c:v>
                </c:pt>
                <c:pt idx="88">
                  <c:v>83.765000000000001</c:v>
                </c:pt>
                <c:pt idx="89">
                  <c:v>82.5</c:v>
                </c:pt>
                <c:pt idx="90">
                  <c:v>82.278999999999996</c:v>
                </c:pt>
                <c:pt idx="91">
                  <c:v>82.337999999999994</c:v>
                </c:pt>
                <c:pt idx="92">
                  <c:v>81.984999999999999</c:v>
                </c:pt>
                <c:pt idx="93">
                  <c:v>81.484999999999999</c:v>
                </c:pt>
                <c:pt idx="94">
                  <c:v>82.426000000000002</c:v>
                </c:pt>
                <c:pt idx="95">
                  <c:v>83.382000000000005</c:v>
                </c:pt>
                <c:pt idx="96">
                  <c:v>81.765000000000001</c:v>
                </c:pt>
                <c:pt idx="97">
                  <c:v>80.602999999999994</c:v>
                </c:pt>
                <c:pt idx="98">
                  <c:v>81.587999999999994</c:v>
                </c:pt>
                <c:pt idx="99">
                  <c:v>82.043999999999997</c:v>
                </c:pt>
                <c:pt idx="100">
                  <c:v>83.25</c:v>
                </c:pt>
                <c:pt idx="101">
                  <c:v>84.484999999999999</c:v>
                </c:pt>
                <c:pt idx="102">
                  <c:v>83.808999999999997</c:v>
                </c:pt>
                <c:pt idx="103">
                  <c:v>83.734999999999999</c:v>
                </c:pt>
                <c:pt idx="104">
                  <c:v>84.073999999999998</c:v>
                </c:pt>
                <c:pt idx="105">
                  <c:v>84.073999999999998</c:v>
                </c:pt>
                <c:pt idx="106">
                  <c:v>84.5</c:v>
                </c:pt>
                <c:pt idx="107">
                  <c:v>84.221000000000004</c:v>
                </c:pt>
                <c:pt idx="108">
                  <c:v>84.426000000000002</c:v>
                </c:pt>
                <c:pt idx="109">
                  <c:v>83.778999999999996</c:v>
                </c:pt>
                <c:pt idx="110">
                  <c:v>83.734999999999999</c:v>
                </c:pt>
                <c:pt idx="111">
                  <c:v>83.706000000000003</c:v>
                </c:pt>
                <c:pt idx="112">
                  <c:v>85.5</c:v>
                </c:pt>
                <c:pt idx="113">
                  <c:v>85.176000000000002</c:v>
                </c:pt>
                <c:pt idx="114">
                  <c:v>85.25</c:v>
                </c:pt>
                <c:pt idx="115">
                  <c:v>86.337999999999994</c:v>
                </c:pt>
                <c:pt idx="116">
                  <c:v>87.691000000000003</c:v>
                </c:pt>
                <c:pt idx="117">
                  <c:v>89.676000000000002</c:v>
                </c:pt>
                <c:pt idx="118">
                  <c:v>92.087999999999994</c:v>
                </c:pt>
                <c:pt idx="119">
                  <c:v>92.25</c:v>
                </c:pt>
                <c:pt idx="120">
                  <c:v>94.132000000000005</c:v>
                </c:pt>
                <c:pt idx="121">
                  <c:v>95.221000000000004</c:v>
                </c:pt>
                <c:pt idx="122">
                  <c:v>94.941000000000003</c:v>
                </c:pt>
                <c:pt idx="123">
                  <c:v>93.412000000000006</c:v>
                </c:pt>
                <c:pt idx="124">
                  <c:v>92.558999999999997</c:v>
                </c:pt>
                <c:pt idx="125">
                  <c:v>89.676000000000002</c:v>
                </c:pt>
                <c:pt idx="126">
                  <c:v>87.912000000000006</c:v>
                </c:pt>
                <c:pt idx="127">
                  <c:v>84.647000000000006</c:v>
                </c:pt>
                <c:pt idx="128">
                  <c:v>83.528999999999996</c:v>
                </c:pt>
                <c:pt idx="129">
                  <c:v>82.543999999999997</c:v>
                </c:pt>
                <c:pt idx="130">
                  <c:v>80.632000000000005</c:v>
                </c:pt>
                <c:pt idx="131">
                  <c:v>79.706000000000003</c:v>
                </c:pt>
                <c:pt idx="132">
                  <c:v>80.132000000000005</c:v>
                </c:pt>
                <c:pt idx="133">
                  <c:v>79.632000000000005</c:v>
                </c:pt>
                <c:pt idx="134">
                  <c:v>78.441000000000003</c:v>
                </c:pt>
                <c:pt idx="135">
                  <c:v>80.102999999999994</c:v>
                </c:pt>
                <c:pt idx="136">
                  <c:v>79.852999999999994</c:v>
                </c:pt>
                <c:pt idx="137">
                  <c:v>79.028999999999996</c:v>
                </c:pt>
                <c:pt idx="138">
                  <c:v>78.882000000000005</c:v>
                </c:pt>
                <c:pt idx="139">
                  <c:v>79.543999999999997</c:v>
                </c:pt>
                <c:pt idx="140">
                  <c:v>79.073999999999998</c:v>
                </c:pt>
                <c:pt idx="141">
                  <c:v>80.028999999999996</c:v>
                </c:pt>
                <c:pt idx="142">
                  <c:v>79.897000000000006</c:v>
                </c:pt>
                <c:pt idx="143">
                  <c:v>79.058999999999997</c:v>
                </c:pt>
                <c:pt idx="144">
                  <c:v>79.265000000000001</c:v>
                </c:pt>
                <c:pt idx="145">
                  <c:v>80.147000000000006</c:v>
                </c:pt>
                <c:pt idx="146">
                  <c:v>80.265000000000001</c:v>
                </c:pt>
                <c:pt idx="147">
                  <c:v>81.102999999999994</c:v>
                </c:pt>
                <c:pt idx="148">
                  <c:v>82.176000000000002</c:v>
                </c:pt>
                <c:pt idx="149">
                  <c:v>81.206000000000003</c:v>
                </c:pt>
                <c:pt idx="150">
                  <c:v>81.397000000000006</c:v>
                </c:pt>
                <c:pt idx="151">
                  <c:v>83.573999999999998</c:v>
                </c:pt>
                <c:pt idx="152">
                  <c:v>81.971000000000004</c:v>
                </c:pt>
                <c:pt idx="153">
                  <c:v>83.117999999999995</c:v>
                </c:pt>
                <c:pt idx="154">
                  <c:v>83.132000000000005</c:v>
                </c:pt>
                <c:pt idx="155">
                  <c:v>83.308999999999997</c:v>
                </c:pt>
                <c:pt idx="156">
                  <c:v>83.397000000000006</c:v>
                </c:pt>
                <c:pt idx="157">
                  <c:v>83.573999999999998</c:v>
                </c:pt>
                <c:pt idx="158">
                  <c:v>81.941000000000003</c:v>
                </c:pt>
                <c:pt idx="159">
                  <c:v>82.573999999999998</c:v>
                </c:pt>
                <c:pt idx="160">
                  <c:v>81.558999999999997</c:v>
                </c:pt>
                <c:pt idx="161">
                  <c:v>81.397000000000006</c:v>
                </c:pt>
                <c:pt idx="162">
                  <c:v>80.058999999999997</c:v>
                </c:pt>
                <c:pt idx="163">
                  <c:v>79.221000000000004</c:v>
                </c:pt>
                <c:pt idx="164">
                  <c:v>80.558999999999997</c:v>
                </c:pt>
                <c:pt idx="165">
                  <c:v>78.25</c:v>
                </c:pt>
                <c:pt idx="166">
                  <c:v>78.456000000000003</c:v>
                </c:pt>
                <c:pt idx="167">
                  <c:v>79.043999999999997</c:v>
                </c:pt>
                <c:pt idx="168">
                  <c:v>78.662000000000006</c:v>
                </c:pt>
                <c:pt idx="169">
                  <c:v>78.543999999999997</c:v>
                </c:pt>
                <c:pt idx="170">
                  <c:v>78.323999999999998</c:v>
                </c:pt>
                <c:pt idx="171">
                  <c:v>77.793999999999997</c:v>
                </c:pt>
                <c:pt idx="172">
                  <c:v>78.691000000000003</c:v>
                </c:pt>
                <c:pt idx="173">
                  <c:v>76.778999999999996</c:v>
                </c:pt>
                <c:pt idx="174">
                  <c:v>78.337999999999994</c:v>
                </c:pt>
                <c:pt idx="175">
                  <c:v>77.058999999999997</c:v>
                </c:pt>
                <c:pt idx="176">
                  <c:v>78.278999999999996</c:v>
                </c:pt>
                <c:pt idx="177">
                  <c:v>76</c:v>
                </c:pt>
                <c:pt idx="178">
                  <c:v>78.102999999999994</c:v>
                </c:pt>
                <c:pt idx="179">
                  <c:v>77.823999999999998</c:v>
                </c:pt>
                <c:pt idx="180">
                  <c:v>76.912000000000006</c:v>
                </c:pt>
                <c:pt idx="181">
                  <c:v>76.602999999999994</c:v>
                </c:pt>
                <c:pt idx="182">
                  <c:v>76.984999999999999</c:v>
                </c:pt>
                <c:pt idx="183">
                  <c:v>76.882000000000005</c:v>
                </c:pt>
                <c:pt idx="184">
                  <c:v>76.573999999999998</c:v>
                </c:pt>
                <c:pt idx="185">
                  <c:v>77.043999999999997</c:v>
                </c:pt>
                <c:pt idx="186">
                  <c:v>76.147000000000006</c:v>
                </c:pt>
                <c:pt idx="187">
                  <c:v>76.721000000000004</c:v>
                </c:pt>
                <c:pt idx="188">
                  <c:v>77.5</c:v>
                </c:pt>
                <c:pt idx="189">
                  <c:v>76.632000000000005</c:v>
                </c:pt>
                <c:pt idx="190">
                  <c:v>77</c:v>
                </c:pt>
                <c:pt idx="191">
                  <c:v>76.867999999999995</c:v>
                </c:pt>
                <c:pt idx="192">
                  <c:v>75.206000000000003</c:v>
                </c:pt>
                <c:pt idx="193">
                  <c:v>76.25</c:v>
                </c:pt>
                <c:pt idx="194">
                  <c:v>76.293999999999997</c:v>
                </c:pt>
                <c:pt idx="195">
                  <c:v>76.471000000000004</c:v>
                </c:pt>
                <c:pt idx="196">
                  <c:v>75.721000000000004</c:v>
                </c:pt>
                <c:pt idx="197">
                  <c:v>75.426000000000002</c:v>
                </c:pt>
                <c:pt idx="198">
                  <c:v>76.191000000000003</c:v>
                </c:pt>
                <c:pt idx="199">
                  <c:v>75.852999999999994</c:v>
                </c:pt>
                <c:pt idx="200">
                  <c:v>76.837999999999994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81.803922009626064</c:v>
                </c:pt>
                <c:pt idx="1">
                  <c:v>81.82120615152418</c:v>
                </c:pt>
                <c:pt idx="2">
                  <c:v>81.838495787709675</c:v>
                </c:pt>
                <c:pt idx="3">
                  <c:v>81.855791358548927</c:v>
                </c:pt>
                <c:pt idx="4">
                  <c:v>81.87309333821598</c:v>
                </c:pt>
                <c:pt idx="5">
                  <c:v>81.890402237112795</c:v>
                </c:pt>
                <c:pt idx="6">
                  <c:v>81.907718604441087</c:v>
                </c:pt>
                <c:pt idx="7">
                  <c:v>81.925043030932528</c:v>
                </c:pt>
                <c:pt idx="8">
                  <c:v>81.942376151743488</c:v>
                </c:pt>
                <c:pt idx="9">
                  <c:v>81.959718649520525</c:v>
                </c:pt>
                <c:pt idx="10">
                  <c:v>81.977071257642606</c:v>
                </c:pt>
                <c:pt idx="11">
                  <c:v>81.994434763645216</c:v>
                </c:pt>
                <c:pt idx="12">
                  <c:v>82.011810012830978</c:v>
                </c:pt>
                <c:pt idx="13">
                  <c:v>82.02919791207087</c:v>
                </c:pt>
                <c:pt idx="14">
                  <c:v>82.046599433798477</c:v>
                </c:pt>
                <c:pt idx="15">
                  <c:v>82.064015620199456</c:v>
                </c:pt>
                <c:pt idx="16">
                  <c:v>82.081447587598021</c:v>
                </c:pt>
                <c:pt idx="17">
                  <c:v>82.098896531046861</c:v>
                </c:pt>
                <c:pt idx="18">
                  <c:v>82.116363729153164</c:v>
                </c:pt>
                <c:pt idx="19">
                  <c:v>82.13385054928284</c:v>
                </c:pt>
                <c:pt idx="20">
                  <c:v>82.151358453706393</c:v>
                </c:pt>
                <c:pt idx="21">
                  <c:v>82.168889008780482</c:v>
                </c:pt>
                <c:pt idx="22">
                  <c:v>82.186443904514661</c:v>
                </c:pt>
                <c:pt idx="23">
                  <c:v>82.204025009002834</c:v>
                </c:pt>
                <c:pt idx="24">
                  <c:v>82.221634535161442</c:v>
                </c:pt>
                <c:pt idx="25">
                  <c:v>82.239275552380903</c:v>
                </c:pt>
                <c:pt idx="26">
                  <c:v>82.256953505845161</c:v>
                </c:pt>
                <c:pt idx="27">
                  <c:v>82.274680532607107</c:v>
                </c:pt>
                <c:pt idx="28">
                  <c:v>82.292487142847804</c:v>
                </c:pt>
                <c:pt idx="29">
                  <c:v>82.310452279006867</c:v>
                </c:pt>
                <c:pt idx="30">
                  <c:v>82.328776751004227</c:v>
                </c:pt>
                <c:pt idx="31">
                  <c:v>82.347953304601788</c:v>
                </c:pt>
                <c:pt idx="32">
                  <c:v>82.369139335913886</c:v>
                </c:pt>
                <c:pt idx="33">
                  <c:v>82.394928192335655</c:v>
                </c:pt>
                <c:pt idx="34">
                  <c:v>82.4308521697168</c:v>
                </c:pt>
                <c:pt idx="35">
                  <c:v>82.488130216217968</c:v>
                </c:pt>
                <c:pt idx="36">
                  <c:v>82.588356350192768</c:v>
                </c:pt>
                <c:pt idx="37">
                  <c:v>82.770910441237461</c:v>
                </c:pt>
                <c:pt idx="38">
                  <c:v>83.103682451066604</c:v>
                </c:pt>
                <c:pt idx="39">
                  <c:v>83.696993351199055</c:v>
                </c:pt>
                <c:pt idx="40">
                  <c:v>84.719148805800884</c:v>
                </c:pt>
                <c:pt idx="41">
                  <c:v>86.409837369186661</c:v>
                </c:pt>
                <c:pt idx="42">
                  <c:v>89.084948946215846</c:v>
                </c:pt>
                <c:pt idx="43">
                  <c:v>93.124282282336338</c:v>
                </c:pt>
                <c:pt idx="44">
                  <c:v>98.933502566534017</c:v>
                </c:pt>
                <c:pt idx="45">
                  <c:v>106.87517653740387</c:v>
                </c:pt>
                <c:pt idx="46">
                  <c:v>117.17160630632559</c:v>
                </c:pt>
                <c:pt idx="47">
                  <c:v>129.79366306745376</c:v>
                </c:pt>
                <c:pt idx="48">
                  <c:v>144.36176580581503</c:v>
                </c:pt>
                <c:pt idx="49">
                  <c:v>160.09256978892128</c:v>
                </c:pt>
                <c:pt idx="50">
                  <c:v>175.82267601592005</c:v>
                </c:pt>
                <c:pt idx="51">
                  <c:v>190.12601772127294</c:v>
                </c:pt>
                <c:pt idx="52">
                  <c:v>201.51650241389765</c:v>
                </c:pt>
                <c:pt idx="53">
                  <c:v>208.6992122819303</c:v>
                </c:pt>
                <c:pt idx="54">
                  <c:v>210.81238535122324</c:v>
                </c:pt>
                <c:pt idx="55">
                  <c:v>207.59785433908024</c:v>
                </c:pt>
                <c:pt idx="56">
                  <c:v>199.45338964987317</c:v>
                </c:pt>
                <c:pt idx="57">
                  <c:v>187.35229208580461</c:v>
                </c:pt>
                <c:pt idx="58">
                  <c:v>172.65268605873337</c:v>
                </c:pt>
                <c:pt idx="59">
                  <c:v>156.84812508918557</c:v>
                </c:pt>
                <c:pt idx="60">
                  <c:v>141.32258715951571</c:v>
                </c:pt>
                <c:pt idx="61">
                  <c:v>127.16429411667905</c:v>
                </c:pt>
                <c:pt idx="62">
                  <c:v>115.06936307896187</c:v>
                </c:pt>
                <c:pt idx="63">
                  <c:v>105.33811331004341</c:v>
                </c:pt>
                <c:pt idx="64">
                  <c:v>97.943956685423046</c:v>
                </c:pt>
                <c:pt idx="65">
                  <c:v>92.643311068638909</c:v>
                </c:pt>
                <c:pt idx="66">
                  <c:v>89.095445934350025</c:v>
                </c:pt>
                <c:pt idx="67">
                  <c:v>86.969478494522662</c:v>
                </c:pt>
                <c:pt idx="68">
                  <c:v>86.025640614914366</c:v>
                </c:pt>
                <c:pt idx="69">
                  <c:v>86.164086633231904</c:v>
                </c:pt>
                <c:pt idx="70">
                  <c:v>87.435039777033296</c:v>
                </c:pt>
                <c:pt idx="71">
                  <c:v>90.001924988394833</c:v>
                </c:pt>
                <c:pt idx="72">
                  <c:v>94.05119045352086</c:v>
                </c:pt>
                <c:pt idx="73">
                  <c:v>99.655660697170816</c:v>
                </c:pt>
                <c:pt idx="74">
                  <c:v>106.62312970471926</c:v>
                </c:pt>
                <c:pt idx="75">
                  <c:v>114.38806610757433</c:v>
                </c:pt>
                <c:pt idx="76">
                  <c:v>122.01237758239353</c:v>
                </c:pt>
                <c:pt idx="77">
                  <c:v>128.33438635188801</c:v>
                </c:pt>
                <c:pt idx="78">
                  <c:v>132.24484236284084</c:v>
                </c:pt>
                <c:pt idx="79">
                  <c:v>133.00134280170064</c:v>
                </c:pt>
                <c:pt idx="80">
                  <c:v>130.45779686730575</c:v>
                </c:pt>
                <c:pt idx="81">
                  <c:v>125.11075073692206</c:v>
                </c:pt>
                <c:pt idx="82">
                  <c:v>117.94192520963507</c:v>
                </c:pt>
                <c:pt idx="83">
                  <c:v>110.12512087096354</c:v>
                </c:pt>
                <c:pt idx="84">
                  <c:v>102.71715103637935</c:v>
                </c:pt>
                <c:pt idx="85">
                  <c:v>96.442459757886454</c:v>
                </c:pt>
                <c:pt idx="86">
                  <c:v>91.623113292064801</c:v>
                </c:pt>
                <c:pt idx="87">
                  <c:v>88.237815790905188</c:v>
                </c:pt>
                <c:pt idx="88">
                  <c:v>86.050639329327808</c:v>
                </c:pt>
                <c:pt idx="89">
                  <c:v>84.745076236209727</c:v>
                </c:pt>
                <c:pt idx="90">
                  <c:v>84.021505939245145</c:v>
                </c:pt>
                <c:pt idx="91">
                  <c:v>83.64601660684427</c:v>
                </c:pt>
                <c:pt idx="92">
                  <c:v>83.459958503040951</c:v>
                </c:pt>
                <c:pt idx="93">
                  <c:v>83.367540003725537</c:v>
                </c:pt>
                <c:pt idx="94">
                  <c:v>83.316560441411426</c:v>
                </c:pt>
                <c:pt idx="95">
                  <c:v>83.281120933082136</c:v>
                </c:pt>
                <c:pt idx="96">
                  <c:v>83.249452131977108</c:v>
                </c:pt>
                <c:pt idx="97">
                  <c:v>83.216639560781616</c:v>
                </c:pt>
                <c:pt idx="98">
                  <c:v>83.180811682346103</c:v>
                </c:pt>
                <c:pt idx="99">
                  <c:v>83.141367863393313</c:v>
                </c:pt>
                <c:pt idx="100">
                  <c:v>83.098264725536481</c:v>
                </c:pt>
                <c:pt idx="101">
                  <c:v>83.051821706717604</c:v>
                </c:pt>
                <c:pt idx="102">
                  <c:v>83.002815841659384</c:v>
                </c:pt>
                <c:pt idx="103">
                  <c:v>82.952819776883842</c:v>
                </c:pt>
                <c:pt idx="104">
                  <c:v>82.904836497050781</c:v>
                </c:pt>
                <c:pt idx="105">
                  <c:v>82.864322003062043</c:v>
                </c:pt>
                <c:pt idx="106">
                  <c:v>82.840656231825477</c:v>
                </c:pt>
                <c:pt idx="107">
                  <c:v>82.848994650892962</c:v>
                </c:pt>
                <c:pt idx="108">
                  <c:v>82.912182560148125</c:v>
                </c:pt>
                <c:pt idx="109">
                  <c:v>83.062055174445248</c:v>
                </c:pt>
                <c:pt idx="110">
                  <c:v>83.339073448207159</c:v>
                </c:pt>
                <c:pt idx="111">
                  <c:v>83.789052890666426</c:v>
                </c:pt>
                <c:pt idx="112">
                  <c:v>84.45598911105273</c:v>
                </c:pt>
                <c:pt idx="113">
                  <c:v>85.370878610064551</c:v>
                </c:pt>
                <c:pt idx="114">
                  <c:v>86.537964940939432</c:v>
                </c:pt>
                <c:pt idx="115">
                  <c:v>87.921632277354661</c:v>
                </c:pt>
                <c:pt idx="116">
                  <c:v>89.438482879522653</c:v>
                </c:pt>
                <c:pt idx="117">
                  <c:v>90.959112570404088</c:v>
                </c:pt>
                <c:pt idx="118">
                  <c:v>92.322195857414698</c:v>
                </c:pt>
                <c:pt idx="119">
                  <c:v>93.359918206851603</c:v>
                </c:pt>
                <c:pt idx="120">
                  <c:v>93.929654776561705</c:v>
                </c:pt>
                <c:pt idx="121">
                  <c:v>93.94376475569176</c:v>
                </c:pt>
                <c:pt idx="122">
                  <c:v>93.388939150156119</c:v>
                </c:pt>
                <c:pt idx="123">
                  <c:v>92.329220132582009</c:v>
                </c:pt>
                <c:pt idx="124">
                  <c:v>90.891755358615228</c:v>
                </c:pt>
                <c:pt idx="125">
                  <c:v>89.239663971436244</c:v>
                </c:pt>
                <c:pt idx="126">
                  <c:v>87.540001281916375</c:v>
                </c:pt>
                <c:pt idx="127">
                  <c:v>85.935443304981661</c:v>
                </c:pt>
                <c:pt idx="128">
                  <c:v>84.526032186639412</c:v>
                </c:pt>
                <c:pt idx="129">
                  <c:v>83.36336552728838</c:v>
                </c:pt>
                <c:pt idx="130">
                  <c:v>82.455683243673306</c:v>
                </c:pt>
                <c:pt idx="131">
                  <c:v>81.779767028404819</c:v>
                </c:pt>
                <c:pt idx="132">
                  <c:v>81.29493909991325</c:v>
                </c:pt>
                <c:pt idx="133">
                  <c:v>80.955400420844953</c:v>
                </c:pt>
                <c:pt idx="134">
                  <c:v>80.718877067574368</c:v>
                </c:pt>
                <c:pt idx="135">
                  <c:v>80.55122804537055</c:v>
                </c:pt>
                <c:pt idx="136">
                  <c:v>80.427796794757882</c:v>
                </c:pt>
                <c:pt idx="137">
                  <c:v>80.332735863498186</c:v>
                </c:pt>
                <c:pt idx="138">
                  <c:v>80.257451549374679</c:v>
                </c:pt>
                <c:pt idx="139">
                  <c:v>80.198959021393634</c:v>
                </c:pt>
                <c:pt idx="140">
                  <c:v>80.15853185075062</c:v>
                </c:pt>
                <c:pt idx="141">
                  <c:v>80.14070361746019</c:v>
                </c:pt>
                <c:pt idx="142">
                  <c:v>80.152476896393239</c:v>
                </c:pt>
                <c:pt idx="143">
                  <c:v>80.202509203039796</c:v>
                </c:pt>
                <c:pt idx="144">
                  <c:v>80.300053336545204</c:v>
                </c:pt>
                <c:pt idx="145">
                  <c:v>80.45351054999729</c:v>
                </c:pt>
                <c:pt idx="146">
                  <c:v>80.668592355782025</c:v>
                </c:pt>
                <c:pt idx="147">
                  <c:v>80.94625893611709</c:v>
                </c:pt>
                <c:pt idx="148">
                  <c:v>81.280774170046172</c:v>
                </c:pt>
                <c:pt idx="149">
                  <c:v>81.658340275554735</c:v>
                </c:pt>
                <c:pt idx="150">
                  <c:v>82.056796302854508</c:v>
                </c:pt>
                <c:pt idx="151">
                  <c:v>82.446746799268382</c:v>
                </c:pt>
                <c:pt idx="152">
                  <c:v>82.794228370513778</c:v>
                </c:pt>
                <c:pt idx="153">
                  <c:v>83.06466907825714</c:v>
                </c:pt>
                <c:pt idx="154">
                  <c:v>83.227538406593581</c:v>
                </c:pt>
                <c:pt idx="155">
                  <c:v>83.260832999604617</c:v>
                </c:pt>
                <c:pt idx="156">
                  <c:v>83.154487183994874</c:v>
                </c:pt>
                <c:pt idx="157">
                  <c:v>82.911975769665773</c:v>
                </c:pt>
                <c:pt idx="158">
                  <c:v>82.549755191335436</c:v>
                </c:pt>
                <c:pt idx="159">
                  <c:v>82.094667044083238</c:v>
                </c:pt>
                <c:pt idx="160">
                  <c:v>81.579871027651635</c:v>
                </c:pt>
                <c:pt idx="161">
                  <c:v>81.040159760613264</c:v>
                </c:pt>
                <c:pt idx="162">
                  <c:v>80.507566286098864</c:v>
                </c:pt>
                <c:pt idx="163">
                  <c:v>80.008009881068944</c:v>
                </c:pt>
                <c:pt idx="164">
                  <c:v>79.559406290607456</c:v>
                </c:pt>
                <c:pt idx="165">
                  <c:v>79.171300106459086</c:v>
                </c:pt>
                <c:pt idx="166">
                  <c:v>78.845762740648581</c:v>
                </c:pt>
                <c:pt idx="167">
                  <c:v>78.579108347519536</c:v>
                </c:pt>
                <c:pt idx="168">
                  <c:v>78.36393259741935</c:v>
                </c:pt>
                <c:pt idx="169">
                  <c:v>78.191051805778841</c:v>
                </c:pt>
                <c:pt idx="170">
                  <c:v>78.05106268152943</c:v>
                </c:pt>
                <c:pt idx="171">
                  <c:v>77.93540134838716</c:v>
                </c:pt>
                <c:pt idx="172">
                  <c:v>77.836912218381769</c:v>
                </c:pt>
                <c:pt idx="173">
                  <c:v>77.750021163641989</c:v>
                </c:pt>
                <c:pt idx="174">
                  <c:v>77.67064131908046</c:v>
                </c:pt>
                <c:pt idx="175">
                  <c:v>77.595935035417156</c:v>
                </c:pt>
                <c:pt idx="176">
                  <c:v>77.524028438242382</c:v>
                </c:pt>
                <c:pt idx="177">
                  <c:v>77.453740902105253</c:v>
                </c:pt>
                <c:pt idx="178">
                  <c:v>77.384360934005031</c:v>
                </c:pt>
                <c:pt idx="179">
                  <c:v>77.315477491350123</c:v>
                </c:pt>
                <c:pt idx="180">
                  <c:v>77.246862398749528</c:v>
                </c:pt>
                <c:pt idx="181">
                  <c:v>77.178393587377258</c:v>
                </c:pt>
                <c:pt idx="182">
                  <c:v>77.110007830067147</c:v>
                </c:pt>
                <c:pt idx="183">
                  <c:v>77.041673156652308</c:v>
                </c:pt>
                <c:pt idx="184">
                  <c:v>76.973373540644943</c:v>
                </c:pt>
                <c:pt idx="185">
                  <c:v>76.905100790837693</c:v>
                </c:pt>
                <c:pt idx="186">
                  <c:v>76.836850446817607</c:v>
                </c:pt>
                <c:pt idx="187">
                  <c:v>76.768619788347038</c:v>
                </c:pt>
                <c:pt idx="188">
                  <c:v>76.700406908001</c:v>
                </c:pt>
                <c:pt idx="189">
                  <c:v>76.632210294493234</c:v>
                </c:pt>
                <c:pt idx="190">
                  <c:v>76.564028650701033</c:v>
                </c:pt>
                <c:pt idx="191">
                  <c:v>76.49586081511724</c:v>
                </c:pt>
                <c:pt idx="192">
                  <c:v>76.427705727138843</c:v>
                </c:pt>
                <c:pt idx="193">
                  <c:v>76.359562410325807</c:v>
                </c:pt>
                <c:pt idx="194">
                  <c:v>76.291429962875725</c:v>
                </c:pt>
                <c:pt idx="195">
                  <c:v>76.223307551019232</c:v>
                </c:pt>
                <c:pt idx="196">
                  <c:v>76.155194403683765</c:v>
                </c:pt>
                <c:pt idx="197">
                  <c:v>76.087089807806422</c:v>
                </c:pt>
                <c:pt idx="198">
                  <c:v>76.018993104064407</c:v>
                </c:pt>
                <c:pt idx="199">
                  <c:v>75.950903682932477</c:v>
                </c:pt>
                <c:pt idx="200">
                  <c:v>75.882820981025205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81.803922009626064</c:v>
                </c:pt>
                <c:pt idx="1">
                  <c:v>81.82120615152418</c:v>
                </c:pt>
                <c:pt idx="2">
                  <c:v>81.838495787709675</c:v>
                </c:pt>
                <c:pt idx="3">
                  <c:v>81.855791358548927</c:v>
                </c:pt>
                <c:pt idx="4">
                  <c:v>81.87309333821598</c:v>
                </c:pt>
                <c:pt idx="5">
                  <c:v>81.890402237112795</c:v>
                </c:pt>
                <c:pt idx="6">
                  <c:v>81.907718604441087</c:v>
                </c:pt>
                <c:pt idx="7">
                  <c:v>81.925043030932528</c:v>
                </c:pt>
                <c:pt idx="8">
                  <c:v>81.942376151743488</c:v>
                </c:pt>
                <c:pt idx="9">
                  <c:v>81.959718649520525</c:v>
                </c:pt>
                <c:pt idx="10">
                  <c:v>81.977071257642606</c:v>
                </c:pt>
                <c:pt idx="11">
                  <c:v>81.994434763645216</c:v>
                </c:pt>
                <c:pt idx="12">
                  <c:v>82.011810012830964</c:v>
                </c:pt>
                <c:pt idx="13">
                  <c:v>82.029197912070799</c:v>
                </c:pt>
                <c:pt idx="14">
                  <c:v>82.046599433798107</c:v>
                </c:pt>
                <c:pt idx="15">
                  <c:v>82.064015620197509</c:v>
                </c:pt>
                <c:pt idx="16">
                  <c:v>82.081447587588244</c:v>
                </c:pt>
                <c:pt idx="17">
                  <c:v>82.09889653099971</c:v>
                </c:pt>
                <c:pt idx="18">
                  <c:v>82.116363728935198</c:v>
                </c:pt>
                <c:pt idx="19">
                  <c:v>82.133850548316644</c:v>
                </c:pt>
                <c:pt idx="20">
                  <c:v>82.151358449599968</c:v>
                </c:pt>
                <c:pt idx="21">
                  <c:v>82.168888992046817</c:v>
                </c:pt>
                <c:pt idx="22">
                  <c:v>82.186443839134427</c:v>
                </c:pt>
                <c:pt idx="23">
                  <c:v>82.204024764079463</c:v>
                </c:pt>
                <c:pt idx="24">
                  <c:v>82.221633655446055</c:v>
                </c:pt>
                <c:pt idx="25">
                  <c:v>82.23927252280123</c:v>
                </c:pt>
                <c:pt idx="26">
                  <c:v>82.256943502372337</c:v>
                </c:pt>
                <c:pt idx="27">
                  <c:v>82.274648862652384</c:v>
                </c:pt>
                <c:pt idx="28">
                  <c:v>82.292391009887695</c:v>
                </c:pt>
                <c:pt idx="29">
                  <c:v>82.310172493370274</c:v>
                </c:pt>
                <c:pt idx="30">
                  <c:v>82.327996010443044</c:v>
                </c:pt>
                <c:pt idx="31">
                  <c:v>82.34586441110946</c:v>
                </c:pt>
                <c:pt idx="32">
                  <c:v>82.363780702121247</c:v>
                </c:pt>
                <c:pt idx="33">
                  <c:v>82.381748050395899</c:v>
                </c:pt>
                <c:pt idx="34">
                  <c:v>82.399769785592525</c:v>
                </c:pt>
                <c:pt idx="35">
                  <c:v>82.417849401646805</c:v>
                </c:pt>
                <c:pt idx="36">
                  <c:v>82.435990557035524</c:v>
                </c:pt>
                <c:pt idx="37">
                  <c:v>82.454197073505895</c:v>
                </c:pt>
                <c:pt idx="38">
                  <c:v>82.472472932966724</c:v>
                </c:pt>
                <c:pt idx="39">
                  <c:v>82.490822272193427</c:v>
                </c:pt>
                <c:pt idx="40">
                  <c:v>82.50924937495067</c:v>
                </c:pt>
                <c:pt idx="41">
                  <c:v>82.527758661081094</c:v>
                </c:pt>
                <c:pt idx="42">
                  <c:v>82.546354672047016</c:v>
                </c:pt>
                <c:pt idx="43">
                  <c:v>82.565042052344765</c:v>
                </c:pt>
                <c:pt idx="44">
                  <c:v>82.583825526135442</c:v>
                </c:pt>
                <c:pt idx="45">
                  <c:v>82.602709868353159</c:v>
                </c:pt>
                <c:pt idx="46">
                  <c:v>82.621699869461139</c:v>
                </c:pt>
                <c:pt idx="47">
                  <c:v>82.640800292926841</c:v>
                </c:pt>
                <c:pt idx="48">
                  <c:v>82.660015824379343</c:v>
                </c:pt>
                <c:pt idx="49">
                  <c:v>82.679351011296916</c:v>
                </c:pt>
                <c:pt idx="50">
                  <c:v>82.698810191948994</c:v>
                </c:pt>
                <c:pt idx="51">
                  <c:v>82.718397412185553</c:v>
                </c:pt>
                <c:pt idx="52">
                  <c:v>82.738116328531021</c:v>
                </c:pt>
                <c:pt idx="53">
                  <c:v>82.757970095898926</c:v>
                </c:pt>
                <c:pt idx="54">
                  <c:v>82.777961238102009</c:v>
                </c:pt>
                <c:pt idx="55">
                  <c:v>82.798091499192822</c:v>
                </c:pt>
                <c:pt idx="56">
                  <c:v>82.818361673538689</c:v>
                </c:pt>
                <c:pt idx="57">
                  <c:v>82.838771412414985</c:v>
                </c:pt>
                <c:pt idx="58">
                  <c:v>82.859319004804959</c:v>
                </c:pt>
                <c:pt idx="59">
                  <c:v>82.880001130028646</c:v>
                </c:pt>
                <c:pt idx="60">
                  <c:v>82.900812579801368</c:v>
                </c:pt>
                <c:pt idx="61">
                  <c:v>82.921745947361501</c:v>
                </c:pt>
                <c:pt idx="62">
                  <c:v>82.942791281421989</c:v>
                </c:pt>
                <c:pt idx="63">
                  <c:v>82.963935702914171</c:v>
                </c:pt>
                <c:pt idx="64">
                  <c:v>82.985162982831838</c:v>
                </c:pt>
                <c:pt idx="65">
                  <c:v>83.006453079974193</c:v>
                </c:pt>
                <c:pt idx="66">
                  <c:v>83.027781638062578</c:v>
                </c:pt>
                <c:pt idx="67">
                  <c:v>83.04911944260202</c:v>
                </c:pt>
                <c:pt idx="68">
                  <c:v>83.070431839012173</c:v>
                </c:pt>
                <c:pt idx="69">
                  <c:v>83.091678114999965</c:v>
                </c:pt>
                <c:pt idx="70">
                  <c:v>83.112810851925744</c:v>
                </c:pt>
                <c:pt idx="71">
                  <c:v>83.13377525205668</c:v>
                </c:pt>
                <c:pt idx="72">
                  <c:v>83.154508451128407</c:v>
                </c:pt>
                <c:pt idx="73">
                  <c:v>83.174938828557686</c:v>
                </c:pt>
                <c:pt idx="74">
                  <c:v>83.194985330953656</c:v>
                </c:pt>
                <c:pt idx="75">
                  <c:v>83.214556828222157</c:v>
                </c:pt>
                <c:pt idx="76">
                  <c:v>83.233551525472237</c:v>
                </c:pt>
                <c:pt idx="77">
                  <c:v>83.251856457992631</c:v>
                </c:pt>
                <c:pt idx="78">
                  <c:v>83.26934710059281</c:v>
                </c:pt>
                <c:pt idx="79">
                  <c:v>83.285887126359682</c:v>
                </c:pt>
                <c:pt idx="80">
                  <c:v>83.301328353064321</c:v>
                </c:pt>
                <c:pt idx="81">
                  <c:v>83.315510917691441</c:v>
                </c:pt>
                <c:pt idx="82">
                  <c:v>83.328263720433611</c:v>
                </c:pt>
                <c:pt idx="83">
                  <c:v>83.33940517852399</c:v>
                </c:pt>
                <c:pt idx="84">
                  <c:v>83.348744326998855</c:v>
                </c:pt>
                <c:pt idx="85">
                  <c:v>83.356082297437212</c:v>
                </c:pt>
                <c:pt idx="86">
                  <c:v>83.361214196557711</c:v>
                </c:pt>
                <c:pt idx="87">
                  <c:v>83.363931394051576</c:v>
                </c:pt>
                <c:pt idx="88">
                  <c:v>83.364024213201773</c:v>
                </c:pt>
                <c:pt idx="89">
                  <c:v>83.361284998984331</c:v>
                </c:pt>
                <c:pt idx="90">
                  <c:v>83.355511517104361</c:v>
                </c:pt>
                <c:pt idx="91">
                  <c:v>83.346510614807485</c:v>
                </c:pt>
                <c:pt idx="92">
                  <c:v>83.334102051704065</c:v>
                </c:pt>
                <c:pt idx="93">
                  <c:v>83.318122387934224</c:v>
                </c:pt>
                <c:pt idx="94">
                  <c:v>83.298428799665629</c:v>
                </c:pt>
                <c:pt idx="95">
                  <c:v>83.274902680050815</c:v>
                </c:pt>
                <c:pt idx="96">
                  <c:v>83.247452879094794</c:v>
                </c:pt>
                <c:pt idx="97">
                  <c:v>83.216018439700491</c:v>
                </c:pt>
                <c:pt idx="98">
                  <c:v>83.18057070014973</c:v>
                </c:pt>
                <c:pt idx="99">
                  <c:v>83.141114655337205</c:v>
                </c:pt>
                <c:pt idx="100">
                  <c:v>83.097689499225496</c:v>
                </c:pt>
                <c:pt idx="101">
                  <c:v>83.050368307421238</c:v>
                </c:pt>
                <c:pt idx="102">
                  <c:v>82.999256858965765</c:v>
                </c:pt>
                <c:pt idx="103">
                  <c:v>82.944491637419588</c:v>
                </c:pt>
                <c:pt idx="104">
                  <c:v>82.886237089986849</c:v>
                </c:pt>
                <c:pt idx="105">
                  <c:v>82.824682256865344</c:v>
                </c:pt>
                <c:pt idx="106">
                  <c:v>82.760036908832546</c:v>
                </c:pt>
                <c:pt idx="107">
                  <c:v>82.692527347666044</c:v>
                </c:pt>
                <c:pt idx="108">
                  <c:v>82.622392030634373</c:v>
                </c:pt>
                <c:pt idx="109">
                  <c:v>82.54987717718609</c:v>
                </c:pt>
                <c:pt idx="110">
                  <c:v>82.475232504149204</c:v>
                </c:pt>
                <c:pt idx="111">
                  <c:v>82.398707216901727</c:v>
                </c:pt>
                <c:pt idx="112">
                  <c:v>82.320546360159824</c:v>
                </c:pt>
                <c:pt idx="113">
                  <c:v>82.240987605468277</c:v>
                </c:pt>
                <c:pt idx="114">
                  <c:v>82.160258525288015</c:v>
                </c:pt>
                <c:pt idx="115">
                  <c:v>82.078574377601768</c:v>
                </c:pt>
                <c:pt idx="116">
                  <c:v>81.996136401645899</c:v>
                </c:pt>
                <c:pt idx="117">
                  <c:v>81.913130605708034</c:v>
                </c:pt>
                <c:pt idx="118">
                  <c:v>81.829727012443513</c:v>
                </c:pt>
                <c:pt idx="119">
                  <c:v>81.746079315985241</c:v>
                </c:pt>
                <c:pt idx="120">
                  <c:v>81.662324898053669</c:v>
                </c:pt>
                <c:pt idx="121">
                  <c:v>81.578585146880584</c:v>
                </c:pt>
                <c:pt idx="122">
                  <c:v>81.494966022460801</c:v>
                </c:pt>
                <c:pt idx="123">
                  <c:v>81.411558813790492</c:v>
                </c:pt>
                <c:pt idx="124">
                  <c:v>81.328441037693139</c:v>
                </c:pt>
                <c:pt idx="125">
                  <c:v>81.245677433971196</c:v>
                </c:pt>
                <c:pt idx="126">
                  <c:v>81.163321017430803</c:v>
                </c:pt>
                <c:pt idx="127">
                  <c:v>81.081414153376059</c:v>
                </c:pt>
                <c:pt idx="128">
                  <c:v>80.999989629125153</c:v>
                </c:pt>
                <c:pt idx="129">
                  <c:v>80.919071699720377</c:v>
                </c:pt>
                <c:pt idx="130">
                  <c:v>80.838677091124993</c:v>
                </c:pt>
                <c:pt idx="131">
                  <c:v>80.758815948731268</c:v>
                </c:pt>
                <c:pt idx="132">
                  <c:v>80.679492722904556</c:v>
                </c:pt>
                <c:pt idx="133">
                  <c:v>80.600706986563097</c:v>
                </c:pt>
                <c:pt idx="134">
                  <c:v>80.522454182469843</c:v>
                </c:pt>
                <c:pt idx="135">
                  <c:v>80.444726300044678</c:v>
                </c:pt>
                <c:pt idx="136">
                  <c:v>80.36751248314981</c:v>
                </c:pt>
                <c:pt idx="137">
                  <c:v>80.29079957152571</c:v>
                </c:pt>
                <c:pt idx="138">
                  <c:v>80.214572579422239</c:v>
                </c:pt>
                <c:pt idx="139">
                  <c:v>80.13881511554176</c:v>
                </c:pt>
                <c:pt idx="140">
                  <c:v>80.063509748745247</c:v>
                </c:pt>
                <c:pt idx="141">
                  <c:v>79.988638324116025</c:v>
                </c:pt>
                <c:pt idx="142">
                  <c:v>79.91418223397514</c:v>
                </c:pt>
                <c:pt idx="143">
                  <c:v>79.840122648331956</c:v>
                </c:pt>
                <c:pt idx="144">
                  <c:v>79.766440709064781</c:v>
                </c:pt>
                <c:pt idx="145">
                  <c:v>79.693117691884325</c:v>
                </c:pt>
                <c:pt idx="146">
                  <c:v>79.6201351398567</c:v>
                </c:pt>
                <c:pt idx="147">
                  <c:v>79.547474971969237</c:v>
                </c:pt>
                <c:pt idx="148">
                  <c:v>79.475119569921929</c:v>
                </c:pt>
                <c:pt idx="149">
                  <c:v>79.403051846031616</c:v>
                </c:pt>
                <c:pt idx="150">
                  <c:v>79.331255294847423</c:v>
                </c:pt>
                <c:pt idx="151">
                  <c:v>79.259714030803863</c:v>
                </c:pt>
                <c:pt idx="152">
                  <c:v>79.188412813980776</c:v>
                </c:pt>
                <c:pt idx="153">
                  <c:v>79.117337065801948</c:v>
                </c:pt>
                <c:pt idx="154">
                  <c:v>79.046472876285549</c:v>
                </c:pt>
                <c:pt idx="155">
                  <c:v>78.975807004260645</c:v>
                </c:pt>
                <c:pt idx="156">
                  <c:v>78.905326871783956</c:v>
                </c:pt>
                <c:pt idx="157">
                  <c:v>78.835020553828969</c:v>
                </c:pt>
                <c:pt idx="158">
                  <c:v>78.764876764174872</c:v>
                </c:pt>
                <c:pt idx="159">
                  <c:v>78.694884838294058</c:v>
                </c:pt>
                <c:pt idx="160">
                  <c:v>78.625034713922417</c:v>
                </c:pt>
                <c:pt idx="161">
                  <c:v>78.555316909896518</c:v>
                </c:pt>
                <c:pt idx="162">
                  <c:v>78.485722503752939</c:v>
                </c:pt>
                <c:pt idx="163">
                  <c:v>78.416243108507501</c:v>
                </c:pt>
                <c:pt idx="164">
                  <c:v>78.346870848965111</c:v>
                </c:pt>
                <c:pt idx="165">
                  <c:v>78.277598337851529</c:v>
                </c:pt>
                <c:pt idx="166">
                  <c:v>78.208418652007836</c:v>
                </c:pt>
                <c:pt idx="167">
                  <c:v>78.139325308844406</c:v>
                </c:pt>
                <c:pt idx="168">
                  <c:v>78.070312243213309</c:v>
                </c:pt>
                <c:pt idx="169">
                  <c:v>78.00137378482539</c:v>
                </c:pt>
                <c:pt idx="170">
                  <c:v>77.932504636311108</c:v>
                </c:pt>
                <c:pt idx="171">
                  <c:v>77.863699852000025</c:v>
                </c:pt>
                <c:pt idx="172">
                  <c:v>77.794954817474249</c:v>
                </c:pt>
                <c:pt idx="173">
                  <c:v>77.726265229934356</c:v>
                </c:pt>
                <c:pt idx="174">
                  <c:v>77.657627079401607</c:v>
                </c:pt>
                <c:pt idx="175">
                  <c:v>77.589036630769513</c:v>
                </c:pt>
                <c:pt idx="176">
                  <c:v>77.520490406706983</c:v>
                </c:pt>
                <c:pt idx="177">
                  <c:v>77.451985171408211</c:v>
                </c:pt>
                <c:pt idx="178">
                  <c:v>77.383517915177393</c:v>
                </c:pt>
                <c:pt idx="179">
                  <c:v>77.31508583983161</c:v>
                </c:pt>
                <c:pt idx="180">
                  <c:v>77.246686344900553</c:v>
                </c:pt>
                <c:pt idx="181">
                  <c:v>77.178317014599344</c:v>
                </c:pt>
                <c:pt idx="182">
                  <c:v>77.10997560554766</c:v>
                </c:pt>
                <c:pt idx="183">
                  <c:v>77.041660035207244</c:v>
                </c:pt>
                <c:pt idx="184">
                  <c:v>76.973368371007908</c:v>
                </c:pt>
                <c:pt idx="185">
                  <c:v>76.90509882013275</c:v>
                </c:pt>
                <c:pt idx="186">
                  <c:v>76.836849719931564</c:v>
                </c:pt>
                <c:pt idx="187">
                  <c:v>76.768619528932561</c:v>
                </c:pt>
                <c:pt idx="188">
                  <c:v>76.700406818422195</c:v>
                </c:pt>
                <c:pt idx="189">
                  <c:v>76.632210264563724</c:v>
                </c:pt>
                <c:pt idx="190">
                  <c:v>76.564028641025459</c:v>
                </c:pt>
                <c:pt idx="191">
                  <c:v>76.495860812090768</c:v>
                </c:pt>
                <c:pt idx="192">
                  <c:v>76.427705726222868</c:v>
                </c:pt>
                <c:pt idx="193">
                  <c:v>76.359562410057578</c:v>
                </c:pt>
                <c:pt idx="194">
                  <c:v>76.291429962799725</c:v>
                </c:pt>
                <c:pt idx="195">
                  <c:v>76.223307550998399</c:v>
                </c:pt>
                <c:pt idx="196">
                  <c:v>76.155194403678237</c:v>
                </c:pt>
                <c:pt idx="197">
                  <c:v>76.087089807805</c:v>
                </c:pt>
                <c:pt idx="198">
                  <c:v>76.018993104064052</c:v>
                </c:pt>
                <c:pt idx="199">
                  <c:v>75.950903682932392</c:v>
                </c:pt>
                <c:pt idx="200">
                  <c:v>75.882820981025191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7416"/>
        <c:axId val="489877808"/>
      </c:scatterChart>
      <c:valAx>
        <c:axId val="489877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7808"/>
        <c:crosses val="autoZero"/>
        <c:crossBetween val="midCat"/>
      </c:valAx>
      <c:valAx>
        <c:axId val="4898778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77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79.867999999999995</c:v>
                </c:pt>
                <c:pt idx="1">
                  <c:v>80.882000000000005</c:v>
                </c:pt>
                <c:pt idx="2">
                  <c:v>80.117999999999995</c:v>
                </c:pt>
                <c:pt idx="3">
                  <c:v>82.058999999999997</c:v>
                </c:pt>
                <c:pt idx="4">
                  <c:v>80.75</c:v>
                </c:pt>
                <c:pt idx="5">
                  <c:v>81.734999999999999</c:v>
                </c:pt>
                <c:pt idx="6">
                  <c:v>82.778999999999996</c:v>
                </c:pt>
                <c:pt idx="7">
                  <c:v>81.558999999999997</c:v>
                </c:pt>
                <c:pt idx="8">
                  <c:v>80.852999999999994</c:v>
                </c:pt>
                <c:pt idx="9">
                  <c:v>83.147000000000006</c:v>
                </c:pt>
                <c:pt idx="10">
                  <c:v>82.25</c:v>
                </c:pt>
                <c:pt idx="11">
                  <c:v>83.028999999999996</c:v>
                </c:pt>
                <c:pt idx="12">
                  <c:v>82.087999999999994</c:v>
                </c:pt>
                <c:pt idx="13">
                  <c:v>83.765000000000001</c:v>
                </c:pt>
                <c:pt idx="14">
                  <c:v>82.191000000000003</c:v>
                </c:pt>
                <c:pt idx="15">
                  <c:v>82.102999999999994</c:v>
                </c:pt>
                <c:pt idx="16">
                  <c:v>82.926000000000002</c:v>
                </c:pt>
                <c:pt idx="17">
                  <c:v>82.352999999999994</c:v>
                </c:pt>
                <c:pt idx="18">
                  <c:v>82.837999999999994</c:v>
                </c:pt>
                <c:pt idx="19">
                  <c:v>82.471000000000004</c:v>
                </c:pt>
                <c:pt idx="20">
                  <c:v>83.662000000000006</c:v>
                </c:pt>
                <c:pt idx="21">
                  <c:v>83.102999999999994</c:v>
                </c:pt>
                <c:pt idx="22">
                  <c:v>82.617999999999995</c:v>
                </c:pt>
                <c:pt idx="23">
                  <c:v>82.734999999999999</c:v>
                </c:pt>
                <c:pt idx="24">
                  <c:v>83.897000000000006</c:v>
                </c:pt>
                <c:pt idx="25">
                  <c:v>83.632000000000005</c:v>
                </c:pt>
                <c:pt idx="26">
                  <c:v>82.721000000000004</c:v>
                </c:pt>
                <c:pt idx="27">
                  <c:v>83.308999999999997</c:v>
                </c:pt>
                <c:pt idx="28">
                  <c:v>83.984999999999999</c:v>
                </c:pt>
                <c:pt idx="29">
                  <c:v>85.456000000000003</c:v>
                </c:pt>
                <c:pt idx="30">
                  <c:v>84.765000000000001</c:v>
                </c:pt>
                <c:pt idx="31">
                  <c:v>85.676000000000002</c:v>
                </c:pt>
                <c:pt idx="32">
                  <c:v>84.808999999999997</c:v>
                </c:pt>
                <c:pt idx="33">
                  <c:v>85.412000000000006</c:v>
                </c:pt>
                <c:pt idx="34">
                  <c:v>85.484999999999999</c:v>
                </c:pt>
                <c:pt idx="35">
                  <c:v>85.617999999999995</c:v>
                </c:pt>
                <c:pt idx="36">
                  <c:v>87.073999999999998</c:v>
                </c:pt>
                <c:pt idx="37">
                  <c:v>84.912000000000006</c:v>
                </c:pt>
                <c:pt idx="38">
                  <c:v>87.882000000000005</c:v>
                </c:pt>
                <c:pt idx="39">
                  <c:v>89.484999999999999</c:v>
                </c:pt>
                <c:pt idx="40">
                  <c:v>90.323999999999998</c:v>
                </c:pt>
                <c:pt idx="41">
                  <c:v>91.102999999999994</c:v>
                </c:pt>
                <c:pt idx="42">
                  <c:v>94.75</c:v>
                </c:pt>
                <c:pt idx="43">
                  <c:v>97.543999999999997</c:v>
                </c:pt>
                <c:pt idx="44">
                  <c:v>102.191</c:v>
                </c:pt>
                <c:pt idx="45">
                  <c:v>108.86799999999999</c:v>
                </c:pt>
                <c:pt idx="46">
                  <c:v>116.279</c:v>
                </c:pt>
                <c:pt idx="47">
                  <c:v>122.39700000000001</c:v>
                </c:pt>
                <c:pt idx="48">
                  <c:v>134.57400000000001</c:v>
                </c:pt>
                <c:pt idx="49">
                  <c:v>145.32400000000001</c:v>
                </c:pt>
                <c:pt idx="50">
                  <c:v>158.26499999999999</c:v>
                </c:pt>
                <c:pt idx="51">
                  <c:v>168.64699999999999</c:v>
                </c:pt>
                <c:pt idx="52">
                  <c:v>180.63200000000001</c:v>
                </c:pt>
                <c:pt idx="53">
                  <c:v>193.36799999999999</c:v>
                </c:pt>
                <c:pt idx="54">
                  <c:v>202.26499999999999</c:v>
                </c:pt>
                <c:pt idx="55">
                  <c:v>208.51499999999999</c:v>
                </c:pt>
                <c:pt idx="56">
                  <c:v>214.83799999999999</c:v>
                </c:pt>
                <c:pt idx="57">
                  <c:v>215.941</c:v>
                </c:pt>
                <c:pt idx="58">
                  <c:v>214.20599999999999</c:v>
                </c:pt>
                <c:pt idx="59">
                  <c:v>202.83799999999999</c:v>
                </c:pt>
                <c:pt idx="60">
                  <c:v>183.82400000000001</c:v>
                </c:pt>
                <c:pt idx="61">
                  <c:v>147.85300000000001</c:v>
                </c:pt>
                <c:pt idx="62">
                  <c:v>111.735</c:v>
                </c:pt>
                <c:pt idx="63">
                  <c:v>93.941000000000003</c:v>
                </c:pt>
                <c:pt idx="64">
                  <c:v>88.587999999999994</c:v>
                </c:pt>
                <c:pt idx="65">
                  <c:v>86.293999999999997</c:v>
                </c:pt>
                <c:pt idx="66">
                  <c:v>86.5</c:v>
                </c:pt>
                <c:pt idx="67">
                  <c:v>85.721000000000004</c:v>
                </c:pt>
                <c:pt idx="68">
                  <c:v>87.528999999999996</c:v>
                </c:pt>
                <c:pt idx="69">
                  <c:v>88.073999999999998</c:v>
                </c:pt>
                <c:pt idx="70">
                  <c:v>88.882000000000005</c:v>
                </c:pt>
                <c:pt idx="71">
                  <c:v>90.706000000000003</c:v>
                </c:pt>
                <c:pt idx="72">
                  <c:v>92.691000000000003</c:v>
                </c:pt>
                <c:pt idx="73">
                  <c:v>96.926000000000002</c:v>
                </c:pt>
                <c:pt idx="74">
                  <c:v>101.471</c:v>
                </c:pt>
                <c:pt idx="75">
                  <c:v>107.91200000000001</c:v>
                </c:pt>
                <c:pt idx="76">
                  <c:v>113.41200000000001</c:v>
                </c:pt>
                <c:pt idx="77">
                  <c:v>118.89700000000001</c:v>
                </c:pt>
                <c:pt idx="78">
                  <c:v>125.206</c:v>
                </c:pt>
                <c:pt idx="79">
                  <c:v>129.809</c:v>
                </c:pt>
                <c:pt idx="80">
                  <c:v>132.60300000000001</c:v>
                </c:pt>
                <c:pt idx="81">
                  <c:v>133.471</c:v>
                </c:pt>
                <c:pt idx="82">
                  <c:v>132.309</c:v>
                </c:pt>
                <c:pt idx="83">
                  <c:v>125.676</c:v>
                </c:pt>
                <c:pt idx="84">
                  <c:v>113.88200000000001</c:v>
                </c:pt>
                <c:pt idx="85">
                  <c:v>101.13200000000001</c:v>
                </c:pt>
                <c:pt idx="86">
                  <c:v>91.308999999999997</c:v>
                </c:pt>
                <c:pt idx="87">
                  <c:v>85.587999999999994</c:v>
                </c:pt>
                <c:pt idx="88">
                  <c:v>84.278999999999996</c:v>
                </c:pt>
                <c:pt idx="89">
                  <c:v>84.412000000000006</c:v>
                </c:pt>
                <c:pt idx="90">
                  <c:v>83.162000000000006</c:v>
                </c:pt>
                <c:pt idx="91">
                  <c:v>83.087999999999994</c:v>
                </c:pt>
                <c:pt idx="92">
                  <c:v>84.382000000000005</c:v>
                </c:pt>
                <c:pt idx="93">
                  <c:v>83.382000000000005</c:v>
                </c:pt>
                <c:pt idx="94">
                  <c:v>83.912000000000006</c:v>
                </c:pt>
                <c:pt idx="95">
                  <c:v>83.234999999999999</c:v>
                </c:pt>
                <c:pt idx="96">
                  <c:v>83.043999999999997</c:v>
                </c:pt>
                <c:pt idx="97">
                  <c:v>83.234999999999999</c:v>
                </c:pt>
                <c:pt idx="98">
                  <c:v>83.587999999999994</c:v>
                </c:pt>
                <c:pt idx="99">
                  <c:v>84.323999999999998</c:v>
                </c:pt>
                <c:pt idx="100">
                  <c:v>84.823999999999998</c:v>
                </c:pt>
                <c:pt idx="101">
                  <c:v>83.471000000000004</c:v>
                </c:pt>
                <c:pt idx="102">
                  <c:v>84.617999999999995</c:v>
                </c:pt>
                <c:pt idx="103">
                  <c:v>84.941000000000003</c:v>
                </c:pt>
                <c:pt idx="104">
                  <c:v>85.058999999999997</c:v>
                </c:pt>
                <c:pt idx="105">
                  <c:v>86.058999999999997</c:v>
                </c:pt>
                <c:pt idx="106">
                  <c:v>83.765000000000001</c:v>
                </c:pt>
                <c:pt idx="107">
                  <c:v>86.793999999999997</c:v>
                </c:pt>
                <c:pt idx="108">
                  <c:v>85.808999999999997</c:v>
                </c:pt>
                <c:pt idx="109">
                  <c:v>84.765000000000001</c:v>
                </c:pt>
                <c:pt idx="110">
                  <c:v>86.632000000000005</c:v>
                </c:pt>
                <c:pt idx="111">
                  <c:v>86.956000000000003</c:v>
                </c:pt>
                <c:pt idx="112">
                  <c:v>86.778999999999996</c:v>
                </c:pt>
                <c:pt idx="113">
                  <c:v>86.823999999999998</c:v>
                </c:pt>
                <c:pt idx="114">
                  <c:v>86.382000000000005</c:v>
                </c:pt>
                <c:pt idx="115">
                  <c:v>87.837999999999994</c:v>
                </c:pt>
                <c:pt idx="116">
                  <c:v>90.808999999999997</c:v>
                </c:pt>
                <c:pt idx="117">
                  <c:v>93.043999999999997</c:v>
                </c:pt>
                <c:pt idx="118">
                  <c:v>94.323999999999998</c:v>
                </c:pt>
                <c:pt idx="119">
                  <c:v>96.352999999999994</c:v>
                </c:pt>
                <c:pt idx="120">
                  <c:v>97.984999999999999</c:v>
                </c:pt>
                <c:pt idx="121">
                  <c:v>98.102999999999994</c:v>
                </c:pt>
                <c:pt idx="122">
                  <c:v>98.293999999999997</c:v>
                </c:pt>
                <c:pt idx="123">
                  <c:v>98.706000000000003</c:v>
                </c:pt>
                <c:pt idx="124">
                  <c:v>95.837999999999994</c:v>
                </c:pt>
                <c:pt idx="125">
                  <c:v>93.573999999999998</c:v>
                </c:pt>
                <c:pt idx="126">
                  <c:v>92</c:v>
                </c:pt>
                <c:pt idx="127">
                  <c:v>89.558999999999997</c:v>
                </c:pt>
                <c:pt idx="128">
                  <c:v>85.897000000000006</c:v>
                </c:pt>
                <c:pt idx="129">
                  <c:v>83.632000000000005</c:v>
                </c:pt>
                <c:pt idx="130">
                  <c:v>83.176000000000002</c:v>
                </c:pt>
                <c:pt idx="131">
                  <c:v>81.234999999999999</c:v>
                </c:pt>
                <c:pt idx="132">
                  <c:v>80.956000000000003</c:v>
                </c:pt>
                <c:pt idx="133">
                  <c:v>80.971000000000004</c:v>
                </c:pt>
                <c:pt idx="134">
                  <c:v>80.484999999999999</c:v>
                </c:pt>
                <c:pt idx="135">
                  <c:v>80.882000000000005</c:v>
                </c:pt>
                <c:pt idx="136">
                  <c:v>81.087999999999994</c:v>
                </c:pt>
                <c:pt idx="137">
                  <c:v>80.102999999999994</c:v>
                </c:pt>
                <c:pt idx="138">
                  <c:v>80.956000000000003</c:v>
                </c:pt>
                <c:pt idx="139">
                  <c:v>81.426000000000002</c:v>
                </c:pt>
                <c:pt idx="140">
                  <c:v>80.426000000000002</c:v>
                </c:pt>
                <c:pt idx="141">
                  <c:v>80.515000000000001</c:v>
                </c:pt>
                <c:pt idx="142">
                  <c:v>81.058999999999997</c:v>
                </c:pt>
                <c:pt idx="143">
                  <c:v>81.028999999999996</c:v>
                </c:pt>
                <c:pt idx="144">
                  <c:v>80.647000000000006</c:v>
                </c:pt>
                <c:pt idx="145">
                  <c:v>82.293999999999997</c:v>
                </c:pt>
                <c:pt idx="146">
                  <c:v>82.176000000000002</c:v>
                </c:pt>
                <c:pt idx="147">
                  <c:v>83.25</c:v>
                </c:pt>
                <c:pt idx="148">
                  <c:v>83.602999999999994</c:v>
                </c:pt>
                <c:pt idx="149">
                  <c:v>83.647000000000006</c:v>
                </c:pt>
                <c:pt idx="150">
                  <c:v>83</c:v>
                </c:pt>
                <c:pt idx="151">
                  <c:v>84.191000000000003</c:v>
                </c:pt>
                <c:pt idx="152">
                  <c:v>84.734999999999999</c:v>
                </c:pt>
                <c:pt idx="153">
                  <c:v>85.867999999999995</c:v>
                </c:pt>
                <c:pt idx="154">
                  <c:v>85.706000000000003</c:v>
                </c:pt>
                <c:pt idx="155">
                  <c:v>85.426000000000002</c:v>
                </c:pt>
                <c:pt idx="156">
                  <c:v>84.765000000000001</c:v>
                </c:pt>
                <c:pt idx="157">
                  <c:v>85.323999999999998</c:v>
                </c:pt>
                <c:pt idx="158">
                  <c:v>84.691000000000003</c:v>
                </c:pt>
                <c:pt idx="159">
                  <c:v>83.837999999999994</c:v>
                </c:pt>
                <c:pt idx="160">
                  <c:v>83</c:v>
                </c:pt>
                <c:pt idx="161">
                  <c:v>81.632000000000005</c:v>
                </c:pt>
                <c:pt idx="162">
                  <c:v>81.984999999999999</c:v>
                </c:pt>
                <c:pt idx="163">
                  <c:v>80.308999999999997</c:v>
                </c:pt>
                <c:pt idx="164">
                  <c:v>80.456000000000003</c:v>
                </c:pt>
                <c:pt idx="165">
                  <c:v>78.867999999999995</c:v>
                </c:pt>
                <c:pt idx="166">
                  <c:v>79.602999999999994</c:v>
                </c:pt>
                <c:pt idx="167">
                  <c:v>78.073999999999998</c:v>
                </c:pt>
                <c:pt idx="168">
                  <c:v>78.515000000000001</c:v>
                </c:pt>
                <c:pt idx="169">
                  <c:v>79.412000000000006</c:v>
                </c:pt>
                <c:pt idx="170">
                  <c:v>78.265000000000001</c:v>
                </c:pt>
                <c:pt idx="171">
                  <c:v>78.147000000000006</c:v>
                </c:pt>
                <c:pt idx="172">
                  <c:v>78.956000000000003</c:v>
                </c:pt>
                <c:pt idx="173">
                  <c:v>79.087999999999994</c:v>
                </c:pt>
                <c:pt idx="174">
                  <c:v>78.587999999999994</c:v>
                </c:pt>
                <c:pt idx="175">
                  <c:v>79.043999999999997</c:v>
                </c:pt>
                <c:pt idx="176">
                  <c:v>78.147000000000006</c:v>
                </c:pt>
                <c:pt idx="177">
                  <c:v>77.75</c:v>
                </c:pt>
                <c:pt idx="178">
                  <c:v>76.543999999999997</c:v>
                </c:pt>
                <c:pt idx="179">
                  <c:v>77.558999999999997</c:v>
                </c:pt>
                <c:pt idx="180">
                  <c:v>78.073999999999998</c:v>
                </c:pt>
                <c:pt idx="181">
                  <c:v>77.75</c:v>
                </c:pt>
                <c:pt idx="182">
                  <c:v>77.471000000000004</c:v>
                </c:pt>
                <c:pt idx="183">
                  <c:v>77.015000000000001</c:v>
                </c:pt>
                <c:pt idx="184">
                  <c:v>77.412000000000006</c:v>
                </c:pt>
                <c:pt idx="185">
                  <c:v>78.25</c:v>
                </c:pt>
                <c:pt idx="186">
                  <c:v>76.956000000000003</c:v>
                </c:pt>
                <c:pt idx="187">
                  <c:v>77.382000000000005</c:v>
                </c:pt>
                <c:pt idx="188">
                  <c:v>76.926000000000002</c:v>
                </c:pt>
                <c:pt idx="189">
                  <c:v>77.043999999999997</c:v>
                </c:pt>
                <c:pt idx="190">
                  <c:v>76.971000000000004</c:v>
                </c:pt>
                <c:pt idx="191">
                  <c:v>78.337999999999994</c:v>
                </c:pt>
                <c:pt idx="192">
                  <c:v>76.852999999999994</c:v>
                </c:pt>
                <c:pt idx="193">
                  <c:v>77.823999999999998</c:v>
                </c:pt>
                <c:pt idx="194">
                  <c:v>76.647000000000006</c:v>
                </c:pt>
                <c:pt idx="195">
                  <c:v>77.337999999999994</c:v>
                </c:pt>
                <c:pt idx="196">
                  <c:v>76.734999999999999</c:v>
                </c:pt>
                <c:pt idx="197">
                  <c:v>77.147000000000006</c:v>
                </c:pt>
                <c:pt idx="198">
                  <c:v>77.308999999999997</c:v>
                </c:pt>
                <c:pt idx="199">
                  <c:v>77.028999999999996</c:v>
                </c:pt>
                <c:pt idx="200">
                  <c:v>76.337999999999994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82.876162313975868</c:v>
                </c:pt>
                <c:pt idx="1">
                  <c:v>82.897407853473169</c:v>
                </c:pt>
                <c:pt idx="2">
                  <c:v>82.918659521936164</c:v>
                </c:pt>
                <c:pt idx="3">
                  <c:v>82.939917812794761</c:v>
                </c:pt>
                <c:pt idx="4">
                  <c:v>82.961183257616412</c:v>
                </c:pt>
                <c:pt idx="5">
                  <c:v>82.982456428867465</c:v>
                </c:pt>
                <c:pt idx="6">
                  <c:v>83.003737942852041</c:v>
                </c:pt>
                <c:pt idx="7">
                  <c:v>83.025028462836005</c:v>
                </c:pt>
                <c:pt idx="8">
                  <c:v>83.046328702364846</c:v>
                </c:pt>
                <c:pt idx="9">
                  <c:v>83.067639428783224</c:v>
                </c:pt>
                <c:pt idx="10">
                  <c:v>83.08896146696415</c:v>
                </c:pt>
                <c:pt idx="11">
                  <c:v>83.110295703255261</c:v>
                </c:pt>
                <c:pt idx="12">
                  <c:v>83.131643089649017</c:v>
                </c:pt>
                <c:pt idx="13">
                  <c:v>83.153004648182943</c:v>
                </c:pt>
                <c:pt idx="14">
                  <c:v>83.174381475575132</c:v>
                </c:pt>
                <c:pt idx="15">
                  <c:v>83.195774748098728</c:v>
                </c:pt>
                <c:pt idx="16">
                  <c:v>83.21718572669873</c:v>
                </c:pt>
                <c:pt idx="17">
                  <c:v>83.23861576235133</c:v>
                </c:pt>
                <c:pt idx="18">
                  <c:v>83.260066301668985</c:v>
                </c:pt>
                <c:pt idx="19">
                  <c:v>83.281538892761574</c:v>
                </c:pt>
                <c:pt idx="20">
                  <c:v>83.303035191413258</c:v>
                </c:pt>
                <c:pt idx="21">
                  <c:v>83.324556967830091</c:v>
                </c:pt>
                <c:pt idx="22">
                  <c:v>83.346106114964655</c:v>
                </c:pt>
                <c:pt idx="23">
                  <c:v>83.367684662118606</c:v>
                </c:pt>
                <c:pt idx="24">
                  <c:v>83.389294806695588</c:v>
                </c:pt>
                <c:pt idx="25">
                  <c:v>83.410939006548858</c:v>
                </c:pt>
                <c:pt idx="26">
                  <c:v>83.432620265718597</c:v>
                </c:pt>
                <c:pt idx="27">
                  <c:v>83.454343007531264</c:v>
                </c:pt>
                <c:pt idx="28">
                  <c:v>83.476115642294502</c:v>
                </c:pt>
                <c:pt idx="29">
                  <c:v>83.49795777324573</c:v>
                </c:pt>
                <c:pt idx="30">
                  <c:v>83.519919430586143</c:v>
                </c:pt>
                <c:pt idx="31">
                  <c:v>83.542129811874787</c:v>
                </c:pt>
                <c:pt idx="32">
                  <c:v>83.564914362971209</c:v>
                </c:pt>
                <c:pt idx="33">
                  <c:v>83.589060942391384</c:v>
                </c:pt>
                <c:pt idx="34">
                  <c:v>83.616391332604906</c:v>
                </c:pt>
                <c:pt idx="35">
                  <c:v>83.65091743295639</c:v>
                </c:pt>
                <c:pt idx="36">
                  <c:v>83.701037857051304</c:v>
                </c:pt>
                <c:pt idx="37">
                  <c:v>83.783439676395886</c:v>
                </c:pt>
                <c:pt idx="38">
                  <c:v>83.929537283223851</c:v>
                </c:pt>
                <c:pt idx="39">
                  <c:v>84.195250193459714</c:v>
                </c:pt>
                <c:pt idx="40">
                  <c:v>84.67445213227299</c:v>
                </c:pt>
                <c:pt idx="41">
                  <c:v>85.515238674591515</c:v>
                </c:pt>
                <c:pt idx="42">
                  <c:v>86.936091172870377</c:v>
                </c:pt>
                <c:pt idx="43">
                  <c:v>89.236228463201627</c:v>
                </c:pt>
                <c:pt idx="44">
                  <c:v>92.791680347870255</c:v>
                </c:pt>
                <c:pt idx="45">
                  <c:v>98.02729875026445</c:v>
                </c:pt>
                <c:pt idx="46">
                  <c:v>105.35684628946305</c:v>
                </c:pt>
                <c:pt idx="47">
                  <c:v>115.08990917126502</c:v>
                </c:pt>
                <c:pt idx="48">
                  <c:v>127.31565837474423</c:v>
                </c:pt>
                <c:pt idx="49">
                  <c:v>141.78701925362805</c:v>
                </c:pt>
                <c:pt idx="50">
                  <c:v>157.83972153297708</c:v>
                </c:pt>
                <c:pt idx="51">
                  <c:v>174.38297916489475</c:v>
                </c:pt>
                <c:pt idx="52">
                  <c:v>189.98771196701068</c:v>
                </c:pt>
                <c:pt idx="53">
                  <c:v>203.07424905232494</c:v>
                </c:pt>
                <c:pt idx="54">
                  <c:v>212.17034204182124</c:v>
                </c:pt>
                <c:pt idx="55">
                  <c:v>216.18285690618103</c:v>
                </c:pt>
                <c:pt idx="56">
                  <c:v>214.61421698780813</c:v>
                </c:pt>
                <c:pt idx="57">
                  <c:v>207.66443838657005</c:v>
                </c:pt>
                <c:pt idx="58">
                  <c:v>196.18986855804795</c:v>
                </c:pt>
                <c:pt idx="59">
                  <c:v>181.53038339498011</c:v>
                </c:pt>
                <c:pt idx="60">
                  <c:v>165.25320219009799</c:v>
                </c:pt>
                <c:pt idx="61">
                  <c:v>148.88088183720464</c:v>
                </c:pt>
                <c:pt idx="62">
                  <c:v>133.66794861350598</c:v>
                </c:pt>
                <c:pt idx="63">
                  <c:v>120.46857994743847</c:v>
                </c:pt>
                <c:pt idx="64">
                  <c:v>109.70695873993448</c:v>
                </c:pt>
                <c:pt idx="65">
                  <c:v>101.43416139535964</c:v>
                </c:pt>
                <c:pt idx="66">
                  <c:v>95.439063818395752</c:v>
                </c:pt>
                <c:pt idx="67">
                  <c:v>91.378005988422743</c:v>
                </c:pt>
                <c:pt idx="68">
                  <c:v>88.89531032837256</c:v>
                </c:pt>
                <c:pt idx="69">
                  <c:v>87.717492884269248</c:v>
                </c:pt>
                <c:pt idx="70">
                  <c:v>87.711791830994358</c:v>
                </c:pt>
                <c:pt idx="71">
                  <c:v>88.901681081004682</c:v>
                </c:pt>
                <c:pt idx="72">
                  <c:v>91.430905218969727</c:v>
                </c:pt>
                <c:pt idx="73">
                  <c:v>95.470378332269348</c:v>
                </c:pt>
                <c:pt idx="74">
                  <c:v>101.07638461928069</c:v>
                </c:pt>
                <c:pt idx="75">
                  <c:v>108.03460734993592</c:v>
                </c:pt>
                <c:pt idx="76">
                  <c:v>115.75139407844114</c:v>
                </c:pt>
                <c:pt idx="77">
                  <c:v>123.26068726945725</c:v>
                </c:pt>
                <c:pt idx="78">
                  <c:v>129.38487420954925</c:v>
                </c:pt>
                <c:pt idx="79">
                  <c:v>133.0231154517457</c:v>
                </c:pt>
                <c:pt idx="80">
                  <c:v>133.47090130808854</c:v>
                </c:pt>
                <c:pt idx="81">
                  <c:v>130.64210554502549</c:v>
                </c:pt>
                <c:pt idx="82">
                  <c:v>125.09646745597682</c:v>
                </c:pt>
                <c:pt idx="83">
                  <c:v>117.85986964411089</c:v>
                </c:pt>
                <c:pt idx="84">
                  <c:v>110.11614013992113</c:v>
                </c:pt>
                <c:pt idx="85">
                  <c:v>102.8968752212209</c:v>
                </c:pt>
                <c:pt idx="86">
                  <c:v>96.878224947857532</c:v>
                </c:pt>
                <c:pt idx="87">
                  <c:v>92.329215947550253</c:v>
                </c:pt>
                <c:pt idx="88">
                  <c:v>89.18655994536293</c:v>
                </c:pt>
                <c:pt idx="89">
                  <c:v>87.191147766558601</c:v>
                </c:pt>
                <c:pt idx="90">
                  <c:v>86.02141155162397</c:v>
                </c:pt>
                <c:pt idx="91">
                  <c:v>85.384896967030741</c:v>
                </c:pt>
                <c:pt idx="92">
                  <c:v>85.060099732013356</c:v>
                </c:pt>
                <c:pt idx="93">
                  <c:v>84.900753973842271</c:v>
                </c:pt>
                <c:pt idx="94">
                  <c:v>84.820762107700602</c:v>
                </c:pt>
                <c:pt idx="95">
                  <c:v>84.774364343615687</c:v>
                </c:pt>
                <c:pt idx="96">
                  <c:v>84.739418113466286</c:v>
                </c:pt>
                <c:pt idx="97">
                  <c:v>84.706114025730159</c:v>
                </c:pt>
                <c:pt idx="98">
                  <c:v>84.670469794222399</c:v>
                </c:pt>
                <c:pt idx="99">
                  <c:v>84.631039001283511</c:v>
                </c:pt>
                <c:pt idx="100">
                  <c:v>84.587449290120844</c:v>
                </c:pt>
                <c:pt idx="101">
                  <c:v>84.539878669072351</c:v>
                </c:pt>
                <c:pt idx="102">
                  <c:v>84.489020322367864</c:v>
                </c:pt>
                <c:pt idx="103">
                  <c:v>84.436382846937008</c:v>
                </c:pt>
                <c:pt idx="104">
                  <c:v>84.384946158545887</c:v>
                </c:pt>
                <c:pt idx="105">
                  <c:v>84.34027717722185</c:v>
                </c:pt>
                <c:pt idx="106">
                  <c:v>84.312207487501226</c:v>
                </c:pt>
                <c:pt idx="107">
                  <c:v>84.317058402020706</c:v>
                </c:pt>
                <c:pt idx="108">
                  <c:v>84.380128230736545</c:v>
                </c:pt>
                <c:pt idx="109">
                  <c:v>84.537727101421552</c:v>
                </c:pt>
                <c:pt idx="110">
                  <c:v>84.837541547242552</c:v>
                </c:pt>
                <c:pt idx="111">
                  <c:v>85.3357505742797</c:v>
                </c:pt>
                <c:pt idx="112">
                  <c:v>86.089425159945336</c:v>
                </c:pt>
                <c:pt idx="113">
                  <c:v>87.143643855612638</c:v>
                </c:pt>
                <c:pt idx="114">
                  <c:v>88.514544790747266</c:v>
                </c:pt>
                <c:pt idx="115">
                  <c:v>90.171860442865622</c:v>
                </c:pt>
                <c:pt idx="116">
                  <c:v>92.026483588428391</c:v>
                </c:pt>
                <c:pt idx="117">
                  <c:v>93.929144322093563</c:v>
                </c:pt>
                <c:pt idx="118">
                  <c:v>95.684443737970312</c:v>
                </c:pt>
                <c:pt idx="119">
                  <c:v>97.080270330586529</c:v>
                </c:pt>
                <c:pt idx="120">
                  <c:v>97.927209517996459</c:v>
                </c:pt>
                <c:pt idx="121">
                  <c:v>98.0980601531612</c:v>
                </c:pt>
                <c:pt idx="122">
                  <c:v>97.556131376825718</c:v>
                </c:pt>
                <c:pt idx="123">
                  <c:v>96.36365193879503</c:v>
                </c:pt>
                <c:pt idx="124">
                  <c:v>94.667645091144237</c:v>
                </c:pt>
                <c:pt idx="125">
                  <c:v>92.667698127994313</c:v>
                </c:pt>
                <c:pt idx="126">
                  <c:v>90.575373211699215</c:v>
                </c:pt>
                <c:pt idx="127">
                  <c:v>88.576592402372285</c:v>
                </c:pt>
                <c:pt idx="128">
                  <c:v>86.805931409066147</c:v>
                </c:pt>
                <c:pt idx="129">
                  <c:v>85.336796265608228</c:v>
                </c:pt>
                <c:pt idx="130">
                  <c:v>84.186175867085524</c:v>
                </c:pt>
                <c:pt idx="131">
                  <c:v>83.329001381418351</c:v>
                </c:pt>
                <c:pt idx="132">
                  <c:v>82.715974442077638</c:v>
                </c:pt>
                <c:pt idx="133">
                  <c:v>82.289751227060236</c:v>
                </c:pt>
                <c:pt idx="134">
                  <c:v>81.99656553713892</c:v>
                </c:pt>
                <c:pt idx="135">
                  <c:v>81.792626022447763</c:v>
                </c:pt>
                <c:pt idx="136">
                  <c:v>81.646191836910475</c:v>
                </c:pt>
                <c:pt idx="137">
                  <c:v>81.536897607562764</c:v>
                </c:pt>
                <c:pt idx="138">
                  <c:v>81.453837261331145</c:v>
                </c:pt>
                <c:pt idx="139">
                  <c:v>81.39346372353161</c:v>
                </c:pt>
                <c:pt idx="140">
                  <c:v>81.357823564180222</c:v>
                </c:pt>
                <c:pt idx="141">
                  <c:v>81.353207487215442</c:v>
                </c:pt>
                <c:pt idx="142">
                  <c:v>81.389025955539594</c:v>
                </c:pt>
                <c:pt idx="143">
                  <c:v>81.476609380453297</c:v>
                </c:pt>
                <c:pt idx="144">
                  <c:v>81.627654602871942</c:v>
                </c:pt>
                <c:pt idx="145">
                  <c:v>81.852164330541626</c:v>
                </c:pt>
                <c:pt idx="146">
                  <c:v>82.15592584158874</c:v>
                </c:pt>
                <c:pt idx="147">
                  <c:v>82.537812628476928</c:v>
                </c:pt>
                <c:pt idx="148">
                  <c:v>82.987412605699518</c:v>
                </c:pt>
                <c:pt idx="149">
                  <c:v>83.483618491840247</c:v>
                </c:pt>
                <c:pt idx="150">
                  <c:v>83.99479176416007</c:v>
                </c:pt>
                <c:pt idx="151">
                  <c:v>84.480892983090854</c:v>
                </c:pt>
                <c:pt idx="152">
                  <c:v>84.89757617180878</c:v>
                </c:pt>
                <c:pt idx="153">
                  <c:v>85.201757492088944</c:v>
                </c:pt>
                <c:pt idx="154">
                  <c:v>85.357723831093367</c:v>
                </c:pt>
                <c:pt idx="155">
                  <c:v>85.342590828629952</c:v>
                </c:pt>
                <c:pt idx="156">
                  <c:v>85.14995601252626</c:v>
                </c:pt>
                <c:pt idx="157">
                  <c:v>84.79093894179492</c:v>
                </c:pt>
                <c:pt idx="158">
                  <c:v>84.292373833503646</c:v>
                </c:pt>
                <c:pt idx="159">
                  <c:v>83.692560974257603</c:v>
                </c:pt>
                <c:pt idx="160">
                  <c:v>83.035507876857167</c:v>
                </c:pt>
                <c:pt idx="161">
                  <c:v>82.364856379473864</c:v>
                </c:pt>
                <c:pt idx="162">
                  <c:v>81.7186418404211</c:v>
                </c:pt>
                <c:pt idx="163">
                  <c:v>81.125709615589187</c:v>
                </c:pt>
                <c:pt idx="164">
                  <c:v>80.604142372798421</c:v>
                </c:pt>
                <c:pt idx="165">
                  <c:v>80.161577133368468</c:v>
                </c:pt>
                <c:pt idx="166">
                  <c:v>79.796936958889702</c:v>
                </c:pt>
                <c:pt idx="167">
                  <c:v>79.502934217489639</c:v>
                </c:pt>
                <c:pt idx="168">
                  <c:v>79.268719161441197</c:v>
                </c:pt>
                <c:pt idx="169">
                  <c:v>79.082197243730135</c:v>
                </c:pt>
                <c:pt idx="170">
                  <c:v>78.931747206179338</c:v>
                </c:pt>
                <c:pt idx="171">
                  <c:v>78.807271426698577</c:v>
                </c:pt>
                <c:pt idx="172">
                  <c:v>78.700656160863886</c:v>
                </c:pt>
                <c:pt idx="173">
                  <c:v>78.605796738949167</c:v>
                </c:pt>
                <c:pt idx="174">
                  <c:v>78.518359163790109</c:v>
                </c:pt>
                <c:pt idx="175">
                  <c:v>78.435425028135143</c:v>
                </c:pt>
                <c:pt idx="176">
                  <c:v>78.35512346709271</c:v>
                </c:pt>
                <c:pt idx="177">
                  <c:v>78.276309469290567</c:v>
                </c:pt>
                <c:pt idx="178">
                  <c:v>78.198312414133639</c:v>
                </c:pt>
                <c:pt idx="179">
                  <c:v>78.120755575486399</c:v>
                </c:pt>
                <c:pt idx="180">
                  <c:v>78.043435440089539</c:v>
                </c:pt>
                <c:pt idx="181">
                  <c:v>77.96624588483067</c:v>
                </c:pt>
                <c:pt idx="182">
                  <c:v>77.889133149494441</c:v>
                </c:pt>
                <c:pt idx="183">
                  <c:v>77.812070458460596</c:v>
                </c:pt>
                <c:pt idx="184">
                  <c:v>77.735044402958579</c:v>
                </c:pt>
                <c:pt idx="185">
                  <c:v>77.658047967098796</c:v>
                </c:pt>
                <c:pt idx="186">
                  <c:v>77.581077111666659</c:v>
                </c:pt>
                <c:pt idx="187">
                  <c:v>77.504129169697919</c:v>
                </c:pt>
                <c:pt idx="188">
                  <c:v>77.427202121664862</c:v>
                </c:pt>
                <c:pt idx="189">
                  <c:v>77.350294278651603</c:v>
                </c:pt>
                <c:pt idx="190">
                  <c:v>77.273404146692798</c:v>
                </c:pt>
                <c:pt idx="191">
                  <c:v>77.196530368319074</c:v>
                </c:pt>
                <c:pt idx="192">
                  <c:v>77.11967169581672</c:v>
                </c:pt>
                <c:pt idx="193">
                  <c:v>77.04282697715837</c:v>
                </c:pt>
                <c:pt idx="194">
                  <c:v>76.965995146963962</c:v>
                </c:pt>
                <c:pt idx="195">
                  <c:v>76.889175219543688</c:v>
                </c:pt>
                <c:pt idx="196">
                  <c:v>76.812366282922639</c:v>
                </c:pt>
                <c:pt idx="197">
                  <c:v>76.735567493442005</c:v>
                </c:pt>
                <c:pt idx="198">
                  <c:v>76.658778070784777</c:v>
                </c:pt>
                <c:pt idx="199">
                  <c:v>76.581997293360857</c:v>
                </c:pt>
                <c:pt idx="200">
                  <c:v>76.505224494017583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82.876162313975868</c:v>
                </c:pt>
                <c:pt idx="1">
                  <c:v>82.897407853473169</c:v>
                </c:pt>
                <c:pt idx="2">
                  <c:v>82.918659521936164</c:v>
                </c:pt>
                <c:pt idx="3">
                  <c:v>82.939917812794761</c:v>
                </c:pt>
                <c:pt idx="4">
                  <c:v>82.961183257616412</c:v>
                </c:pt>
                <c:pt idx="5">
                  <c:v>82.982456428867465</c:v>
                </c:pt>
                <c:pt idx="6">
                  <c:v>83.003737942852041</c:v>
                </c:pt>
                <c:pt idx="7">
                  <c:v>83.025028462836005</c:v>
                </c:pt>
                <c:pt idx="8">
                  <c:v>83.046328702364846</c:v>
                </c:pt>
                <c:pt idx="9">
                  <c:v>83.067639428783224</c:v>
                </c:pt>
                <c:pt idx="10">
                  <c:v>83.08896146696415</c:v>
                </c:pt>
                <c:pt idx="11">
                  <c:v>83.110295703255261</c:v>
                </c:pt>
                <c:pt idx="12">
                  <c:v>83.131643089649017</c:v>
                </c:pt>
                <c:pt idx="13">
                  <c:v>83.153004648182943</c:v>
                </c:pt>
                <c:pt idx="14">
                  <c:v>83.174381475575103</c:v>
                </c:pt>
                <c:pt idx="15">
                  <c:v>83.1957747480986</c:v>
                </c:pt>
                <c:pt idx="16">
                  <c:v>83.217185726698048</c:v>
                </c:pt>
                <c:pt idx="17">
                  <c:v>83.238615762347777</c:v>
                </c:pt>
                <c:pt idx="18">
                  <c:v>83.260066301651165</c:v>
                </c:pt>
                <c:pt idx="19">
                  <c:v>83.28153889267584</c:v>
                </c:pt>
                <c:pt idx="20">
                  <c:v>83.303035191017941</c:v>
                </c:pt>
                <c:pt idx="21">
                  <c:v>83.324556966083676</c:v>
                </c:pt>
                <c:pt idx="22">
                  <c:v>83.346106107572751</c:v>
                </c:pt>
                <c:pt idx="23">
                  <c:v>83.367684632142016</c:v>
                </c:pt>
                <c:pt idx="24">
                  <c:v>83.38929469022311</c:v>
                </c:pt>
                <c:pt idx="25">
                  <c:v>83.410938572958415</c:v>
                </c:pt>
                <c:pt idx="26">
                  <c:v>83.432618719213636</c:v>
                </c:pt>
                <c:pt idx="27">
                  <c:v>83.454337722613985</c:v>
                </c:pt>
                <c:pt idx="28">
                  <c:v>83.476098338540723</c:v>
                </c:pt>
                <c:pt idx="29">
                  <c:v>83.497903491011314</c:v>
                </c:pt>
                <c:pt idx="30">
                  <c:v>83.51975627935235</c:v>
                </c:pt>
                <c:pt idx="31">
                  <c:v>83.541659984556645</c:v>
                </c:pt>
                <c:pt idx="32">
                  <c:v>83.563618075197482</c:v>
                </c:pt>
                <c:pt idx="33">
                  <c:v>83.585634212749895</c:v>
                </c:pt>
                <c:pt idx="34">
                  <c:v>83.607712256144538</c:v>
                </c:pt>
                <c:pt idx="35">
                  <c:v>83.62985626535027</c:v>
                </c:pt>
                <c:pt idx="36">
                  <c:v>83.652070503749741</c:v>
                </c:pt>
                <c:pt idx="37">
                  <c:v>83.674359439035072</c:v>
                </c:pt>
                <c:pt idx="38">
                  <c:v>83.696727742309491</c:v>
                </c:pt>
                <c:pt idx="39">
                  <c:v>83.719180285033531</c:v>
                </c:pt>
                <c:pt idx="40">
                  <c:v>83.741722133402462</c:v>
                </c:pt>
                <c:pt idx="41">
                  <c:v>83.764358539682092</c:v>
                </c:pt>
                <c:pt idx="42">
                  <c:v>83.787094929964567</c:v>
                </c:pt>
                <c:pt idx="43">
                  <c:v>83.809936887732135</c:v>
                </c:pt>
                <c:pt idx="44">
                  <c:v>83.832890132535468</c:v>
                </c:pt>
                <c:pt idx="45">
                  <c:v>83.855960493002854</c:v>
                </c:pt>
                <c:pt idx="46">
                  <c:v>83.87915387329727</c:v>
                </c:pt>
                <c:pt idx="47">
                  <c:v>83.902476212029129</c:v>
                </c:pt>
                <c:pt idx="48">
                  <c:v>83.925933432514071</c:v>
                </c:pt>
                <c:pt idx="49">
                  <c:v>83.949531383136033</c:v>
                </c:pt>
                <c:pt idx="50">
                  <c:v>83.973275766437425</c:v>
                </c:pt>
                <c:pt idx="51">
                  <c:v>83.997172055410218</c:v>
                </c:pt>
                <c:pt idx="52">
                  <c:v>84.021225395306217</c:v>
                </c:pt>
                <c:pt idx="53">
                  <c:v>84.045440489121745</c:v>
                </c:pt>
                <c:pt idx="54">
                  <c:v>84.069821464745246</c:v>
                </c:pt>
                <c:pt idx="55">
                  <c:v>84.094371721588871</c:v>
                </c:pt>
                <c:pt idx="56">
                  <c:v>84.11909375436089</c:v>
                </c:pt>
                <c:pt idx="57">
                  <c:v>84.143988951482228</c:v>
                </c:pt>
                <c:pt idx="58">
                  <c:v>84.169057365513225</c:v>
                </c:pt>
                <c:pt idx="59">
                  <c:v>84.194297452848787</c:v>
                </c:pt>
                <c:pt idx="60">
                  <c:v>84.219705779870566</c:v>
                </c:pt>
                <c:pt idx="61">
                  <c:v>84.245276692732091</c:v>
                </c:pt>
                <c:pt idx="62">
                  <c:v>84.271001948013449</c:v>
                </c:pt>
                <c:pt idx="63">
                  <c:v>84.296870301639856</c:v>
                </c:pt>
                <c:pt idx="64">
                  <c:v>84.322867053738193</c:v>
                </c:pt>
                <c:pt idx="65">
                  <c:v>84.348973547540481</c:v>
                </c:pt>
                <c:pt idx="66">
                  <c:v>84.375166621063812</c:v>
                </c:pt>
                <c:pt idx="67">
                  <c:v>84.401418011147143</c:v>
                </c:pt>
                <c:pt idx="68">
                  <c:v>84.427693710541476</c:v>
                </c:pt>
                <c:pt idx="69">
                  <c:v>84.45395328018158</c:v>
                </c:pt>
                <c:pt idx="70">
                  <c:v>84.480149120555041</c:v>
                </c:pt>
                <c:pt idx="71">
                  <c:v>84.506225708268914</c:v>
                </c:pt>
                <c:pt idx="72">
                  <c:v>84.532118806534072</c:v>
                </c:pt>
                <c:pt idx="73">
                  <c:v>84.557754661358942</c:v>
                </c:pt>
                <c:pt idx="74">
                  <c:v>84.5830491987778</c:v>
                </c:pt>
                <c:pt idx="75">
                  <c:v>84.607907242407592</c:v>
                </c:pt>
                <c:pt idx="76">
                  <c:v>84.63222177497488</c:v>
                </c:pt>
                <c:pt idx="77">
                  <c:v>84.655873272075695</c:v>
                </c:pt>
                <c:pt idx="78">
                  <c:v>84.678729141166343</c:v>
                </c:pt>
                <c:pt idx="79">
                  <c:v>84.700643303402657</c:v>
                </c:pt>
                <c:pt idx="80">
                  <c:v>84.721455960150479</c:v>
                </c:pt>
                <c:pt idx="81">
                  <c:v>84.740993589400773</c:v>
                </c:pt>
                <c:pt idx="82">
                  <c:v>84.75906921948858</c:v>
                </c:pt>
                <c:pt idx="83">
                  <c:v>84.775483027920529</c:v>
                </c:pt>
                <c:pt idx="84">
                  <c:v>84.790023311215009</c:v>
                </c:pt>
                <c:pt idx="85">
                  <c:v>84.802467866901452</c:v>
                </c:pt>
                <c:pt idx="86">
                  <c:v>84.81258582072185</c:v>
                </c:pt>
                <c:pt idx="87">
                  <c:v>84.820139920260232</c:v>
                </c:pt>
                <c:pt idx="88">
                  <c:v>84.824889300527516</c:v>
                </c:pt>
                <c:pt idx="89">
                  <c:v>84.826592707570441</c:v>
                </c:pt>
                <c:pt idx="90">
                  <c:v>84.825012143426335</c:v>
                </c:pt>
                <c:pt idx="91">
                  <c:v>84.819916870603606</c:v>
                </c:pt>
                <c:pt idx="92">
                  <c:v>84.811087688050392</c:v>
                </c:pt>
                <c:pt idx="93">
                  <c:v>84.798321365005194</c:v>
                </c:pt>
                <c:pt idx="94">
                  <c:v>84.781435096240486</c:v>
                </c:pt>
                <c:pt idx="95">
                  <c:v>84.760270824202053</c:v>
                </c:pt>
                <c:pt idx="96">
                  <c:v>84.734699262550805</c:v>
                </c:pt>
                <c:pt idx="97">
                  <c:v>84.704623453458268</c:v>
                </c:pt>
                <c:pt idx="98">
                  <c:v>84.66998169895264</c:v>
                </c:pt>
                <c:pt idx="99">
                  <c:v>84.630749725134393</c:v>
                </c:pt>
                <c:pt idx="100">
                  <c:v>84.586941966694866</c:v>
                </c:pt>
                <c:pt idx="101">
                  <c:v>84.538611896407971</c:v>
                </c:pt>
                <c:pt idx="102">
                  <c:v>84.485851367728742</c:v>
                </c:pt>
                <c:pt idx="103">
                  <c:v>84.428788985223477</c:v>
                </c:pt>
                <c:pt idx="104">
                  <c:v>84.367587563780347</c:v>
                </c:pt>
                <c:pt idx="105">
                  <c:v>84.302440779897339</c:v>
                </c:pt>
                <c:pt idx="106">
                  <c:v>84.233569153680989</c:v>
                </c:pt>
                <c:pt idx="107">
                  <c:v>84.16121552608665</c:v>
                </c:pt>
                <c:pt idx="108">
                  <c:v>84.085640210909901</c:v>
                </c:pt>
                <c:pt idx="109">
                  <c:v>84.007116004672554</c:v>
                </c:pt>
                <c:pt idx="110">
                  <c:v>83.925923230432957</c:v>
                </c:pt>
                <c:pt idx="111">
                  <c:v>83.842344975155441</c:v>
                </c:pt>
                <c:pt idx="112">
                  <c:v>83.756662656696889</c:v>
                </c:pt>
                <c:pt idx="113">
                  <c:v>83.6691520281463</c:v>
                </c:pt>
                <c:pt idx="114">
                  <c:v>83.580079696688088</c:v>
                </c:pt>
                <c:pt idx="115">
                  <c:v>83.489700203657677</c:v>
                </c:pt>
                <c:pt idx="116">
                  <c:v>83.398253683956696</c:v>
                </c:pt>
                <c:pt idx="117">
                  <c:v>83.305964097942336</c:v>
                </c:pt>
                <c:pt idx="118">
                  <c:v>83.213038008235287</c:v>
                </c:pt>
                <c:pt idx="119">
                  <c:v>83.119663858031259</c:v>
                </c:pt>
                <c:pt idx="120">
                  <c:v>83.026011696461566</c:v>
                </c:pt>
                <c:pt idx="121">
                  <c:v>82.93223328999585</c:v>
                </c:pt>
                <c:pt idx="122">
                  <c:v>82.838462556259287</c:v>
                </c:pt>
                <c:pt idx="123">
                  <c:v>82.744816257255067</c:v>
                </c:pt>
                <c:pt idx="124">
                  <c:v>82.65139489210695</c:v>
                </c:pt>
                <c:pt idx="125">
                  <c:v>82.558283734349288</c:v>
                </c:pt>
                <c:pt idx="126">
                  <c:v>82.46555396484473</c:v>
                </c:pt>
                <c:pt idx="127">
                  <c:v>82.373263858049853</c:v>
                </c:pt>
                <c:pt idx="128">
                  <c:v>82.281459986126521</c:v>
                </c:pt>
                <c:pt idx="129">
                  <c:v>82.190178411975154</c:v>
                </c:pt>
                <c:pt idx="130">
                  <c:v>82.099445848401942</c:v>
                </c:pt>
                <c:pt idx="131">
                  <c:v>82.00928076617231</c:v>
                </c:pt>
                <c:pt idx="132">
                  <c:v>81.919694438565159</c:v>
                </c:pt>
                <c:pt idx="133">
                  <c:v>81.830691914197629</c:v>
                </c:pt>
                <c:pt idx="134">
                  <c:v>81.742272913353574</c:v>
                </c:pt>
                <c:pt idx="135">
                  <c:v>81.654432645862073</c:v>
                </c:pt>
                <c:pt idx="136">
                  <c:v>81.567162550794933</c:v>
                </c:pt>
                <c:pt idx="137">
                  <c:v>81.480450959954069</c:v>
                </c:pt>
                <c:pt idx="138">
                  <c:v>81.394283688373264</c:v>
                </c:pt>
                <c:pt idx="139">
                  <c:v>81.308644555934961</c:v>
                </c:pt>
                <c:pt idx="140">
                  <c:v>81.223515844768443</c:v>
                </c:pt>
                <c:pt idx="141">
                  <c:v>81.138878697411727</c:v>
                </c:pt>
                <c:pt idx="142">
                  <c:v>81.054713460838329</c:v>
                </c:pt>
                <c:pt idx="143">
                  <c:v>80.970999981418331</c:v>
                </c:pt>
                <c:pt idx="144">
                  <c:v>80.887717855740206</c:v>
                </c:pt>
                <c:pt idx="145">
                  <c:v>80.804846641996249</c:v>
                </c:pt>
                <c:pt idx="146">
                  <c:v>80.722366036357798</c:v>
                </c:pt>
                <c:pt idx="147">
                  <c:v>80.640256018456725</c:v>
                </c:pt>
                <c:pt idx="148">
                  <c:v>80.558496969763311</c:v>
                </c:pt>
                <c:pt idx="149">
                  <c:v>80.477069768320177</c:v>
                </c:pt>
                <c:pt idx="150">
                  <c:v>80.395955862966233</c:v>
                </c:pt>
                <c:pt idx="151">
                  <c:v>80.315137329870709</c:v>
                </c:pt>
                <c:pt idx="152">
                  <c:v>80.234596913899281</c:v>
                </c:pt>
                <c:pt idx="153">
                  <c:v>80.154318057055917</c:v>
                </c:pt>
                <c:pt idx="154">
                  <c:v>80.074284915985118</c:v>
                </c:pt>
                <c:pt idx="155">
                  <c:v>79.994482370283237</c:v>
                </c:pt>
                <c:pt idx="156">
                  <c:v>79.914896023151314</c:v>
                </c:pt>
                <c:pt idx="157">
                  <c:v>79.835512195726935</c:v>
                </c:pt>
                <c:pt idx="158">
                  <c:v>79.756317916257899</c:v>
                </c:pt>
                <c:pt idx="159">
                  <c:v>79.67730090512319</c:v>
                </c:pt>
                <c:pt idx="160">
                  <c:v>79.59844955656817</c:v>
                </c:pt>
                <c:pt idx="161">
                  <c:v>79.519752917896696</c:v>
                </c:pt>
                <c:pt idx="162">
                  <c:v>79.441200666754384</c:v>
                </c:pt>
                <c:pt idx="163">
                  <c:v>79.362783087041919</c:v>
                </c:pt>
                <c:pt idx="164">
                  <c:v>79.284491043912695</c:v>
                </c:pt>
                <c:pt idx="165">
                  <c:v>79.206315958236345</c:v>
                </c:pt>
                <c:pt idx="166">
                  <c:v>79.128249780846346</c:v>
                </c:pt>
                <c:pt idx="167">
                  <c:v>79.050284966834226</c:v>
                </c:pt>
                <c:pt idx="168">
                  <c:v>78.972414450105703</c:v>
                </c:pt>
                <c:pt idx="169">
                  <c:v>78.894631618372401</c:v>
                </c:pt>
                <c:pt idx="170">
                  <c:v>78.816930288718495</c:v>
                </c:pt>
                <c:pt idx="171">
                  <c:v>78.739304683850563</c:v>
                </c:pt>
                <c:pt idx="172">
                  <c:v>78.661749409114037</c:v>
                </c:pt>
                <c:pt idx="173">
                  <c:v>78.584259430337355</c:v>
                </c:pt>
                <c:pt idx="174">
                  <c:v>78.506830052546889</c:v>
                </c:pt>
                <c:pt idx="175">
                  <c:v>78.429456899580245</c:v>
                </c:pt>
                <c:pt idx="176">
                  <c:v>78.352135894612672</c:v>
                </c:pt>
                <c:pt idx="177">
                  <c:v>78.274863241600613</c:v>
                </c:pt>
                <c:pt idx="178">
                  <c:v>78.197635407637748</c:v>
                </c:pt>
                <c:pt idx="179">
                  <c:v>78.120449106211836</c:v>
                </c:pt>
                <c:pt idx="180">
                  <c:v>78.04330128134481</c:v>
                </c:pt>
                <c:pt idx="181">
                  <c:v>77.966189092593993</c:v>
                </c:pt>
                <c:pt idx="182">
                  <c:v>77.889109900889309</c:v>
                </c:pt>
                <c:pt idx="183">
                  <c:v>77.812061255177724</c:v>
                </c:pt>
                <c:pt idx="184">
                  <c:v>77.735040879845513</c:v>
                </c:pt>
                <c:pt idx="185">
                  <c:v>77.658046662886377</c:v>
                </c:pt>
                <c:pt idx="186">
                  <c:v>77.581076644783693</c:v>
                </c:pt>
                <c:pt idx="187">
                  <c:v>77.504129008073988</c:v>
                </c:pt>
                <c:pt idx="188">
                  <c:v>77.427202067559378</c:v>
                </c:pt>
                <c:pt idx="189">
                  <c:v>77.350294261136412</c:v>
                </c:pt>
                <c:pt idx="190">
                  <c:v>77.273404141209696</c:v>
                </c:pt>
                <c:pt idx="191">
                  <c:v>77.196530366659204</c:v>
                </c:pt>
                <c:pt idx="192">
                  <c:v>77.119671695330808</c:v>
                </c:pt>
                <c:pt idx="193">
                  <c:v>77.042826977020809</c:v>
                </c:pt>
                <c:pt idx="194">
                  <c:v>76.965995146926304</c:v>
                </c:pt>
                <c:pt idx="195">
                  <c:v>76.889175219533712</c:v>
                </c:pt>
                <c:pt idx="196">
                  <c:v>76.812366282920081</c:v>
                </c:pt>
                <c:pt idx="197">
                  <c:v>76.73556749344138</c:v>
                </c:pt>
                <c:pt idx="198">
                  <c:v>76.658778070784621</c:v>
                </c:pt>
                <c:pt idx="199">
                  <c:v>76.581997293360828</c:v>
                </c:pt>
                <c:pt idx="200">
                  <c:v>76.505224494017568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8592"/>
        <c:axId val="489878984"/>
      </c:scatterChart>
      <c:valAx>
        <c:axId val="489878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78984"/>
        <c:crosses val="autoZero"/>
        <c:crossBetween val="midCat"/>
      </c:valAx>
      <c:valAx>
        <c:axId val="489878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7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82.352999999999994</c:v>
                </c:pt>
                <c:pt idx="1">
                  <c:v>81.456000000000003</c:v>
                </c:pt>
                <c:pt idx="2">
                  <c:v>81.793999999999997</c:v>
                </c:pt>
                <c:pt idx="3">
                  <c:v>82.412000000000006</c:v>
                </c:pt>
                <c:pt idx="4">
                  <c:v>81.5</c:v>
                </c:pt>
                <c:pt idx="5">
                  <c:v>81.823999999999998</c:v>
                </c:pt>
                <c:pt idx="6">
                  <c:v>81.823999999999998</c:v>
                </c:pt>
                <c:pt idx="7">
                  <c:v>82.382000000000005</c:v>
                </c:pt>
                <c:pt idx="8">
                  <c:v>82.956000000000003</c:v>
                </c:pt>
                <c:pt idx="9">
                  <c:v>82.647000000000006</c:v>
                </c:pt>
                <c:pt idx="10">
                  <c:v>82.117999999999995</c:v>
                </c:pt>
                <c:pt idx="11">
                  <c:v>82.515000000000001</c:v>
                </c:pt>
                <c:pt idx="12">
                  <c:v>82.206000000000003</c:v>
                </c:pt>
                <c:pt idx="13">
                  <c:v>82.573999999999998</c:v>
                </c:pt>
                <c:pt idx="14">
                  <c:v>81.897000000000006</c:v>
                </c:pt>
                <c:pt idx="15">
                  <c:v>82.543999999999997</c:v>
                </c:pt>
                <c:pt idx="16">
                  <c:v>82.617999999999995</c:v>
                </c:pt>
                <c:pt idx="17">
                  <c:v>82.867999999999995</c:v>
                </c:pt>
                <c:pt idx="18">
                  <c:v>82.897000000000006</c:v>
                </c:pt>
                <c:pt idx="19">
                  <c:v>82.956000000000003</c:v>
                </c:pt>
                <c:pt idx="20">
                  <c:v>81.573999999999998</c:v>
                </c:pt>
                <c:pt idx="21">
                  <c:v>83.412000000000006</c:v>
                </c:pt>
                <c:pt idx="22">
                  <c:v>83.162000000000006</c:v>
                </c:pt>
                <c:pt idx="23">
                  <c:v>82.558999999999997</c:v>
                </c:pt>
                <c:pt idx="24">
                  <c:v>85</c:v>
                </c:pt>
                <c:pt idx="25">
                  <c:v>84.132000000000005</c:v>
                </c:pt>
                <c:pt idx="26">
                  <c:v>83.471000000000004</c:v>
                </c:pt>
                <c:pt idx="27">
                  <c:v>84.234999999999999</c:v>
                </c:pt>
                <c:pt idx="28">
                  <c:v>84.852999999999994</c:v>
                </c:pt>
                <c:pt idx="29">
                  <c:v>84.793999999999997</c:v>
                </c:pt>
                <c:pt idx="30">
                  <c:v>83.765000000000001</c:v>
                </c:pt>
                <c:pt idx="31">
                  <c:v>85.147000000000006</c:v>
                </c:pt>
                <c:pt idx="32">
                  <c:v>85.823999999999998</c:v>
                </c:pt>
                <c:pt idx="33">
                  <c:v>85.073999999999998</c:v>
                </c:pt>
                <c:pt idx="34">
                  <c:v>86.265000000000001</c:v>
                </c:pt>
                <c:pt idx="35">
                  <c:v>86.471000000000004</c:v>
                </c:pt>
                <c:pt idx="36">
                  <c:v>86.912000000000006</c:v>
                </c:pt>
                <c:pt idx="37">
                  <c:v>88.147000000000006</c:v>
                </c:pt>
                <c:pt idx="38">
                  <c:v>88.706000000000003</c:v>
                </c:pt>
                <c:pt idx="39">
                  <c:v>89.632000000000005</c:v>
                </c:pt>
                <c:pt idx="40">
                  <c:v>90.912000000000006</c:v>
                </c:pt>
                <c:pt idx="41">
                  <c:v>92.706000000000003</c:v>
                </c:pt>
                <c:pt idx="42">
                  <c:v>94.956000000000003</c:v>
                </c:pt>
                <c:pt idx="43">
                  <c:v>98.441000000000003</c:v>
                </c:pt>
                <c:pt idx="44">
                  <c:v>102.676</c:v>
                </c:pt>
                <c:pt idx="45">
                  <c:v>108.809</c:v>
                </c:pt>
                <c:pt idx="46">
                  <c:v>115.985</c:v>
                </c:pt>
                <c:pt idx="47">
                  <c:v>124.39700000000001</c:v>
                </c:pt>
                <c:pt idx="48">
                  <c:v>132.809</c:v>
                </c:pt>
                <c:pt idx="49">
                  <c:v>143.64699999999999</c:v>
                </c:pt>
                <c:pt idx="50">
                  <c:v>155.33799999999999</c:v>
                </c:pt>
                <c:pt idx="51">
                  <c:v>166.36799999999999</c:v>
                </c:pt>
                <c:pt idx="52">
                  <c:v>179.38200000000001</c:v>
                </c:pt>
                <c:pt idx="53">
                  <c:v>190.691</c:v>
                </c:pt>
                <c:pt idx="54">
                  <c:v>199.66200000000001</c:v>
                </c:pt>
                <c:pt idx="55">
                  <c:v>207.13200000000001</c:v>
                </c:pt>
                <c:pt idx="56">
                  <c:v>213.54400000000001</c:v>
                </c:pt>
                <c:pt idx="57">
                  <c:v>214.08799999999999</c:v>
                </c:pt>
                <c:pt idx="58">
                  <c:v>211.82400000000001</c:v>
                </c:pt>
                <c:pt idx="59">
                  <c:v>203.39699999999999</c:v>
                </c:pt>
                <c:pt idx="60">
                  <c:v>185.691</c:v>
                </c:pt>
                <c:pt idx="61">
                  <c:v>157.63200000000001</c:v>
                </c:pt>
                <c:pt idx="62">
                  <c:v>121.485</c:v>
                </c:pt>
                <c:pt idx="63">
                  <c:v>97.765000000000001</c:v>
                </c:pt>
                <c:pt idx="64">
                  <c:v>88.778999999999996</c:v>
                </c:pt>
                <c:pt idx="65">
                  <c:v>87.147000000000006</c:v>
                </c:pt>
                <c:pt idx="66">
                  <c:v>85.265000000000001</c:v>
                </c:pt>
                <c:pt idx="67">
                  <c:v>86.941000000000003</c:v>
                </c:pt>
                <c:pt idx="68">
                  <c:v>88.352999999999994</c:v>
                </c:pt>
                <c:pt idx="69">
                  <c:v>86.308999999999997</c:v>
                </c:pt>
                <c:pt idx="70">
                  <c:v>88.793999999999997</c:v>
                </c:pt>
                <c:pt idx="71">
                  <c:v>91.706000000000003</c:v>
                </c:pt>
                <c:pt idx="72">
                  <c:v>92.397000000000006</c:v>
                </c:pt>
                <c:pt idx="73">
                  <c:v>96.117999999999995</c:v>
                </c:pt>
                <c:pt idx="74">
                  <c:v>101.426</c:v>
                </c:pt>
                <c:pt idx="75">
                  <c:v>104.794</c:v>
                </c:pt>
                <c:pt idx="76">
                  <c:v>111.206</c:v>
                </c:pt>
                <c:pt idx="77">
                  <c:v>117.765</c:v>
                </c:pt>
                <c:pt idx="78">
                  <c:v>122.824</c:v>
                </c:pt>
                <c:pt idx="79">
                  <c:v>127.11799999999999</c:v>
                </c:pt>
                <c:pt idx="80">
                  <c:v>129.86799999999999</c:v>
                </c:pt>
                <c:pt idx="81">
                  <c:v>130.779</c:v>
                </c:pt>
                <c:pt idx="82">
                  <c:v>129.01499999999999</c:v>
                </c:pt>
                <c:pt idx="83">
                  <c:v>122.13200000000001</c:v>
                </c:pt>
                <c:pt idx="84">
                  <c:v>113.11799999999999</c:v>
                </c:pt>
                <c:pt idx="85">
                  <c:v>102.41200000000001</c:v>
                </c:pt>
                <c:pt idx="86">
                  <c:v>92.132000000000005</c:v>
                </c:pt>
                <c:pt idx="87">
                  <c:v>87.278999999999996</c:v>
                </c:pt>
                <c:pt idx="88">
                  <c:v>85.617999999999995</c:v>
                </c:pt>
                <c:pt idx="89">
                  <c:v>84.852999999999994</c:v>
                </c:pt>
                <c:pt idx="90">
                  <c:v>85.117999999999995</c:v>
                </c:pt>
                <c:pt idx="91">
                  <c:v>83.191000000000003</c:v>
                </c:pt>
                <c:pt idx="92">
                  <c:v>82.956000000000003</c:v>
                </c:pt>
                <c:pt idx="93">
                  <c:v>82.765000000000001</c:v>
                </c:pt>
                <c:pt idx="94">
                  <c:v>82.456000000000003</c:v>
                </c:pt>
                <c:pt idx="95">
                  <c:v>84.132000000000005</c:v>
                </c:pt>
                <c:pt idx="96">
                  <c:v>83.75</c:v>
                </c:pt>
                <c:pt idx="97">
                  <c:v>82.573999999999998</c:v>
                </c:pt>
                <c:pt idx="98">
                  <c:v>84.941000000000003</c:v>
                </c:pt>
                <c:pt idx="99">
                  <c:v>84.087999999999994</c:v>
                </c:pt>
                <c:pt idx="100">
                  <c:v>83.602999999999994</c:v>
                </c:pt>
                <c:pt idx="101">
                  <c:v>86.426000000000002</c:v>
                </c:pt>
                <c:pt idx="102">
                  <c:v>84.367999999999995</c:v>
                </c:pt>
                <c:pt idx="103">
                  <c:v>85.278999999999996</c:v>
                </c:pt>
                <c:pt idx="104">
                  <c:v>85.308999999999997</c:v>
                </c:pt>
                <c:pt idx="105">
                  <c:v>85.867999999999995</c:v>
                </c:pt>
                <c:pt idx="106">
                  <c:v>85.073999999999998</c:v>
                </c:pt>
                <c:pt idx="107">
                  <c:v>85.706000000000003</c:v>
                </c:pt>
                <c:pt idx="108">
                  <c:v>85.587999999999994</c:v>
                </c:pt>
                <c:pt idx="109">
                  <c:v>86.647000000000006</c:v>
                </c:pt>
                <c:pt idx="110">
                  <c:v>86.382000000000005</c:v>
                </c:pt>
                <c:pt idx="111">
                  <c:v>86.278999999999996</c:v>
                </c:pt>
                <c:pt idx="112">
                  <c:v>86.573999999999998</c:v>
                </c:pt>
                <c:pt idx="113">
                  <c:v>86.882000000000005</c:v>
                </c:pt>
                <c:pt idx="114">
                  <c:v>89.117999999999995</c:v>
                </c:pt>
                <c:pt idx="115">
                  <c:v>89.5</c:v>
                </c:pt>
                <c:pt idx="116">
                  <c:v>91.412000000000006</c:v>
                </c:pt>
                <c:pt idx="117">
                  <c:v>93.5</c:v>
                </c:pt>
                <c:pt idx="118">
                  <c:v>95.471000000000004</c:v>
                </c:pt>
                <c:pt idx="119">
                  <c:v>97.765000000000001</c:v>
                </c:pt>
                <c:pt idx="120">
                  <c:v>99.073999999999998</c:v>
                </c:pt>
                <c:pt idx="121">
                  <c:v>100.044</c:v>
                </c:pt>
                <c:pt idx="122">
                  <c:v>101.294</c:v>
                </c:pt>
                <c:pt idx="123">
                  <c:v>100.544</c:v>
                </c:pt>
                <c:pt idx="124">
                  <c:v>99.528999999999996</c:v>
                </c:pt>
                <c:pt idx="125">
                  <c:v>97.028999999999996</c:v>
                </c:pt>
                <c:pt idx="126">
                  <c:v>93.765000000000001</c:v>
                </c:pt>
                <c:pt idx="127">
                  <c:v>90.676000000000002</c:v>
                </c:pt>
                <c:pt idx="128">
                  <c:v>87.058999999999997</c:v>
                </c:pt>
                <c:pt idx="129">
                  <c:v>85.471000000000004</c:v>
                </c:pt>
                <c:pt idx="130">
                  <c:v>83.778999999999996</c:v>
                </c:pt>
                <c:pt idx="131">
                  <c:v>82.587999999999994</c:v>
                </c:pt>
                <c:pt idx="132">
                  <c:v>80.75</c:v>
                </c:pt>
                <c:pt idx="133">
                  <c:v>79.897000000000006</c:v>
                </c:pt>
                <c:pt idx="134">
                  <c:v>80.441000000000003</c:v>
                </c:pt>
                <c:pt idx="135">
                  <c:v>82.102999999999994</c:v>
                </c:pt>
                <c:pt idx="136">
                  <c:v>80.367999999999995</c:v>
                </c:pt>
                <c:pt idx="137">
                  <c:v>81.5</c:v>
                </c:pt>
                <c:pt idx="138">
                  <c:v>80.308999999999997</c:v>
                </c:pt>
                <c:pt idx="139">
                  <c:v>81.793999999999997</c:v>
                </c:pt>
                <c:pt idx="140">
                  <c:v>80.573999999999998</c:v>
                </c:pt>
                <c:pt idx="141">
                  <c:v>81.073999999999998</c:v>
                </c:pt>
                <c:pt idx="142">
                  <c:v>82.043999999999997</c:v>
                </c:pt>
                <c:pt idx="143">
                  <c:v>82.043999999999997</c:v>
                </c:pt>
                <c:pt idx="144">
                  <c:v>81.75</c:v>
                </c:pt>
                <c:pt idx="145">
                  <c:v>80.912000000000006</c:v>
                </c:pt>
                <c:pt idx="146">
                  <c:v>83.691000000000003</c:v>
                </c:pt>
                <c:pt idx="147">
                  <c:v>83.367999999999995</c:v>
                </c:pt>
                <c:pt idx="148">
                  <c:v>82.956000000000003</c:v>
                </c:pt>
                <c:pt idx="149">
                  <c:v>83.971000000000004</c:v>
                </c:pt>
                <c:pt idx="150">
                  <c:v>84.528999999999996</c:v>
                </c:pt>
                <c:pt idx="151">
                  <c:v>85.456000000000003</c:v>
                </c:pt>
                <c:pt idx="152">
                  <c:v>85.308999999999997</c:v>
                </c:pt>
                <c:pt idx="153">
                  <c:v>85.941000000000003</c:v>
                </c:pt>
                <c:pt idx="154">
                  <c:v>86.176000000000002</c:v>
                </c:pt>
                <c:pt idx="155">
                  <c:v>85.558999999999997</c:v>
                </c:pt>
                <c:pt idx="156">
                  <c:v>86.956000000000003</c:v>
                </c:pt>
                <c:pt idx="157">
                  <c:v>85.176000000000002</c:v>
                </c:pt>
                <c:pt idx="158">
                  <c:v>84.75</c:v>
                </c:pt>
                <c:pt idx="159">
                  <c:v>85.234999999999999</c:v>
                </c:pt>
                <c:pt idx="160">
                  <c:v>83.308999999999997</c:v>
                </c:pt>
                <c:pt idx="161">
                  <c:v>83.191000000000003</c:v>
                </c:pt>
                <c:pt idx="162">
                  <c:v>81.528999999999996</c:v>
                </c:pt>
                <c:pt idx="163">
                  <c:v>81.573999999999998</c:v>
                </c:pt>
                <c:pt idx="164">
                  <c:v>80.837999999999994</c:v>
                </c:pt>
                <c:pt idx="165">
                  <c:v>80.293999999999997</c:v>
                </c:pt>
                <c:pt idx="166">
                  <c:v>79.971000000000004</c:v>
                </c:pt>
                <c:pt idx="167">
                  <c:v>79.765000000000001</c:v>
                </c:pt>
                <c:pt idx="168">
                  <c:v>79.308999999999997</c:v>
                </c:pt>
                <c:pt idx="169">
                  <c:v>79.028999999999996</c:v>
                </c:pt>
                <c:pt idx="170">
                  <c:v>78.837999999999994</c:v>
                </c:pt>
                <c:pt idx="171">
                  <c:v>78.765000000000001</c:v>
                </c:pt>
                <c:pt idx="172">
                  <c:v>78.132000000000005</c:v>
                </c:pt>
                <c:pt idx="173">
                  <c:v>77.662000000000006</c:v>
                </c:pt>
                <c:pt idx="174">
                  <c:v>77.028999999999996</c:v>
                </c:pt>
                <c:pt idx="175">
                  <c:v>78.206000000000003</c:v>
                </c:pt>
                <c:pt idx="176">
                  <c:v>78.528999999999996</c:v>
                </c:pt>
                <c:pt idx="177">
                  <c:v>78.028999999999996</c:v>
                </c:pt>
                <c:pt idx="178">
                  <c:v>78.382000000000005</c:v>
                </c:pt>
                <c:pt idx="179">
                  <c:v>77.75</c:v>
                </c:pt>
                <c:pt idx="180">
                  <c:v>78.265000000000001</c:v>
                </c:pt>
                <c:pt idx="181">
                  <c:v>77.484999999999999</c:v>
                </c:pt>
                <c:pt idx="182">
                  <c:v>76.808999999999997</c:v>
                </c:pt>
                <c:pt idx="183">
                  <c:v>77.602999999999994</c:v>
                </c:pt>
                <c:pt idx="184">
                  <c:v>77.191000000000003</c:v>
                </c:pt>
                <c:pt idx="185">
                  <c:v>77.191000000000003</c:v>
                </c:pt>
                <c:pt idx="186">
                  <c:v>77.015000000000001</c:v>
                </c:pt>
                <c:pt idx="187">
                  <c:v>77.558999999999997</c:v>
                </c:pt>
                <c:pt idx="188">
                  <c:v>77.528999999999996</c:v>
                </c:pt>
                <c:pt idx="189">
                  <c:v>77.412000000000006</c:v>
                </c:pt>
                <c:pt idx="190">
                  <c:v>77.191000000000003</c:v>
                </c:pt>
                <c:pt idx="191">
                  <c:v>76.662000000000006</c:v>
                </c:pt>
                <c:pt idx="192">
                  <c:v>76.456000000000003</c:v>
                </c:pt>
                <c:pt idx="193">
                  <c:v>77.823999999999998</c:v>
                </c:pt>
                <c:pt idx="194">
                  <c:v>76.426000000000002</c:v>
                </c:pt>
                <c:pt idx="195">
                  <c:v>77.102999999999994</c:v>
                </c:pt>
                <c:pt idx="196">
                  <c:v>76.587999999999994</c:v>
                </c:pt>
                <c:pt idx="197">
                  <c:v>77.837999999999994</c:v>
                </c:pt>
                <c:pt idx="198">
                  <c:v>77.25</c:v>
                </c:pt>
                <c:pt idx="199">
                  <c:v>77.132000000000005</c:v>
                </c:pt>
                <c:pt idx="200">
                  <c:v>77.734999999999999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83.27039726559434</c:v>
                </c:pt>
                <c:pt idx="1">
                  <c:v>83.288424718562482</c:v>
                </c:pt>
                <c:pt idx="2">
                  <c:v>83.306457838611152</c:v>
                </c:pt>
                <c:pt idx="3">
                  <c:v>83.324497080469087</c:v>
                </c:pt>
                <c:pt idx="4">
                  <c:v>83.342542933836611</c:v>
                </c:pt>
                <c:pt idx="5">
                  <c:v>83.360595925897243</c:v>
                </c:pt>
                <c:pt idx="6">
                  <c:v>83.378656623987439</c:v>
                </c:pt>
                <c:pt idx="7">
                  <c:v>83.396725638431974</c:v>
                </c:pt>
                <c:pt idx="8">
                  <c:v>83.414803625551528</c:v>
                </c:pt>
                <c:pt idx="9">
                  <c:v>83.432891290849454</c:v>
                </c:pt>
                <c:pt idx="10">
                  <c:v>83.450989392384017</c:v>
                </c:pt>
                <c:pt idx="11">
                  <c:v>83.469098744332001</c:v>
                </c:pt>
                <c:pt idx="12">
                  <c:v>83.487220220748725</c:v>
                </c:pt>
                <c:pt idx="13">
                  <c:v>83.505354759529425</c:v>
                </c:pt>
                <c:pt idx="14">
                  <c:v>83.523503366574914</c:v>
                </c:pt>
                <c:pt idx="15">
                  <c:v>83.541667120164249</c:v>
                </c:pt>
                <c:pt idx="16">
                  <c:v>83.559847175534486</c:v>
                </c:pt>
                <c:pt idx="17">
                  <c:v>83.578044769667798</c:v>
                </c:pt>
                <c:pt idx="18">
                  <c:v>83.596261226285264</c:v>
                </c:pt>
                <c:pt idx="19">
                  <c:v>83.614497961056244</c:v>
                </c:pt>
                <c:pt idx="20">
                  <c:v>83.632756487076691</c:v>
                </c:pt>
                <c:pt idx="21">
                  <c:v>83.651038420855215</c:v>
                </c:pt>
                <c:pt idx="22">
                  <c:v>83.669345489751137</c:v>
                </c:pt>
                <c:pt idx="23">
                  <c:v>83.687679544340384</c:v>
                </c:pt>
                <c:pt idx="24">
                  <c:v>83.70604258778063</c:v>
                </c:pt>
                <c:pt idx="25">
                  <c:v>83.724436861932588</c:v>
                </c:pt>
                <c:pt idx="26">
                  <c:v>83.742865114481702</c:v>
                </c:pt>
                <c:pt idx="27">
                  <c:v>83.761331415360715</c:v>
                </c:pt>
                <c:pt idx="28">
                  <c:v>83.779843557028499</c:v>
                </c:pt>
                <c:pt idx="29">
                  <c:v>83.798419788607646</c:v>
                </c:pt>
                <c:pt idx="30">
                  <c:v>83.817106789126285</c:v>
                </c:pt>
                <c:pt idx="31">
                  <c:v>83.836025222728139</c:v>
                </c:pt>
                <c:pt idx="32">
                  <c:v>83.855479228905367</c:v>
                </c:pt>
                <c:pt idx="33">
                  <c:v>83.876205562093048</c:v>
                </c:pt>
                <c:pt idx="34">
                  <c:v>83.899909269413669</c:v>
                </c:pt>
                <c:pt idx="35">
                  <c:v>83.930349371384054</c:v>
                </c:pt>
                <c:pt idx="36">
                  <c:v>83.975406422081491</c:v>
                </c:pt>
                <c:pt idx="37">
                  <c:v>84.050766340801417</c:v>
                </c:pt>
                <c:pt idx="38">
                  <c:v>84.186023789923183</c:v>
                </c:pt>
                <c:pt idx="39">
                  <c:v>84.433998994772608</c:v>
                </c:pt>
                <c:pt idx="40">
                  <c:v>84.88364536919282</c:v>
                </c:pt>
                <c:pt idx="41">
                  <c:v>85.675833508778013</c:v>
                </c:pt>
                <c:pt idx="42">
                  <c:v>87.019352233475971</c:v>
                </c:pt>
                <c:pt idx="43">
                  <c:v>89.201797596119064</c:v>
                </c:pt>
                <c:pt idx="44">
                  <c:v>92.587295965535503</c:v>
                </c:pt>
                <c:pt idx="45">
                  <c:v>97.591542318256458</c:v>
                </c:pt>
                <c:pt idx="46">
                  <c:v>104.62616196842792</c:v>
                </c:pt>
                <c:pt idx="47">
                  <c:v>114.01038678270366</c:v>
                </c:pt>
                <c:pt idx="48">
                  <c:v>125.85863324906278</c:v>
                </c:pt>
                <c:pt idx="49">
                  <c:v>139.96568441721979</c:v>
                </c:pt>
                <c:pt idx="50">
                  <c:v>155.72228460815117</c:v>
                </c:pt>
                <c:pt idx="51">
                  <c:v>172.09725348392422</c:v>
                </c:pt>
                <c:pt idx="52">
                  <c:v>187.71309942340008</c:v>
                </c:pt>
                <c:pt idx="53">
                  <c:v>201.01999334262331</c:v>
                </c:pt>
                <c:pt idx="54">
                  <c:v>210.5430373202239</c:v>
                </c:pt>
                <c:pt idx="55">
                  <c:v>215.15010883511974</c:v>
                </c:pt>
                <c:pt idx="56">
                  <c:v>214.27348398667806</c:v>
                </c:pt>
                <c:pt idx="57">
                  <c:v>208.0253563938401</c:v>
                </c:pt>
                <c:pt idx="58">
                  <c:v>197.17479481932966</c:v>
                </c:pt>
                <c:pt idx="59">
                  <c:v>182.99267619817746</c:v>
                </c:pt>
                <c:pt idx="60">
                  <c:v>167.00777765214389</c:v>
                </c:pt>
                <c:pt idx="61">
                  <c:v>150.73861999695342</c:v>
                </c:pt>
                <c:pt idx="62">
                  <c:v>135.46543562811823</c:v>
                </c:pt>
                <c:pt idx="63">
                  <c:v>122.08715113498172</c:v>
                </c:pt>
                <c:pt idx="64">
                  <c:v>111.07879318454425</c:v>
                </c:pt>
                <c:pt idx="65">
                  <c:v>102.53673016670672</c:v>
                </c:pt>
                <c:pt idx="66">
                  <c:v>96.281407796926374</c:v>
                </c:pt>
                <c:pt idx="67">
                  <c:v>91.982794608385333</c:v>
                </c:pt>
                <c:pt idx="68">
                  <c:v>89.279937769923819</c:v>
                </c:pt>
                <c:pt idx="69">
                  <c:v>87.876654766225556</c:v>
                </c:pt>
                <c:pt idx="70">
                  <c:v>87.604056238331381</c:v>
                </c:pt>
                <c:pt idx="71">
                  <c:v>88.44380397920493</c:v>
                </c:pt>
                <c:pt idx="72">
                  <c:v>90.505082715059814</c:v>
                </c:pt>
                <c:pt idx="73">
                  <c:v>93.949160661464958</c:v>
                </c:pt>
                <c:pt idx="74">
                  <c:v>98.865445527710207</c:v>
                </c:pt>
                <c:pt idx="75">
                  <c:v>105.1247752797225</c:v>
                </c:pt>
                <c:pt idx="76">
                  <c:v>112.26171417439146</c:v>
                </c:pt>
                <c:pt idx="77">
                  <c:v>119.45019073676214</c:v>
                </c:pt>
                <c:pt idx="78">
                  <c:v>125.61784568843217</c:v>
                </c:pt>
                <c:pt idx="79">
                  <c:v>129.69088978317643</c:v>
                </c:pt>
                <c:pt idx="80">
                  <c:v>130.89455446595494</c:v>
                </c:pt>
                <c:pt idx="81">
                  <c:v>128.99252016488992</c:v>
                </c:pt>
                <c:pt idx="82">
                  <c:v>124.36267240523713</c:v>
                </c:pt>
                <c:pt idx="83">
                  <c:v>117.87523311738704</c:v>
                </c:pt>
                <c:pt idx="84">
                  <c:v>110.62675351081799</c:v>
                </c:pt>
                <c:pt idx="85">
                  <c:v>103.64113743292435</c:v>
                </c:pt>
                <c:pt idx="86">
                  <c:v>97.648003523877719</c:v>
                </c:pt>
                <c:pt idx="87">
                  <c:v>92.997317380584889</c:v>
                </c:pt>
                <c:pt idx="88">
                  <c:v>89.702485786760889</c:v>
                </c:pt>
                <c:pt idx="89">
                  <c:v>87.558167696927242</c:v>
                </c:pt>
                <c:pt idx="90">
                  <c:v>86.269735844391306</c:v>
                </c:pt>
                <c:pt idx="91">
                  <c:v>85.550845636136572</c:v>
                </c:pt>
                <c:pt idx="92">
                  <c:v>85.174537270266342</c:v>
                </c:pt>
                <c:pt idx="93">
                  <c:v>84.985320368183608</c:v>
                </c:pt>
                <c:pt idx="94">
                  <c:v>84.888647908399065</c:v>
                </c:pt>
                <c:pt idx="95">
                  <c:v>84.832742772779653</c:v>
                </c:pt>
                <c:pt idx="96">
                  <c:v>84.791832021547634</c:v>
                </c:pt>
                <c:pt idx="97">
                  <c:v>84.754183507519912</c:v>
                </c:pt>
                <c:pt idx="98">
                  <c:v>84.714902023171589</c:v>
                </c:pt>
                <c:pt idx="99">
                  <c:v>84.672141964368635</c:v>
                </c:pt>
                <c:pt idx="100">
                  <c:v>84.625354176564969</c:v>
                </c:pt>
                <c:pt idx="101">
                  <c:v>84.574606178510379</c:v>
                </c:pt>
                <c:pt idx="102">
                  <c:v>84.520457016698714</c:v>
                </c:pt>
                <c:pt idx="103">
                  <c:v>84.464187158214173</c:v>
                </c:pt>
                <c:pt idx="104">
                  <c:v>84.408381655482401</c:v>
                </c:pt>
                <c:pt idx="105">
                  <c:v>84.357974079724812</c:v>
                </c:pt>
                <c:pt idx="106">
                  <c:v>84.321888805657395</c:v>
                </c:pt>
                <c:pt idx="107">
                  <c:v>84.315343364602271</c:v>
                </c:pt>
                <c:pt idx="108">
                  <c:v>84.362642402938931</c:v>
                </c:pt>
                <c:pt idx="109">
                  <c:v>84.499878811287402</c:v>
                </c:pt>
                <c:pt idx="110">
                  <c:v>84.776399761068021</c:v>
                </c:pt>
                <c:pt idx="111">
                  <c:v>85.253373354129849</c:v>
                </c:pt>
                <c:pt idx="112">
                  <c:v>85.997631118989716</c:v>
                </c:pt>
                <c:pt idx="113">
                  <c:v>87.069554128965748</c:v>
                </c:pt>
                <c:pt idx="114">
                  <c:v>88.505371527888215</c:v>
                </c:pt>
                <c:pt idx="115">
                  <c:v>90.296703916476048</c:v>
                </c:pt>
                <c:pt idx="116">
                  <c:v>92.37278432606189</c:v>
                </c:pt>
                <c:pt idx="117">
                  <c:v>94.592314582837815</c:v>
                </c:pt>
                <c:pt idx="118">
                  <c:v>96.751130403866725</c:v>
                </c:pt>
                <c:pt idx="119">
                  <c:v>98.608202643925239</c:v>
                </c:pt>
                <c:pt idx="120">
                  <c:v>99.926707118206267</c:v>
                </c:pt>
                <c:pt idx="121">
                  <c:v>100.52095591974739</c:v>
                </c:pt>
                <c:pt idx="122">
                  <c:v>100.29646880069123</c:v>
                </c:pt>
                <c:pt idx="123">
                  <c:v>99.271277834372754</c:v>
                </c:pt>
                <c:pt idx="124">
                  <c:v>97.571851245114303</c:v>
                </c:pt>
                <c:pt idx="125">
                  <c:v>95.404915462035873</c:v>
                </c:pt>
                <c:pt idx="126">
                  <c:v>93.013839535371147</c:v>
                </c:pt>
                <c:pt idx="127">
                  <c:v>90.632257489458453</c:v>
                </c:pt>
                <c:pt idx="128">
                  <c:v>88.446958223277349</c:v>
                </c:pt>
                <c:pt idx="129">
                  <c:v>86.577542465445589</c:v>
                </c:pt>
                <c:pt idx="130">
                  <c:v>85.074181756863979</c:v>
                </c:pt>
                <c:pt idx="131">
                  <c:v>83.929527912987524</c:v>
                </c:pt>
                <c:pt idx="132">
                  <c:v>83.098058380537452</c:v>
                </c:pt>
                <c:pt idx="133">
                  <c:v>82.51618598615859</c:v>
                </c:pt>
                <c:pt idx="134">
                  <c:v>82.118469101347003</c:v>
                </c:pt>
                <c:pt idx="135">
                  <c:v>81.847932584164425</c:v>
                </c:pt>
                <c:pt idx="136">
                  <c:v>81.660756368542366</c:v>
                </c:pt>
                <c:pt idx="137">
                  <c:v>81.526865179651466</c:v>
                </c:pt>
                <c:pt idx="138">
                  <c:v>81.428261989372004</c:v>
                </c:pt>
                <c:pt idx="139">
                  <c:v>81.356611030386262</c:v>
                </c:pt>
                <c:pt idx="140">
                  <c:v>81.310978343487236</c:v>
                </c:pt>
                <c:pt idx="141">
                  <c:v>81.296063563282033</c:v>
                </c:pt>
                <c:pt idx="142">
                  <c:v>81.320845238784784</c:v>
                </c:pt>
                <c:pt idx="143">
                  <c:v>81.397341741073674</c:v>
                </c:pt>
                <c:pt idx="144">
                  <c:v>81.539136120961473</c:v>
                </c:pt>
                <c:pt idx="145">
                  <c:v>81.759391483411235</c:v>
                </c:pt>
                <c:pt idx="146">
                  <c:v>82.068263582816741</c:v>
                </c:pt>
                <c:pt idx="147">
                  <c:v>82.469867283382243</c:v>
                </c:pt>
                <c:pt idx="148">
                  <c:v>82.959225266421356</c:v>
                </c:pt>
                <c:pt idx="149">
                  <c:v>83.519850802420052</c:v>
                </c:pt>
                <c:pt idx="150">
                  <c:v>84.122709094669474</c:v>
                </c:pt>
                <c:pt idx="151">
                  <c:v>84.727194516202161</c:v>
                </c:pt>
                <c:pt idx="152">
                  <c:v>85.284430893516443</c:v>
                </c:pt>
                <c:pt idx="153">
                  <c:v>85.7426965378544</c:v>
                </c:pt>
                <c:pt idx="154">
                  <c:v>86.054215398248516</c:v>
                </c:pt>
                <c:pt idx="155">
                  <c:v>86.182105213029956</c:v>
                </c:pt>
                <c:pt idx="156">
                  <c:v>86.106088787186991</c:v>
                </c:pt>
                <c:pt idx="157">
                  <c:v>85.82574362425143</c:v>
                </c:pt>
                <c:pt idx="158">
                  <c:v>85.360568137628661</c:v>
                </c:pt>
                <c:pt idx="159">
                  <c:v>84.746849565611825</c:v>
                </c:pt>
                <c:pt idx="160">
                  <c:v>84.03202986259015</c:v>
                </c:pt>
                <c:pt idx="161">
                  <c:v>83.267780112058546</c:v>
                </c:pt>
                <c:pt idx="162">
                  <c:v>82.503177593768868</c:v>
                </c:pt>
                <c:pt idx="163">
                  <c:v>81.779207909540418</c:v>
                </c:pt>
                <c:pt idx="164">
                  <c:v>81.125371821744864</c:v>
                </c:pt>
                <c:pt idx="165">
                  <c:v>80.55861683419387</c:v>
                </c:pt>
                <c:pt idx="166">
                  <c:v>80.084302187154577</c:v>
                </c:pt>
                <c:pt idx="167">
                  <c:v>79.698565052062435</c:v>
                </c:pt>
                <c:pt idx="168">
                  <c:v>79.39133470185989</c:v>
                </c:pt>
                <c:pt idx="169">
                  <c:v>79.149317430197414</c:v>
                </c:pt>
                <c:pt idx="170">
                  <c:v>78.958477084096501</c:v>
                </c:pt>
                <c:pt idx="171">
                  <c:v>78.805779035427122</c:v>
                </c:pt>
                <c:pt idx="172">
                  <c:v>78.680178731616735</c:v>
                </c:pt>
                <c:pt idx="173">
                  <c:v>78.572979563387094</c:v>
                </c:pt>
                <c:pt idx="174">
                  <c:v>78.477750286704619</c:v>
                </c:pt>
                <c:pt idx="175">
                  <c:v>78.389994088348288</c:v>
                </c:pt>
                <c:pt idx="176">
                  <c:v>78.30672435586871</c:v>
                </c:pt>
                <c:pt idx="177">
                  <c:v>78.226050607116647</c:v>
                </c:pt>
                <c:pt idx="178">
                  <c:v>78.146829392330517</c:v>
                </c:pt>
                <c:pt idx="179">
                  <c:v>78.068398384044755</c:v>
                </c:pt>
                <c:pt idx="180">
                  <c:v>77.990389389681809</c:v>
                </c:pt>
                <c:pt idx="181">
                  <c:v>77.912605469934221</c:v>
                </c:pt>
                <c:pt idx="182">
                  <c:v>77.834944889065923</c:v>
                </c:pt>
                <c:pt idx="183">
                  <c:v>77.757356558647643</c:v>
                </c:pt>
                <c:pt idx="184">
                  <c:v>77.679815231936487</c:v>
                </c:pt>
                <c:pt idx="185">
                  <c:v>77.602308343766197</c:v>
                </c:pt>
                <c:pt idx="186">
                  <c:v>77.524829341815519</c:v>
                </c:pt>
                <c:pt idx="187">
                  <c:v>77.447374452055001</c:v>
                </c:pt>
                <c:pt idx="188">
                  <c:v>77.369941173605554</c:v>
                </c:pt>
                <c:pt idx="189">
                  <c:v>77.292527604557066</c:v>
                </c:pt>
                <c:pt idx="190">
                  <c:v>77.215132149500889</c:v>
                </c:pt>
                <c:pt idx="191">
                  <c:v>77.137753395036043</c:v>
                </c:pt>
                <c:pt idx="192">
                  <c:v>77.060390056266343</c:v>
                </c:pt>
                <c:pt idx="193">
                  <c:v>76.983040952243755</c:v>
                </c:pt>
                <c:pt idx="194">
                  <c:v>76.905704992909051</c:v>
                </c:pt>
                <c:pt idx="195">
                  <c:v>76.828381170585729</c:v>
                </c:pt>
                <c:pt idx="196">
                  <c:v>76.751068553367006</c:v>
                </c:pt>
                <c:pt idx="197">
                  <c:v>76.673766279407943</c:v>
                </c:pt>
                <c:pt idx="198">
                  <c:v>76.596473551760781</c:v>
                </c:pt>
                <c:pt idx="199">
                  <c:v>76.519189633615952</c:v>
                </c:pt>
                <c:pt idx="200">
                  <c:v>76.441913843889623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83.27039726559434</c:v>
                </c:pt>
                <c:pt idx="1">
                  <c:v>83.288424718562482</c:v>
                </c:pt>
                <c:pt idx="2">
                  <c:v>83.306457838611152</c:v>
                </c:pt>
                <c:pt idx="3">
                  <c:v>83.324497080469087</c:v>
                </c:pt>
                <c:pt idx="4">
                  <c:v>83.342542933836611</c:v>
                </c:pt>
                <c:pt idx="5">
                  <c:v>83.360595925897243</c:v>
                </c:pt>
                <c:pt idx="6">
                  <c:v>83.378656623987439</c:v>
                </c:pt>
                <c:pt idx="7">
                  <c:v>83.396725638431974</c:v>
                </c:pt>
                <c:pt idx="8">
                  <c:v>83.414803625551528</c:v>
                </c:pt>
                <c:pt idx="9">
                  <c:v>83.432891290849454</c:v>
                </c:pt>
                <c:pt idx="10">
                  <c:v>83.450989392384017</c:v>
                </c:pt>
                <c:pt idx="11">
                  <c:v>83.469098744332001</c:v>
                </c:pt>
                <c:pt idx="12">
                  <c:v>83.487220220748725</c:v>
                </c:pt>
                <c:pt idx="13">
                  <c:v>83.505354759529425</c:v>
                </c:pt>
                <c:pt idx="14">
                  <c:v>83.5235033665749</c:v>
                </c:pt>
                <c:pt idx="15">
                  <c:v>83.541667120164135</c:v>
                </c:pt>
                <c:pt idx="16">
                  <c:v>83.559847175533832</c:v>
                </c:pt>
                <c:pt idx="17">
                  <c:v>83.578044769664388</c:v>
                </c:pt>
                <c:pt idx="18">
                  <c:v>83.596261226268197</c:v>
                </c:pt>
                <c:pt idx="19">
                  <c:v>83.614497960974376</c:v>
                </c:pt>
                <c:pt idx="20">
                  <c:v>83.632756486700359</c:v>
                </c:pt>
                <c:pt idx="21">
                  <c:v>83.651038419197235</c:v>
                </c:pt>
                <c:pt idx="22">
                  <c:v>83.669345482751197</c:v>
                </c:pt>
                <c:pt idx="23">
                  <c:v>83.68767951601842</c:v>
                </c:pt>
                <c:pt idx="24">
                  <c:v>83.706042477964218</c:v>
                </c:pt>
                <c:pt idx="25">
                  <c:v>83.724436453870993</c:v>
                </c:pt>
                <c:pt idx="26">
                  <c:v>83.742863661370791</c:v>
                </c:pt>
                <c:pt idx="27">
                  <c:v>83.761326456449154</c:v>
                </c:pt>
                <c:pt idx="28">
                  <c:v>83.779827339356174</c:v>
                </c:pt>
                <c:pt idx="29">
                  <c:v>83.798368960348029</c:v>
                </c:pt>
                <c:pt idx="30">
                  <c:v>83.816954125168351</c:v>
                </c:pt>
                <c:pt idx="31">
                  <c:v>83.835585800162391</c:v>
                </c:pt>
                <c:pt idx="32">
                  <c:v>83.854267116898015</c:v>
                </c:pt>
                <c:pt idx="33">
                  <c:v>83.873001376147101</c:v>
                </c:pt>
                <c:pt idx="34">
                  <c:v>83.891792051055944</c:v>
                </c:pt>
                <c:pt idx="35">
                  <c:v>83.910642789307062</c:v>
                </c:pt>
                <c:pt idx="36">
                  <c:v>83.929557414042421</c:v>
                </c:pt>
                <c:pt idx="37">
                  <c:v>83.94853992328477</c:v>
                </c:pt>
                <c:pt idx="38">
                  <c:v>83.967594487553015</c:v>
                </c:pt>
                <c:pt idx="39">
                  <c:v>83.986725445323998</c:v>
                </c:pt>
                <c:pt idx="40">
                  <c:v>84.005937295943085</c:v>
                </c:pt>
                <c:pt idx="41">
                  <c:v>84.025234689530222</c:v>
                </c:pt>
                <c:pt idx="42">
                  <c:v>84.044622413366071</c:v>
                </c:pt>
                <c:pt idx="43">
                  <c:v>84.064105374173963</c:v>
                </c:pt>
                <c:pt idx="44">
                  <c:v>84.083688575635847</c:v>
                </c:pt>
                <c:pt idx="45">
                  <c:v>84.103377090396847</c:v>
                </c:pt>
                <c:pt idx="46">
                  <c:v>84.123176025719175</c:v>
                </c:pt>
                <c:pt idx="47">
                  <c:v>84.143090481843885</c:v>
                </c:pt>
                <c:pt idx="48">
                  <c:v>84.163125502008583</c:v>
                </c:pt>
                <c:pt idx="49">
                  <c:v>84.183286012948003</c:v>
                </c:pt>
                <c:pt idx="50">
                  <c:v>84.20357675457565</c:v>
                </c:pt>
                <c:pt idx="51">
                  <c:v>84.224002197407273</c:v>
                </c:pt>
                <c:pt idx="52">
                  <c:v>84.244566446140567</c:v>
                </c:pt>
                <c:pt idx="53">
                  <c:v>84.26527312765613</c:v>
                </c:pt>
                <c:pt idx="54">
                  <c:v>84.286125261548776</c:v>
                </c:pt>
                <c:pt idx="55">
                  <c:v>84.307125111143307</c:v>
                </c:pt>
                <c:pt idx="56">
                  <c:v>84.328274012797849</c:v>
                </c:pt>
                <c:pt idx="57">
                  <c:v>84.349572181155438</c:v>
                </c:pt>
                <c:pt idx="58">
                  <c:v>84.371018487879326</c:v>
                </c:pt>
                <c:pt idx="59">
                  <c:v>84.39261021130848</c:v>
                </c:pt>
                <c:pt idx="60">
                  <c:v>84.414342754407286</c:v>
                </c:pt>
                <c:pt idx="61">
                  <c:v>84.436209328375014</c:v>
                </c:pt>
                <c:pt idx="62">
                  <c:v>84.458200599338241</c:v>
                </c:pt>
                <c:pt idx="63">
                  <c:v>84.480304295700464</c:v>
                </c:pt>
                <c:pt idx="64">
                  <c:v>84.502504773985592</c:v>
                </c:pt>
                <c:pt idx="65">
                  <c:v>84.524782541419626</c:v>
                </c:pt>
                <c:pt idx="66">
                  <c:v>84.547113734076234</c:v>
                </c:pt>
                <c:pt idx="67">
                  <c:v>84.569469550205397</c:v>
                </c:pt>
                <c:pt idx="68">
                  <c:v>84.591815639407542</c:v>
                </c:pt>
                <c:pt idx="69">
                  <c:v>84.614111449651631</c:v>
                </c:pt>
                <c:pt idx="70">
                  <c:v>84.636309535804031</c:v>
                </c:pt>
                <c:pt idx="71">
                  <c:v>84.658354835376841</c:v>
                </c:pt>
                <c:pt idx="72">
                  <c:v>84.680183919651384</c:v>
                </c:pt>
                <c:pt idx="73">
                  <c:v>84.701724231210889</c:v>
                </c:pt>
                <c:pt idx="74">
                  <c:v>84.722893322227691</c:v>
                </c:pt>
                <c:pt idx="75">
                  <c:v>84.743598111582472</c:v>
                </c:pt>
                <c:pt idx="76">
                  <c:v>84.763734182992209</c:v>
                </c:pt>
                <c:pt idx="77">
                  <c:v>84.783185150698898</c:v>
                </c:pt>
                <c:pt idx="78">
                  <c:v>84.801822123779743</c:v>
                </c:pt>
                <c:pt idx="79">
                  <c:v>84.819503304572265</c:v>
                </c:pt>
                <c:pt idx="80">
                  <c:v>84.836073760793241</c:v>
                </c:pt>
                <c:pt idx="81">
                  <c:v>84.851365414316746</c:v>
                </c:pt>
                <c:pt idx="82">
                  <c:v>84.865197291845007</c:v>
                </c:pt>
                <c:pt idx="83">
                  <c:v>84.877376083373534</c:v>
                </c:pt>
                <c:pt idx="84">
                  <c:v>84.88769705289819</c:v>
                </c:pt>
                <c:pt idx="85">
                  <c:v>84.895945341704873</c:v>
                </c:pt>
                <c:pt idx="86">
                  <c:v>84.901897697337844</c:v>
                </c:pt>
                <c:pt idx="87">
                  <c:v>84.905324650575707</c:v>
                </c:pt>
                <c:pt idx="88">
                  <c:v>84.905993148249848</c:v>
                </c:pt>
                <c:pt idx="89">
                  <c:v>84.903669631570722</c:v>
                </c:pt>
                <c:pt idx="90">
                  <c:v>84.898123528161562</c:v>
                </c:pt>
                <c:pt idx="91">
                  <c:v>84.889131102013664</c:v>
                </c:pt>
                <c:pt idx="92">
                  <c:v>84.876479580255506</c:v>
                </c:pt>
                <c:pt idx="93">
                  <c:v>84.859971450566832</c:v>
                </c:pt>
                <c:pt idx="94">
                  <c:v>84.839428800180798</c:v>
                </c:pt>
                <c:pt idx="95">
                  <c:v>84.814697548817534</c:v>
                </c:pt>
                <c:pt idx="96">
                  <c:v>84.785651415685564</c:v>
                </c:pt>
                <c:pt idx="97">
                  <c:v>84.752195456748922</c:v>
                </c:pt>
                <c:pt idx="98">
                  <c:v>84.714269014159669</c:v>
                </c:pt>
                <c:pt idx="99">
                  <c:v>84.671847935758791</c:v>
                </c:pt>
                <c:pt idx="100">
                  <c:v>84.624945948603596</c:v>
                </c:pt>
                <c:pt idx="101">
                  <c:v>84.573615105371971</c:v>
                </c:pt>
                <c:pt idx="102">
                  <c:v>84.517945264077241</c:v>
                </c:pt>
                <c:pt idx="103">
                  <c:v>84.45806260689676</c:v>
                </c:pt>
                <c:pt idx="104">
                  <c:v>84.394127249707026</c:v>
                </c:pt>
                <c:pt idx="105">
                  <c:v>84.326330036644492</c:v>
                </c:pt>
                <c:pt idx="106">
                  <c:v>84.254888650470292</c:v>
                </c:pt>
                <c:pt idx="107">
                  <c:v>84.18004319713225</c:v>
                </c:pt>
                <c:pt idx="108">
                  <c:v>84.102051439991101</c:v>
                </c:pt>
                <c:pt idx="109">
                  <c:v>84.021183865046183</c:v>
                </c:pt>
                <c:pt idx="110">
                  <c:v>83.937718753523143</c:v>
                </c:pt>
                <c:pt idx="111">
                  <c:v>83.851937423642099</c:v>
                </c:pt>
                <c:pt idx="112">
                  <c:v>83.76411978122816</c:v>
                </c:pt>
                <c:pt idx="113">
                  <c:v>83.674540291426709</c:v>
                </c:pt>
                <c:pt idx="114">
                  <c:v>83.583464453632814</c:v>
                </c:pt>
                <c:pt idx="115">
                  <c:v>83.491145831198665</c:v>
                </c:pt>
                <c:pt idx="116">
                  <c:v>83.397823658562231</c:v>
                </c:pt>
                <c:pt idx="117">
                  <c:v>83.303721022709283</c:v>
                </c:pt>
                <c:pt idx="118">
                  <c:v>83.20904359437418</c:v>
                </c:pt>
                <c:pt idx="119">
                  <c:v>83.113978867643723</c:v>
                </c:pt>
                <c:pt idx="120">
                  <c:v>83.018695854737658</c:v>
                </c:pt>
                <c:pt idx="121">
                  <c:v>82.923345175431422</c:v>
                </c:pt>
                <c:pt idx="122">
                  <c:v>82.82805947734316</c:v>
                </c:pt>
                <c:pt idx="123">
                  <c:v>82.732954123450654</c:v>
                </c:pt>
                <c:pt idx="124">
                  <c:v>82.638128086001032</c:v>
                </c:pt>
                <c:pt idx="125">
                  <c:v>82.543664990697664</c:v>
                </c:pt>
                <c:pt idx="126">
                  <c:v>82.449634261025366</c:v>
                </c:pt>
                <c:pt idx="127">
                  <c:v>82.356092319228125</c:v>
                </c:pt>
                <c:pt idx="128">
                  <c:v>82.263083807313819</c:v>
                </c:pt>
                <c:pt idx="129">
                  <c:v>82.170642798161481</c:v>
                </c:pt>
                <c:pt idx="130">
                  <c:v>82.078793973092928</c:v>
                </c:pt>
                <c:pt idx="131">
                  <c:v>81.987553747968605</c:v>
                </c:pt>
                <c:pt idx="132">
                  <c:v>81.896931334885096</c:v>
                </c:pt>
                <c:pt idx="133">
                  <c:v>81.806929730851209</c:v>
                </c:pt>
                <c:pt idx="134">
                  <c:v>81.717546628411952</c:v>
                </c:pt>
                <c:pt idx="135">
                  <c:v>81.628775246111914</c:v>
                </c:pt>
                <c:pt idx="136">
                  <c:v>81.540605079003043</c:v>
                </c:pt>
                <c:pt idx="137">
                  <c:v>81.453022571176035</c:v>
                </c:pt>
                <c:pt idx="138">
                  <c:v>81.36601171360121</c:v>
                </c:pt>
                <c:pt idx="139">
                  <c:v>81.279554571481896</c:v>
                </c:pt>
                <c:pt idx="140">
                  <c:v>81.193631745914374</c:v>
                </c:pt>
                <c:pt idx="141">
                  <c:v>81.108222774980476</c:v>
                </c:pt>
                <c:pt idx="142">
                  <c:v>81.023306479524663</c:v>
                </c:pt>
                <c:pt idx="143">
                  <c:v>80.93886125883698</c:v>
                </c:pt>
                <c:pt idx="144">
                  <c:v>80.854865341314692</c:v>
                </c:pt>
                <c:pt idx="145">
                  <c:v>80.771296994945089</c:v>
                </c:pt>
                <c:pt idx="146">
                  <c:v>80.688134702164476</c:v>
                </c:pt>
                <c:pt idx="147">
                  <c:v>80.605357303327409</c:v>
                </c:pt>
                <c:pt idx="148">
                  <c:v>80.522944112681671</c:v>
                </c:pt>
                <c:pt idx="149">
                  <c:v>80.440875010401768</c:v>
                </c:pt>
                <c:pt idx="150">
                  <c:v>80.359130513896261</c:v>
                </c:pt>
                <c:pt idx="151">
                  <c:v>80.277691831278915</c:v>
                </c:pt>
                <c:pt idx="152">
                  <c:v>80.196540899585614</c:v>
                </c:pt>
                <c:pt idx="153">
                  <c:v>80.115660410030145</c:v>
                </c:pt>
                <c:pt idx="154">
                  <c:v>80.035033822325673</c:v>
                </c:pt>
                <c:pt idx="155">
                  <c:v>79.954645369853694</c:v>
                </c:pt>
                <c:pt idx="156">
                  <c:v>79.874480057240476</c:v>
                </c:pt>
                <c:pt idx="157">
                  <c:v>79.794523651699507</c:v>
                </c:pt>
                <c:pt idx="158">
                  <c:v>79.714762669318887</c:v>
                </c:pt>
                <c:pt idx="159">
                  <c:v>79.635184357311303</c:v>
                </c:pt>
                <c:pt idx="160">
                  <c:v>79.555776673101121</c:v>
                </c:pt>
                <c:pt idx="161">
                  <c:v>79.476528260997341</c:v>
                </c:pt>
                <c:pt idx="162">
                  <c:v>79.397428427088713</c:v>
                </c:pt>
                <c:pt idx="163">
                  <c:v>79.318467112900777</c:v>
                </c:pt>
                <c:pt idx="164">
                  <c:v>79.239634868267913</c:v>
                </c:pt>
                <c:pt idx="165">
                  <c:v>79.160922823800007</c:v>
                </c:pt>
                <c:pt idx="166">
                  <c:v>79.082322663258068</c:v>
                </c:pt>
                <c:pt idx="167">
                  <c:v>79.003826596097682</c:v>
                </c:pt>
                <c:pt idx="168">
                  <c:v>78.925427330390292</c:v>
                </c:pt>
                <c:pt idx="169">
                  <c:v>78.847118046291598</c:v>
                </c:pt>
                <c:pt idx="170">
                  <c:v>78.7688923701904</c:v>
                </c:pt>
                <c:pt idx="171">
                  <c:v>78.690744349641236</c:v>
                </c:pt>
                <c:pt idx="172">
                  <c:v>78.612668429158049</c:v>
                </c:pt>
                <c:pt idx="173">
                  <c:v>78.534659426925089</c:v>
                </c:pt>
                <c:pt idx="174">
                  <c:v>78.456712512462389</c:v>
                </c:pt>
                <c:pt idx="175">
                  <c:v>78.378823185268104</c:v>
                </c:pt>
                <c:pt idx="176">
                  <c:v>78.300987254447591</c:v>
                </c:pt>
                <c:pt idx="177">
                  <c:v>78.223200819328042</c:v>
                </c:pt>
                <c:pt idx="178">
                  <c:v>78.145460251049712</c:v>
                </c:pt>
                <c:pt idx="179">
                  <c:v>78.067762175117281</c:v>
                </c:pt>
                <c:pt idx="180">
                  <c:v>77.990103454889592</c:v>
                </c:pt>
                <c:pt idx="181">
                  <c:v>77.912481175982123</c:v>
                </c:pt>
                <c:pt idx="182">
                  <c:v>77.834892631552407</c:v>
                </c:pt>
                <c:pt idx="183">
                  <c:v>77.757335308437163</c:v>
                </c:pt>
                <c:pt idx="184">
                  <c:v>77.679806874107499</c:v>
                </c:pt>
                <c:pt idx="185">
                  <c:v>77.602305164407881</c:v>
                </c:pt>
                <c:pt idx="186">
                  <c:v>77.524828172043527</c:v>
                </c:pt>
                <c:pt idx="187">
                  <c:v>77.44737403578155</c:v>
                </c:pt>
                <c:pt idx="188">
                  <c:v>77.36994103033004</c:v>
                </c:pt>
                <c:pt idx="189">
                  <c:v>77.292527556861174</c:v>
                </c:pt>
                <c:pt idx="190">
                  <c:v>77.215132134143914</c:v>
                </c:pt>
                <c:pt idx="191">
                  <c:v>77.137753390253636</c:v>
                </c:pt>
                <c:pt idx="192">
                  <c:v>77.060390054825874</c:v>
                </c:pt>
                <c:pt idx="193">
                  <c:v>76.983040951824123</c:v>
                </c:pt>
                <c:pt idx="194">
                  <c:v>76.905704992790817</c:v>
                </c:pt>
                <c:pt idx="195">
                  <c:v>76.828381170553513</c:v>
                </c:pt>
                <c:pt idx="196">
                  <c:v>76.751068553358508</c:v>
                </c:pt>
                <c:pt idx="197">
                  <c:v>76.673766279405783</c:v>
                </c:pt>
                <c:pt idx="198">
                  <c:v>76.596473551760241</c:v>
                </c:pt>
                <c:pt idx="199">
                  <c:v>76.519189633615824</c:v>
                </c:pt>
                <c:pt idx="200">
                  <c:v>76.441913843889594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9768"/>
        <c:axId val="489880160"/>
      </c:scatterChart>
      <c:valAx>
        <c:axId val="489879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80160"/>
        <c:crosses val="autoZero"/>
        <c:crossBetween val="midCat"/>
      </c:valAx>
      <c:valAx>
        <c:axId val="489880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79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79.412000000000006</c:v>
                </c:pt>
                <c:pt idx="1">
                  <c:v>79.823999999999998</c:v>
                </c:pt>
                <c:pt idx="2">
                  <c:v>79.793999999999997</c:v>
                </c:pt>
                <c:pt idx="3">
                  <c:v>79.278999999999996</c:v>
                </c:pt>
                <c:pt idx="4">
                  <c:v>79.102999999999994</c:v>
                </c:pt>
                <c:pt idx="5">
                  <c:v>79.808999999999997</c:v>
                </c:pt>
                <c:pt idx="6">
                  <c:v>80.778999999999996</c:v>
                </c:pt>
                <c:pt idx="7">
                  <c:v>79.25</c:v>
                </c:pt>
                <c:pt idx="8">
                  <c:v>82.015000000000001</c:v>
                </c:pt>
                <c:pt idx="9">
                  <c:v>80.617999999999995</c:v>
                </c:pt>
                <c:pt idx="10">
                  <c:v>79.706000000000003</c:v>
                </c:pt>
                <c:pt idx="11">
                  <c:v>80.691000000000003</c:v>
                </c:pt>
                <c:pt idx="12">
                  <c:v>79.867999999999995</c:v>
                </c:pt>
                <c:pt idx="13">
                  <c:v>81.926000000000002</c:v>
                </c:pt>
                <c:pt idx="14">
                  <c:v>80.882000000000005</c:v>
                </c:pt>
                <c:pt idx="15">
                  <c:v>81.352999999999994</c:v>
                </c:pt>
                <c:pt idx="16">
                  <c:v>81.793999999999997</c:v>
                </c:pt>
                <c:pt idx="17">
                  <c:v>82.043999999999997</c:v>
                </c:pt>
                <c:pt idx="18">
                  <c:v>81.573999999999998</c:v>
                </c:pt>
                <c:pt idx="19">
                  <c:v>80.191000000000003</c:v>
                </c:pt>
                <c:pt idx="20">
                  <c:v>82.265000000000001</c:v>
                </c:pt>
                <c:pt idx="21">
                  <c:v>81.337999999999994</c:v>
                </c:pt>
                <c:pt idx="22">
                  <c:v>81.073999999999998</c:v>
                </c:pt>
                <c:pt idx="23">
                  <c:v>81.587999999999994</c:v>
                </c:pt>
                <c:pt idx="24">
                  <c:v>82.323999999999998</c:v>
                </c:pt>
                <c:pt idx="25">
                  <c:v>81.706000000000003</c:v>
                </c:pt>
                <c:pt idx="26">
                  <c:v>82.852999999999994</c:v>
                </c:pt>
                <c:pt idx="27">
                  <c:v>83.221000000000004</c:v>
                </c:pt>
                <c:pt idx="28">
                  <c:v>81.721000000000004</c:v>
                </c:pt>
                <c:pt idx="29">
                  <c:v>81.543999999999997</c:v>
                </c:pt>
                <c:pt idx="30">
                  <c:v>83.778999999999996</c:v>
                </c:pt>
                <c:pt idx="31">
                  <c:v>83.808999999999997</c:v>
                </c:pt>
                <c:pt idx="32">
                  <c:v>84.147000000000006</c:v>
                </c:pt>
                <c:pt idx="33">
                  <c:v>84.308999999999997</c:v>
                </c:pt>
                <c:pt idx="34">
                  <c:v>83.793999999999997</c:v>
                </c:pt>
                <c:pt idx="35">
                  <c:v>85.765000000000001</c:v>
                </c:pt>
                <c:pt idx="36">
                  <c:v>86.073999999999998</c:v>
                </c:pt>
                <c:pt idx="37">
                  <c:v>86.632000000000005</c:v>
                </c:pt>
                <c:pt idx="38">
                  <c:v>86.278999999999996</c:v>
                </c:pt>
                <c:pt idx="39">
                  <c:v>88.221000000000004</c:v>
                </c:pt>
                <c:pt idx="40">
                  <c:v>88.734999999999999</c:v>
                </c:pt>
                <c:pt idx="41">
                  <c:v>90.278999999999996</c:v>
                </c:pt>
                <c:pt idx="42">
                  <c:v>93</c:v>
                </c:pt>
                <c:pt idx="43">
                  <c:v>95.897000000000006</c:v>
                </c:pt>
                <c:pt idx="44">
                  <c:v>98.75</c:v>
                </c:pt>
                <c:pt idx="45">
                  <c:v>104.794</c:v>
                </c:pt>
                <c:pt idx="46">
                  <c:v>110.779</c:v>
                </c:pt>
                <c:pt idx="47">
                  <c:v>118.985</c:v>
                </c:pt>
                <c:pt idx="48">
                  <c:v>126.544</c:v>
                </c:pt>
                <c:pt idx="49">
                  <c:v>136.75</c:v>
                </c:pt>
                <c:pt idx="50">
                  <c:v>147.059</c:v>
                </c:pt>
                <c:pt idx="51">
                  <c:v>159.10300000000001</c:v>
                </c:pt>
                <c:pt idx="52">
                  <c:v>172.98500000000001</c:v>
                </c:pt>
                <c:pt idx="53">
                  <c:v>184</c:v>
                </c:pt>
                <c:pt idx="54">
                  <c:v>194.08799999999999</c:v>
                </c:pt>
                <c:pt idx="55">
                  <c:v>204.04400000000001</c:v>
                </c:pt>
                <c:pt idx="56">
                  <c:v>209.20599999999999</c:v>
                </c:pt>
                <c:pt idx="57">
                  <c:v>212.58799999999999</c:v>
                </c:pt>
                <c:pt idx="58">
                  <c:v>213.88200000000001</c:v>
                </c:pt>
                <c:pt idx="59">
                  <c:v>207.63200000000001</c:v>
                </c:pt>
                <c:pt idx="60">
                  <c:v>196.01499999999999</c:v>
                </c:pt>
                <c:pt idx="61">
                  <c:v>175.75</c:v>
                </c:pt>
                <c:pt idx="62">
                  <c:v>143.88200000000001</c:v>
                </c:pt>
                <c:pt idx="63">
                  <c:v>109.75</c:v>
                </c:pt>
                <c:pt idx="64">
                  <c:v>92.058999999999997</c:v>
                </c:pt>
                <c:pt idx="65">
                  <c:v>86.676000000000002</c:v>
                </c:pt>
                <c:pt idx="66">
                  <c:v>84.897000000000006</c:v>
                </c:pt>
                <c:pt idx="67">
                  <c:v>85.147000000000006</c:v>
                </c:pt>
                <c:pt idx="68">
                  <c:v>84.073999999999998</c:v>
                </c:pt>
                <c:pt idx="69">
                  <c:v>86.132000000000005</c:v>
                </c:pt>
                <c:pt idx="70">
                  <c:v>86.941000000000003</c:v>
                </c:pt>
                <c:pt idx="71">
                  <c:v>87.323999999999998</c:v>
                </c:pt>
                <c:pt idx="72">
                  <c:v>90.456000000000003</c:v>
                </c:pt>
                <c:pt idx="73">
                  <c:v>92.971000000000004</c:v>
                </c:pt>
                <c:pt idx="74">
                  <c:v>96.308999999999997</c:v>
                </c:pt>
                <c:pt idx="75">
                  <c:v>100.63200000000001</c:v>
                </c:pt>
                <c:pt idx="76">
                  <c:v>107.765</c:v>
                </c:pt>
                <c:pt idx="77">
                  <c:v>113.221</c:v>
                </c:pt>
                <c:pt idx="78">
                  <c:v>118.206</c:v>
                </c:pt>
                <c:pt idx="79">
                  <c:v>123.735</c:v>
                </c:pt>
                <c:pt idx="80">
                  <c:v>125.824</c:v>
                </c:pt>
                <c:pt idx="81">
                  <c:v>128.42599999999999</c:v>
                </c:pt>
                <c:pt idx="82">
                  <c:v>126.176</c:v>
                </c:pt>
                <c:pt idx="83">
                  <c:v>123.706</c:v>
                </c:pt>
                <c:pt idx="84">
                  <c:v>116.794</c:v>
                </c:pt>
                <c:pt idx="85">
                  <c:v>105.706</c:v>
                </c:pt>
                <c:pt idx="86">
                  <c:v>95.647000000000006</c:v>
                </c:pt>
                <c:pt idx="87">
                  <c:v>87.5</c:v>
                </c:pt>
                <c:pt idx="88">
                  <c:v>83.912000000000006</c:v>
                </c:pt>
                <c:pt idx="89">
                  <c:v>84.397000000000006</c:v>
                </c:pt>
                <c:pt idx="90">
                  <c:v>82.676000000000002</c:v>
                </c:pt>
                <c:pt idx="91">
                  <c:v>82.617999999999995</c:v>
                </c:pt>
                <c:pt idx="92">
                  <c:v>82.117999999999995</c:v>
                </c:pt>
                <c:pt idx="93">
                  <c:v>81.823999999999998</c:v>
                </c:pt>
                <c:pt idx="94">
                  <c:v>82.426000000000002</c:v>
                </c:pt>
                <c:pt idx="95">
                  <c:v>81.852999999999994</c:v>
                </c:pt>
                <c:pt idx="96">
                  <c:v>81.587999999999994</c:v>
                </c:pt>
                <c:pt idx="97">
                  <c:v>82.162000000000006</c:v>
                </c:pt>
                <c:pt idx="98">
                  <c:v>83.028999999999996</c:v>
                </c:pt>
                <c:pt idx="99">
                  <c:v>83.176000000000002</c:v>
                </c:pt>
                <c:pt idx="100">
                  <c:v>82.912000000000006</c:v>
                </c:pt>
                <c:pt idx="101">
                  <c:v>82.102999999999994</c:v>
                </c:pt>
                <c:pt idx="102">
                  <c:v>83.043999999999997</c:v>
                </c:pt>
                <c:pt idx="103">
                  <c:v>83.823999999999998</c:v>
                </c:pt>
                <c:pt idx="104">
                  <c:v>84.528999999999996</c:v>
                </c:pt>
                <c:pt idx="105">
                  <c:v>85.191000000000003</c:v>
                </c:pt>
                <c:pt idx="106">
                  <c:v>83.926000000000002</c:v>
                </c:pt>
                <c:pt idx="107">
                  <c:v>84.971000000000004</c:v>
                </c:pt>
                <c:pt idx="108">
                  <c:v>85.412000000000006</c:v>
                </c:pt>
                <c:pt idx="109">
                  <c:v>85.706000000000003</c:v>
                </c:pt>
                <c:pt idx="110">
                  <c:v>86</c:v>
                </c:pt>
                <c:pt idx="111">
                  <c:v>85.587999999999994</c:v>
                </c:pt>
                <c:pt idx="112">
                  <c:v>86.265000000000001</c:v>
                </c:pt>
                <c:pt idx="113">
                  <c:v>87.352999999999994</c:v>
                </c:pt>
                <c:pt idx="114">
                  <c:v>87.808999999999997</c:v>
                </c:pt>
                <c:pt idx="115">
                  <c:v>89.647000000000006</c:v>
                </c:pt>
                <c:pt idx="116">
                  <c:v>90.837999999999994</c:v>
                </c:pt>
                <c:pt idx="117">
                  <c:v>92.073999999999998</c:v>
                </c:pt>
                <c:pt idx="118">
                  <c:v>94.793999999999997</c:v>
                </c:pt>
                <c:pt idx="119">
                  <c:v>96.882000000000005</c:v>
                </c:pt>
                <c:pt idx="120">
                  <c:v>99.293999999999997</c:v>
                </c:pt>
                <c:pt idx="121">
                  <c:v>101.08799999999999</c:v>
                </c:pt>
                <c:pt idx="122">
                  <c:v>100.985</c:v>
                </c:pt>
                <c:pt idx="123">
                  <c:v>99.793999999999997</c:v>
                </c:pt>
                <c:pt idx="124">
                  <c:v>101.235</c:v>
                </c:pt>
                <c:pt idx="125">
                  <c:v>98.837999999999994</c:v>
                </c:pt>
                <c:pt idx="126">
                  <c:v>95.5</c:v>
                </c:pt>
                <c:pt idx="127">
                  <c:v>91.984999999999999</c:v>
                </c:pt>
                <c:pt idx="128">
                  <c:v>89.706000000000003</c:v>
                </c:pt>
                <c:pt idx="129">
                  <c:v>85.956000000000003</c:v>
                </c:pt>
                <c:pt idx="130">
                  <c:v>83.191000000000003</c:v>
                </c:pt>
                <c:pt idx="131">
                  <c:v>80.602999999999994</c:v>
                </c:pt>
                <c:pt idx="132">
                  <c:v>81.293999999999997</c:v>
                </c:pt>
                <c:pt idx="133">
                  <c:v>79.221000000000004</c:v>
                </c:pt>
                <c:pt idx="134">
                  <c:v>79.941000000000003</c:v>
                </c:pt>
                <c:pt idx="135">
                  <c:v>79.308999999999997</c:v>
                </c:pt>
                <c:pt idx="136">
                  <c:v>80.765000000000001</c:v>
                </c:pt>
                <c:pt idx="137">
                  <c:v>79.337999999999994</c:v>
                </c:pt>
                <c:pt idx="138">
                  <c:v>79.278999999999996</c:v>
                </c:pt>
                <c:pt idx="139">
                  <c:v>78.867999999999995</c:v>
                </c:pt>
                <c:pt idx="140">
                  <c:v>79.102999999999994</c:v>
                </c:pt>
                <c:pt idx="141">
                  <c:v>79.25</c:v>
                </c:pt>
                <c:pt idx="142">
                  <c:v>80.308999999999997</c:v>
                </c:pt>
                <c:pt idx="143">
                  <c:v>79.721000000000004</c:v>
                </c:pt>
                <c:pt idx="144">
                  <c:v>79.882000000000005</c:v>
                </c:pt>
                <c:pt idx="145">
                  <c:v>81.632000000000005</c:v>
                </c:pt>
                <c:pt idx="146">
                  <c:v>80.352999999999994</c:v>
                </c:pt>
                <c:pt idx="147">
                  <c:v>82.015000000000001</c:v>
                </c:pt>
                <c:pt idx="148">
                  <c:v>81.971000000000004</c:v>
                </c:pt>
                <c:pt idx="149">
                  <c:v>81.558999999999997</c:v>
                </c:pt>
                <c:pt idx="150">
                  <c:v>83.632000000000005</c:v>
                </c:pt>
                <c:pt idx="151">
                  <c:v>83.602999999999994</c:v>
                </c:pt>
                <c:pt idx="152">
                  <c:v>84.073999999999998</c:v>
                </c:pt>
                <c:pt idx="153">
                  <c:v>84.662000000000006</c:v>
                </c:pt>
                <c:pt idx="154">
                  <c:v>85.176000000000002</c:v>
                </c:pt>
                <c:pt idx="155">
                  <c:v>84.278999999999996</c:v>
                </c:pt>
                <c:pt idx="156">
                  <c:v>85.823999999999998</c:v>
                </c:pt>
                <c:pt idx="157">
                  <c:v>84.691000000000003</c:v>
                </c:pt>
                <c:pt idx="158">
                  <c:v>85.897000000000006</c:v>
                </c:pt>
                <c:pt idx="159">
                  <c:v>85.412000000000006</c:v>
                </c:pt>
                <c:pt idx="160">
                  <c:v>84.265000000000001</c:v>
                </c:pt>
                <c:pt idx="161">
                  <c:v>82.647000000000006</c:v>
                </c:pt>
                <c:pt idx="162">
                  <c:v>82.543999999999997</c:v>
                </c:pt>
                <c:pt idx="163">
                  <c:v>81.765000000000001</c:v>
                </c:pt>
                <c:pt idx="164">
                  <c:v>81.221000000000004</c:v>
                </c:pt>
                <c:pt idx="165">
                  <c:v>80.426000000000002</c:v>
                </c:pt>
                <c:pt idx="166">
                  <c:v>79.382000000000005</c:v>
                </c:pt>
                <c:pt idx="167">
                  <c:v>77.617999999999995</c:v>
                </c:pt>
                <c:pt idx="168">
                  <c:v>77.632000000000005</c:v>
                </c:pt>
                <c:pt idx="169">
                  <c:v>77.058999999999997</c:v>
                </c:pt>
                <c:pt idx="170">
                  <c:v>76.912000000000006</c:v>
                </c:pt>
                <c:pt idx="171">
                  <c:v>78.087999999999994</c:v>
                </c:pt>
                <c:pt idx="172">
                  <c:v>77.662000000000006</c:v>
                </c:pt>
                <c:pt idx="173">
                  <c:v>76.691000000000003</c:v>
                </c:pt>
                <c:pt idx="174">
                  <c:v>77.028999999999996</c:v>
                </c:pt>
                <c:pt idx="175">
                  <c:v>77.691000000000003</c:v>
                </c:pt>
                <c:pt idx="176">
                  <c:v>78.337999999999994</c:v>
                </c:pt>
                <c:pt idx="177">
                  <c:v>77.823999999999998</c:v>
                </c:pt>
                <c:pt idx="178">
                  <c:v>77.515000000000001</c:v>
                </c:pt>
                <c:pt idx="179">
                  <c:v>75.676000000000002</c:v>
                </c:pt>
                <c:pt idx="180">
                  <c:v>77.265000000000001</c:v>
                </c:pt>
                <c:pt idx="181">
                  <c:v>76.352999999999994</c:v>
                </c:pt>
                <c:pt idx="182">
                  <c:v>76.102999999999994</c:v>
                </c:pt>
                <c:pt idx="183">
                  <c:v>76.073999999999998</c:v>
                </c:pt>
                <c:pt idx="184">
                  <c:v>76.75</c:v>
                </c:pt>
                <c:pt idx="185">
                  <c:v>75.778999999999996</c:v>
                </c:pt>
                <c:pt idx="186">
                  <c:v>77.147000000000006</c:v>
                </c:pt>
                <c:pt idx="187">
                  <c:v>76.176000000000002</c:v>
                </c:pt>
                <c:pt idx="188">
                  <c:v>76.382000000000005</c:v>
                </c:pt>
                <c:pt idx="189">
                  <c:v>76.323999999999998</c:v>
                </c:pt>
                <c:pt idx="190">
                  <c:v>76.352999999999994</c:v>
                </c:pt>
                <c:pt idx="191">
                  <c:v>75.456000000000003</c:v>
                </c:pt>
                <c:pt idx="192">
                  <c:v>75.5</c:v>
                </c:pt>
                <c:pt idx="193">
                  <c:v>76.278999999999996</c:v>
                </c:pt>
                <c:pt idx="194">
                  <c:v>76.265000000000001</c:v>
                </c:pt>
                <c:pt idx="195">
                  <c:v>75.162000000000006</c:v>
                </c:pt>
                <c:pt idx="196">
                  <c:v>74.793999999999997</c:v>
                </c:pt>
                <c:pt idx="197">
                  <c:v>75.823999999999998</c:v>
                </c:pt>
                <c:pt idx="198">
                  <c:v>74.912000000000006</c:v>
                </c:pt>
                <c:pt idx="199">
                  <c:v>77.617999999999995</c:v>
                </c:pt>
                <c:pt idx="200">
                  <c:v>76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81.570698547599335</c:v>
                </c:pt>
                <c:pt idx="1">
                  <c:v>81.595303044408823</c:v>
                </c:pt>
                <c:pt idx="2">
                  <c:v>81.619913278195426</c:v>
                </c:pt>
                <c:pt idx="3">
                  <c:v>81.644529709646065</c:v>
                </c:pt>
                <c:pt idx="4">
                  <c:v>81.669152834919231</c:v>
                </c:pt>
                <c:pt idx="5">
                  <c:v>81.693783188197571</c:v>
                </c:pt>
                <c:pt idx="6">
                  <c:v>81.718421344402259</c:v>
                </c:pt>
                <c:pt idx="7">
                  <c:v>81.74306792207625</c:v>
                </c:pt>
                <c:pt idx="8">
                  <c:v>81.767723586443893</c:v>
                </c:pt>
                <c:pt idx="9">
                  <c:v>81.792389052653732</c:v>
                </c:pt>
                <c:pt idx="10">
                  <c:v>81.817065089211169</c:v>
                </c:pt>
                <c:pt idx="11">
                  <c:v>81.841752521607546</c:v>
                </c:pt>
                <c:pt idx="12">
                  <c:v>81.866452236150636</c:v>
                </c:pt>
                <c:pt idx="13">
                  <c:v>81.891165184002304</c:v>
                </c:pt>
                <c:pt idx="14">
                  <c:v>81.915892385426446</c:v>
                </c:pt>
                <c:pt idx="15">
                  <c:v>81.940634934250127</c:v>
                </c:pt>
                <c:pt idx="16">
                  <c:v>81.965394002539526</c:v>
                </c:pt>
                <c:pt idx="17">
                  <c:v>81.990170845489345</c:v>
                </c:pt>
                <c:pt idx="18">
                  <c:v>82.014966806525408</c:v>
                </c:pt>
                <c:pt idx="19">
                  <c:v>82.039783322620366</c:v>
                </c:pt>
                <c:pt idx="20">
                  <c:v>82.064621929843284</c:v>
                </c:pt>
                <c:pt idx="21">
                  <c:v>82.089484269247677</c:v>
                </c:pt>
                <c:pt idx="22">
                  <c:v>82.114372093543778</c:v>
                </c:pt>
                <c:pt idx="23">
                  <c:v>82.139287276259523</c:v>
                </c:pt>
                <c:pt idx="24">
                  <c:v>82.16423182950443</c:v>
                </c:pt>
                <c:pt idx="25">
                  <c:v>82.189207951078956</c:v>
                </c:pt>
                <c:pt idx="26">
                  <c:v>82.214218167679476</c:v>
                </c:pt>
                <c:pt idx="27">
                  <c:v>82.23926577800988</c:v>
                </c:pt>
                <c:pt idx="28">
                  <c:v>82.264356185845031</c:v>
                </c:pt>
                <c:pt idx="29">
                  <c:v>82.289500740846194</c:v>
                </c:pt>
                <c:pt idx="30">
                  <c:v>82.314727281624243</c:v>
                </c:pt>
                <c:pt idx="31">
                  <c:v>82.340107644837786</c:v>
                </c:pt>
                <c:pt idx="32">
                  <c:v>82.365825785084326</c:v>
                </c:pt>
                <c:pt idx="33">
                  <c:v>82.39233762262559</c:v>
                </c:pt>
                <c:pt idx="34">
                  <c:v>82.420725877287097</c:v>
                </c:pt>
                <c:pt idx="35">
                  <c:v>82.453443613548586</c:v>
                </c:pt>
                <c:pt idx="36">
                  <c:v>82.495781038249305</c:v>
                </c:pt>
                <c:pt idx="37">
                  <c:v>82.558579710356753</c:v>
                </c:pt>
                <c:pt idx="38">
                  <c:v>82.662920209368266</c:v>
                </c:pt>
                <c:pt idx="39">
                  <c:v>82.847623770591056</c:v>
                </c:pt>
                <c:pt idx="40">
                  <c:v>83.180250709383174</c:v>
                </c:pt>
                <c:pt idx="41">
                  <c:v>83.771590184871101</c:v>
                </c:pt>
                <c:pt idx="42">
                  <c:v>84.792164780030518</c:v>
                </c:pt>
                <c:pt idx="43">
                  <c:v>86.486945471047534</c:v>
                </c:pt>
                <c:pt idx="44">
                  <c:v>89.181631864367731</c:v>
                </c:pt>
                <c:pt idx="45">
                  <c:v>93.271463714426076</c:v>
                </c:pt>
                <c:pt idx="46">
                  <c:v>99.183159256319641</c:v>
                </c:pt>
                <c:pt idx="47">
                  <c:v>107.30396474889547</c:v>
                </c:pt>
                <c:pt idx="48">
                  <c:v>117.87998263965075</c:v>
                </c:pt>
                <c:pt idx="49">
                  <c:v>130.89817086701137</c:v>
                </c:pt>
                <c:pt idx="50">
                  <c:v>145.9794315338369</c:v>
                </c:pt>
                <c:pt idx="51">
                  <c:v>162.3186691629592</c:v>
                </c:pt>
                <c:pt idx="52">
                  <c:v>178.70590877358657</c:v>
                </c:pt>
                <c:pt idx="53">
                  <c:v>193.64733463111651</c:v>
                </c:pt>
                <c:pt idx="54">
                  <c:v>205.5783365565506</c:v>
                </c:pt>
                <c:pt idx="55">
                  <c:v>213.13002120544596</c:v>
                </c:pt>
                <c:pt idx="56">
                  <c:v>215.38746692416126</c:v>
                </c:pt>
                <c:pt idx="57">
                  <c:v>212.07258710839969</c:v>
                </c:pt>
                <c:pt idx="58">
                  <c:v>203.60113532767548</c:v>
                </c:pt>
                <c:pt idx="59">
                  <c:v>190.99771844439306</c:v>
                </c:pt>
                <c:pt idx="60">
                  <c:v>175.69281020396031</c:v>
                </c:pt>
                <c:pt idx="61">
                  <c:v>159.25730167747909</c:v>
                </c:pt>
                <c:pt idx="62">
                  <c:v>143.14242270144408</c:v>
                </c:pt>
                <c:pt idx="63">
                  <c:v>128.48332076392066</c:v>
                </c:pt>
                <c:pt idx="64">
                  <c:v>115.99908161636867</c:v>
                </c:pt>
                <c:pt idx="65">
                  <c:v>105.99150894229545</c:v>
                </c:pt>
                <c:pt idx="66">
                  <c:v>98.420464173675867</c:v>
                </c:pt>
                <c:pt idx="67">
                  <c:v>93.021520202486158</c:v>
                </c:pt>
                <c:pt idx="68">
                  <c:v>89.432511600058476</c:v>
                </c:pt>
                <c:pt idx="69">
                  <c:v>87.304662838122852</c:v>
                </c:pt>
                <c:pt idx="70">
                  <c:v>86.384622580332746</c:v>
                </c:pt>
                <c:pt idx="71">
                  <c:v>86.560430972253897</c:v>
                </c:pt>
                <c:pt idx="72">
                  <c:v>87.865612747740414</c:v>
                </c:pt>
                <c:pt idx="73">
                  <c:v>90.434651466819631</c:v>
                </c:pt>
                <c:pt idx="74">
                  <c:v>94.407048859174395</c:v>
                </c:pt>
                <c:pt idx="75">
                  <c:v>99.792006660257684</c:v>
                </c:pt>
                <c:pt idx="76">
                  <c:v>106.33024110270112</c:v>
                </c:pt>
                <c:pt idx="77">
                  <c:v>113.41138831738483</c:v>
                </c:pt>
                <c:pt idx="78">
                  <c:v>120.10589246412519</c:v>
                </c:pt>
                <c:pt idx="79">
                  <c:v>125.33617439293621</c:v>
                </c:pt>
                <c:pt idx="80">
                  <c:v>128.15034692095529</c:v>
                </c:pt>
                <c:pt idx="81">
                  <c:v>128.00276855984742</c:v>
                </c:pt>
                <c:pt idx="82">
                  <c:v>124.92657544195572</c:v>
                </c:pt>
                <c:pt idx="83">
                  <c:v>119.52244996673903</c:v>
                </c:pt>
                <c:pt idx="84">
                  <c:v>112.76830781705631</c:v>
                </c:pt>
                <c:pt idx="85">
                  <c:v>105.73224805588846</c:v>
                </c:pt>
                <c:pt idx="86">
                  <c:v>99.303772328784149</c:v>
                </c:pt>
                <c:pt idx="87">
                  <c:v>94.03304821966114</c:v>
                </c:pt>
                <c:pt idx="88">
                  <c:v>90.106690373618562</c:v>
                </c:pt>
                <c:pt idx="89">
                  <c:v>87.429048616148506</c:v>
                </c:pt>
                <c:pt idx="90">
                  <c:v>85.748472389297945</c:v>
                </c:pt>
                <c:pt idx="91">
                  <c:v>84.773130476751774</c:v>
                </c:pt>
                <c:pt idx="92">
                  <c:v>84.24634849114662</c:v>
                </c:pt>
                <c:pt idx="93">
                  <c:v>83.97805262593252</c:v>
                </c:pt>
                <c:pt idx="94">
                  <c:v>83.84489640332859</c:v>
                </c:pt>
                <c:pt idx="95">
                  <c:v>83.775312684665181</c:v>
                </c:pt>
                <c:pt idx="96">
                  <c:v>83.731734110857815</c:v>
                </c:pt>
                <c:pt idx="97">
                  <c:v>83.696181830401514</c:v>
                </c:pt>
                <c:pt idx="98">
                  <c:v>83.660774291212633</c:v>
                </c:pt>
                <c:pt idx="99">
                  <c:v>83.622354670388916</c:v>
                </c:pt>
                <c:pt idx="100">
                  <c:v>83.579818830234728</c:v>
                </c:pt>
                <c:pt idx="101">
                  <c:v>83.532959548293817</c:v>
                </c:pt>
                <c:pt idx="102">
                  <c:v>83.482095282796891</c:v>
                </c:pt>
                <c:pt idx="103">
                  <c:v>83.42813816214958</c:v>
                </c:pt>
                <c:pt idx="104">
                  <c:v>83.373015612430748</c:v>
                </c:pt>
                <c:pt idx="105">
                  <c:v>83.320516931124359</c:v>
                </c:pt>
                <c:pt idx="106">
                  <c:v>83.277713187076003</c:v>
                </c:pt>
                <c:pt idx="107">
                  <c:v>83.257084540497331</c:v>
                </c:pt>
                <c:pt idx="108">
                  <c:v>83.279337726825545</c:v>
                </c:pt>
                <c:pt idx="109">
                  <c:v>83.376554974365803</c:v>
                </c:pt>
                <c:pt idx="110">
                  <c:v>83.594776124389455</c:v>
                </c:pt>
                <c:pt idx="111">
                  <c:v>83.994483735339571</c:v>
                </c:pt>
                <c:pt idx="112">
                  <c:v>84.647005826646634</c:v>
                </c:pt>
                <c:pt idx="113">
                  <c:v>85.624981950166386</c:v>
                </c:pt>
                <c:pt idx="114">
                  <c:v>86.98615616082752</c:v>
                </c:pt>
                <c:pt idx="115">
                  <c:v>88.751990811830524</c:v>
                </c:pt>
                <c:pt idx="116">
                  <c:v>90.885512046988282</c:v>
                </c:pt>
                <c:pt idx="117">
                  <c:v>93.275333712771982</c:v>
                </c:pt>
                <c:pt idx="118">
                  <c:v>95.733530167566698</c:v>
                </c:pt>
                <c:pt idx="119">
                  <c:v>98.012805586085847</c:v>
                </c:pt>
                <c:pt idx="120">
                  <c:v>99.843178290482939</c:v>
                </c:pt>
                <c:pt idx="121">
                  <c:v>100.98160783402668</c:v>
                </c:pt>
                <c:pt idx="122">
                  <c:v>101.26226117858096</c:v>
                </c:pt>
                <c:pt idx="123">
                  <c:v>100.63313428634005</c:v>
                </c:pt>
                <c:pt idx="124">
                  <c:v>99.167889278634661</c:v>
                </c:pt>
                <c:pt idx="125">
                  <c:v>97.049202412826162</c:v>
                </c:pt>
                <c:pt idx="126">
                  <c:v>94.528821618568699</c:v>
                </c:pt>
                <c:pt idx="127">
                  <c:v>91.876380666324167</c:v>
                </c:pt>
                <c:pt idx="128">
                  <c:v>89.331264899579082</c:v>
                </c:pt>
                <c:pt idx="129">
                  <c:v>87.069040562509542</c:v>
                </c:pt>
                <c:pt idx="130">
                  <c:v>85.187835675494071</c:v>
                </c:pt>
                <c:pt idx="131">
                  <c:v>83.713376322112964</c:v>
                </c:pt>
                <c:pt idx="132">
                  <c:v>82.616616231193021</c:v>
                </c:pt>
                <c:pt idx="133">
                  <c:v>81.836232240767529</c:v>
                </c:pt>
                <c:pt idx="134">
                  <c:v>81.299400359962149</c:v>
                </c:pt>
                <c:pt idx="135">
                  <c:v>80.936972420576694</c:v>
                </c:pt>
                <c:pt idx="136">
                  <c:v>80.692034311013813</c:v>
                </c:pt>
                <c:pt idx="137">
                  <c:v>80.52287695738616</c:v>
                </c:pt>
                <c:pt idx="138">
                  <c:v>80.402331538855336</c:v>
                </c:pt>
                <c:pt idx="139">
                  <c:v>80.315401779113586</c:v>
                </c:pt>
                <c:pt idx="140">
                  <c:v>80.256583515411904</c:v>
                </c:pt>
                <c:pt idx="141">
                  <c:v>80.227585814966403</c:v>
                </c:pt>
                <c:pt idx="142">
                  <c:v>80.235602887143955</c:v>
                </c:pt>
                <c:pt idx="143">
                  <c:v>80.29192508377119</c:v>
                </c:pt>
                <c:pt idx="144">
                  <c:v>80.410518576444034</c:v>
                </c:pt>
                <c:pt idx="145">
                  <c:v>80.606210476000015</c:v>
                </c:pt>
                <c:pt idx="146">
                  <c:v>80.89225257439179</c:v>
                </c:pt>
                <c:pt idx="147">
                  <c:v>81.277270189223557</c:v>
                </c:pt>
                <c:pt idx="148">
                  <c:v>81.761891966191229</c:v>
                </c:pt>
                <c:pt idx="149">
                  <c:v>82.335639550850047</c:v>
                </c:pt>
                <c:pt idx="150">
                  <c:v>82.97484871827028</c:v>
                </c:pt>
                <c:pt idx="151">
                  <c:v>83.642408573292414</c:v>
                </c:pt>
                <c:pt idx="152">
                  <c:v>84.289885022688011</c:v>
                </c:pt>
                <c:pt idx="153">
                  <c:v>84.862144505520334</c:v>
                </c:pt>
                <c:pt idx="154">
                  <c:v>85.304000951999427</c:v>
                </c:pt>
                <c:pt idx="155">
                  <c:v>85.567829765758376</c:v>
                </c:pt>
                <c:pt idx="156">
                  <c:v>85.620709702787764</c:v>
                </c:pt>
                <c:pt idx="157">
                  <c:v>85.44961166428763</c:v>
                </c:pt>
                <c:pt idx="158">
                  <c:v>85.063501333488986</c:v>
                </c:pt>
                <c:pt idx="159">
                  <c:v>84.491885170748944</c:v>
                </c:pt>
                <c:pt idx="160">
                  <c:v>83.78012576118644</c:v>
                </c:pt>
                <c:pt idx="161">
                  <c:v>82.98255602774276</c:v>
                </c:pt>
                <c:pt idx="162">
                  <c:v>82.154837574421137</c:v>
                </c:pt>
                <c:pt idx="163">
                  <c:v>81.347038864682617</c:v>
                </c:pt>
                <c:pt idx="164">
                  <c:v>80.598580554815811</c:v>
                </c:pt>
                <c:pt idx="165">
                  <c:v>79.935638769723724</c:v>
                </c:pt>
                <c:pt idx="166">
                  <c:v>79.370992639982774</c:v>
                </c:pt>
                <c:pt idx="167">
                  <c:v>78.905815081461114</c:v>
                </c:pt>
                <c:pt idx="168">
                  <c:v>78.532636385079684</c:v>
                </c:pt>
                <c:pt idx="169">
                  <c:v>78.23867696241787</c:v>
                </c:pt>
                <c:pt idx="170">
                  <c:v>78.00889737582888</c:v>
                </c:pt>
                <c:pt idx="171">
                  <c:v>77.8283626353291</c:v>
                </c:pt>
                <c:pt idx="172">
                  <c:v>77.683774983976292</c:v>
                </c:pt>
                <c:pt idx="173">
                  <c:v>77.564231553578935</c:v>
                </c:pt>
                <c:pt idx="174">
                  <c:v>77.461382194422626</c:v>
                </c:pt>
                <c:pt idx="175">
                  <c:v>77.369201494871533</c:v>
                </c:pt>
                <c:pt idx="176">
                  <c:v>77.283569586360045</c:v>
                </c:pt>
                <c:pt idx="177">
                  <c:v>77.201806578918607</c:v>
                </c:pt>
                <c:pt idx="178">
                  <c:v>77.122249127747509</c:v>
                </c:pt>
                <c:pt idx="179">
                  <c:v>77.04390977449556</c:v>
                </c:pt>
                <c:pt idx="180">
                  <c:v>76.966226626054336</c:v>
                </c:pt>
                <c:pt idx="181">
                  <c:v>76.8888925257246</c:v>
                </c:pt>
                <c:pt idx="182">
                  <c:v>76.811745702994045</c:v>
                </c:pt>
                <c:pt idx="183">
                  <c:v>76.734703691960377</c:v>
                </c:pt>
                <c:pt idx="184">
                  <c:v>76.657725461070854</c:v>
                </c:pt>
                <c:pt idx="185">
                  <c:v>76.580790763485751</c:v>
                </c:pt>
                <c:pt idx="186">
                  <c:v>76.503889396090216</c:v>
                </c:pt>
                <c:pt idx="187">
                  <c:v>76.427015858268746</c:v>
                </c:pt>
                <c:pt idx="188">
                  <c:v>76.350166807287977</c:v>
                </c:pt>
                <c:pt idx="189">
                  <c:v>76.27333989386544</c:v>
                </c:pt>
                <c:pt idx="190">
                  <c:v>76.196533248215061</c:v>
                </c:pt>
                <c:pt idx="191">
                  <c:v>76.119745259425187</c:v>
                </c:pt>
                <c:pt idx="192">
                  <c:v>76.042974481675401</c:v>
                </c:pt>
                <c:pt idx="193">
                  <c:v>75.966219593207853</c:v>
                </c:pt>
                <c:pt idx="194">
                  <c:v>75.88947937653289</c:v>
                </c:pt>
                <c:pt idx="195">
                  <c:v>75.812752707020636</c:v>
                </c:pt>
                <c:pt idx="196">
                  <c:v>75.73603854485134</c:v>
                </c:pt>
                <c:pt idx="197">
                  <c:v>75.659335928425321</c:v>
                </c:pt>
                <c:pt idx="198">
                  <c:v>75.582643968534498</c:v>
                </c:pt>
                <c:pt idx="199">
                  <c:v>75.505961843037483</c:v>
                </c:pt>
                <c:pt idx="200">
                  <c:v>75.429288791936997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81.570698547599335</c:v>
                </c:pt>
                <c:pt idx="1">
                  <c:v>81.595303044408823</c:v>
                </c:pt>
                <c:pt idx="2">
                  <c:v>81.619913278195426</c:v>
                </c:pt>
                <c:pt idx="3">
                  <c:v>81.644529709646065</c:v>
                </c:pt>
                <c:pt idx="4">
                  <c:v>81.669152834919231</c:v>
                </c:pt>
                <c:pt idx="5">
                  <c:v>81.693783188197571</c:v>
                </c:pt>
                <c:pt idx="6">
                  <c:v>81.718421344402259</c:v>
                </c:pt>
                <c:pt idx="7">
                  <c:v>81.74306792207625</c:v>
                </c:pt>
                <c:pt idx="8">
                  <c:v>81.767723586443893</c:v>
                </c:pt>
                <c:pt idx="9">
                  <c:v>81.792389052653732</c:v>
                </c:pt>
                <c:pt idx="10">
                  <c:v>81.817065089211169</c:v>
                </c:pt>
                <c:pt idx="11">
                  <c:v>81.841752521607546</c:v>
                </c:pt>
                <c:pt idx="12">
                  <c:v>81.866452236150636</c:v>
                </c:pt>
                <c:pt idx="13">
                  <c:v>81.891165184002304</c:v>
                </c:pt>
                <c:pt idx="14">
                  <c:v>81.915892385426432</c:v>
                </c:pt>
                <c:pt idx="15">
                  <c:v>81.940634934250085</c:v>
                </c:pt>
                <c:pt idx="16">
                  <c:v>81.96539400253927</c:v>
                </c:pt>
                <c:pt idx="17">
                  <c:v>81.990170845487967</c:v>
                </c:pt>
                <c:pt idx="18">
                  <c:v>82.014966806518359</c:v>
                </c:pt>
                <c:pt idx="19">
                  <c:v>82.039783322585762</c:v>
                </c:pt>
                <c:pt idx="20">
                  <c:v>82.064621929680399</c:v>
                </c:pt>
                <c:pt idx="21">
                  <c:v>82.089484268512876</c:v>
                </c:pt>
                <c:pt idx="22">
                  <c:v>82.114372090367098</c:v>
                </c:pt>
                <c:pt idx="23">
                  <c:v>82.139287263098311</c:v>
                </c:pt>
                <c:pt idx="24">
                  <c:v>82.16423177724856</c:v>
                </c:pt>
                <c:pt idx="25">
                  <c:v>82.189207752244783</c:v>
                </c:pt>
                <c:pt idx="26">
                  <c:v>82.214217442636453</c:v>
                </c:pt>
                <c:pt idx="27">
                  <c:v>82.23926324432081</c:v>
                </c:pt>
                <c:pt idx="28">
                  <c:v>82.264347700692639</c:v>
                </c:pt>
                <c:pt idx="29">
                  <c:v>82.289473508643695</c:v>
                </c:pt>
                <c:pt idx="30">
                  <c:v>82.314643524321951</c:v>
                </c:pt>
                <c:pt idx="31">
                  <c:v>82.339860768545734</c:v>
                </c:pt>
                <c:pt idx="32">
                  <c:v>82.36512843174846</c:v>
                </c:pt>
                <c:pt idx="33">
                  <c:v>82.390449878309042</c:v>
                </c:pt>
                <c:pt idx="34">
                  <c:v>82.41582865009903</c:v>
                </c:pt>
                <c:pt idx="35">
                  <c:v>82.4412684690503</c:v>
                </c:pt>
                <c:pt idx="36">
                  <c:v>82.466773238516396</c:v>
                </c:pt>
                <c:pt idx="37">
                  <c:v>82.492347043165552</c:v>
                </c:pt>
                <c:pt idx="38">
                  <c:v>82.517994147104645</c:v>
                </c:pt>
                <c:pt idx="39">
                  <c:v>82.543718989888191</c:v>
                </c:pt>
                <c:pt idx="40">
                  <c:v>82.569526180017803</c:v>
                </c:pt>
                <c:pt idx="41">
                  <c:v>82.5954204854811</c:v>
                </c:pt>
                <c:pt idx="42">
                  <c:v>82.621406820817228</c:v>
                </c:pt>
                <c:pt idx="43">
                  <c:v>82.647490230126564</c:v>
                </c:pt>
                <c:pt idx="44">
                  <c:v>82.67367586536561</c:v>
                </c:pt>
                <c:pt idx="45">
                  <c:v>82.699968959182385</c:v>
                </c:pt>
                <c:pt idx="46">
                  <c:v>82.726374791454091</c:v>
                </c:pt>
                <c:pt idx="47">
                  <c:v>82.752898648585742</c:v>
                </c:pt>
                <c:pt idx="48">
                  <c:v>82.779545774515924</c:v>
                </c:pt>
                <c:pt idx="49">
                  <c:v>82.806321312253473</c:v>
                </c:pt>
                <c:pt idx="50">
                  <c:v>82.833230234638066</c:v>
                </c:pt>
                <c:pt idx="51">
                  <c:v>82.86027726287567</c:v>
                </c:pt>
                <c:pt idx="52">
                  <c:v>82.887466771251724</c:v>
                </c:pt>
                <c:pt idx="53">
                  <c:v>82.914802676268209</c:v>
                </c:pt>
                <c:pt idx="54">
                  <c:v>82.94228830828915</c:v>
                </c:pt>
                <c:pt idx="55">
                  <c:v>82.969926263616458</c:v>
                </c:pt>
                <c:pt idx="56">
                  <c:v>82.99771823475497</c:v>
                </c:pt>
                <c:pt idx="57">
                  <c:v>83.02566481647176</c:v>
                </c:pt>
                <c:pt idx="58">
                  <c:v>83.053765285112505</c:v>
                </c:pt>
                <c:pt idx="59">
                  <c:v>83.082017348519372</c:v>
                </c:pt>
                <c:pt idx="60">
                  <c:v>83.110416863809178</c:v>
                </c:pt>
                <c:pt idx="61">
                  <c:v>83.138957520231955</c:v>
                </c:pt>
                <c:pt idx="62">
                  <c:v>83.167630484354717</c:v>
                </c:pt>
                <c:pt idx="63">
                  <c:v>83.196424004924353</c:v>
                </c:pt>
                <c:pt idx="64">
                  <c:v>83.225322974979179</c:v>
                </c:pt>
                <c:pt idx="65">
                  <c:v>83.254308449129724</c:v>
                </c:pt>
                <c:pt idx="66">
                  <c:v>83.283357114448862</c:v>
                </c:pt>
                <c:pt idx="67">
                  <c:v>83.31244071413245</c:v>
                </c:pt>
                <c:pt idx="68">
                  <c:v>83.341525424057764</c:v>
                </c:pt>
                <c:pt idx="69">
                  <c:v>83.370571183617798</c:v>
                </c:pt>
                <c:pt idx="70">
                  <c:v>83.399530983791536</c:v>
                </c:pt>
                <c:pt idx="71">
                  <c:v>83.428350117363394</c:v>
                </c:pt>
                <c:pt idx="72">
                  <c:v>83.456965398572862</c:v>
                </c:pt>
                <c:pt idx="73">
                  <c:v>83.48530436228387</c:v>
                </c:pt>
                <c:pt idx="74">
                  <c:v>83.513284456033389</c:v>
                </c:pt>
                <c:pt idx="75">
                  <c:v>83.54081224204279</c:v>
                </c:pt>
                <c:pt idx="76">
                  <c:v>83.567782630422542</c:v>
                </c:pt>
                <c:pt idx="77">
                  <c:v>83.594078169295059</c:v>
                </c:pt>
                <c:pt idx="78">
                  <c:v>83.619568422282939</c:v>
                </c:pt>
                <c:pt idx="79">
                  <c:v>83.644109468573561</c:v>
                </c:pt>
                <c:pt idx="80">
                  <c:v>83.667543565328259</c:v>
                </c:pt>
                <c:pt idx="81">
                  <c:v>83.689699016223699</c:v>
                </c:pt>
                <c:pt idx="82">
                  <c:v>83.710390292989985</c:v>
                </c:pt>
                <c:pt idx="83">
                  <c:v>83.729418458466455</c:v>
                </c:pt>
                <c:pt idx="84">
                  <c:v>83.746571939397455</c:v>
                </c:pt>
                <c:pt idx="85">
                  <c:v>83.761627694373374</c:v>
                </c:pt>
                <c:pt idx="86">
                  <c:v>83.774352816441066</c:v>
                </c:pt>
                <c:pt idx="87">
                  <c:v>83.784506600488299</c:v>
                </c:pt>
                <c:pt idx="88">
                  <c:v>83.791843092218812</c:v>
                </c:pt>
                <c:pt idx="89">
                  <c:v>83.796114118281395</c:v>
                </c:pt>
                <c:pt idx="90">
                  <c:v>83.797072776100208</c:v>
                </c:pt>
                <c:pt idx="91">
                  <c:v>83.794477337773728</c:v>
                </c:pt>
                <c:pt idx="92">
                  <c:v>83.788095496083855</c:v>
                </c:pt>
                <c:pt idx="93">
                  <c:v>83.77770885365689</c:v>
                </c:pt>
                <c:pt idx="94">
                  <c:v>83.763117530505355</c:v>
                </c:pt>
                <c:pt idx="95">
                  <c:v>83.744144742711057</c:v>
                </c:pt>
                <c:pt idx="96">
                  <c:v>83.720641188154303</c:v>
                </c:pt>
                <c:pt idx="97">
                  <c:v>83.692489066111563</c:v>
                </c:pt>
                <c:pt idx="98">
                  <c:v>83.65960555801226</c:v>
                </c:pt>
                <c:pt idx="99">
                  <c:v>83.62194560780452</c:v>
                </c:pt>
                <c:pt idx="100">
                  <c:v>83.579503862500985</c:v>
                </c:pt>
                <c:pt idx="101">
                  <c:v>83.532315665825493</c:v>
                </c:pt>
                <c:pt idx="102">
                  <c:v>83.480457038691185</c:v>
                </c:pt>
                <c:pt idx="103">
                  <c:v>83.424043626827796</c:v>
                </c:pt>
                <c:pt idx="104">
                  <c:v>83.363228644871711</c:v>
                </c:pt>
                <c:pt idx="105">
                  <c:v>83.298199893946745</c:v>
                </c:pt>
                <c:pt idx="106">
                  <c:v>83.229175972572477</c:v>
                </c:pt>
                <c:pt idx="107">
                  <c:v>83.156401835489206</c:v>
                </c:pt>
                <c:pt idx="108">
                  <c:v>83.080143879345997</c:v>
                </c:pt>
                <c:pt idx="109">
                  <c:v>83.000684746845053</c:v>
                </c:pt>
                <c:pt idx="110">
                  <c:v>82.918318041681474</c:v>
                </c:pt>
                <c:pt idx="111">
                  <c:v>82.833343136316017</c:v>
                </c:pt>
                <c:pt idx="112">
                  <c:v>82.74606023500094</c:v>
                </c:pt>
                <c:pt idx="113">
                  <c:v>82.656765827875418</c:v>
                </c:pt>
                <c:pt idx="114">
                  <c:v>82.565748640982434</c:v>
                </c:pt>
                <c:pt idx="115">
                  <c:v>82.473286154361318</c:v>
                </c:pt>
                <c:pt idx="116">
                  <c:v>82.379641728311356</c:v>
                </c:pt>
                <c:pt idx="117">
                  <c:v>82.285062348446019</c:v>
                </c:pt>
                <c:pt idx="118">
                  <c:v>82.189776974676889</c:v>
                </c:pt>
                <c:pt idx="119">
                  <c:v>82.093995458636769</c:v>
                </c:pt>
                <c:pt idx="120">
                  <c:v>81.997907978613526</c:v>
                </c:pt>
                <c:pt idx="121">
                  <c:v>81.901684930723547</c:v>
                </c:pt>
                <c:pt idx="122">
                  <c:v>81.80547720937949</c:v>
                </c:pt>
                <c:pt idx="123">
                  <c:v>81.709416808454634</c:v>
                </c:pt>
                <c:pt idx="124">
                  <c:v>81.613617676153083</c:v>
                </c:pt>
                <c:pt idx="125">
                  <c:v>81.51817676066797</c:v>
                </c:pt>
                <c:pt idx="126">
                  <c:v>81.423175189494899</c:v>
                </c:pt>
                <c:pt idx="127">
                  <c:v>81.328679532087904</c:v>
                </c:pt>
                <c:pt idx="128">
                  <c:v>81.234743102838323</c:v>
                </c:pt>
                <c:pt idx="129">
                  <c:v>81.141407268668104</c:v>
                </c:pt>
                <c:pt idx="130">
                  <c:v>81.048702732527872</c:v>
                </c:pt>
                <c:pt idx="131">
                  <c:v>80.956650770542083</c:v>
                </c:pt>
                <c:pt idx="132">
                  <c:v>80.865264406309194</c:v>
                </c:pt>
                <c:pt idx="133">
                  <c:v>80.774549510873555</c:v>
                </c:pt>
                <c:pt idx="134">
                  <c:v>80.684505821125228</c:v>
                </c:pt>
                <c:pt idx="135">
                  <c:v>80.59512787287936</c:v>
                </c:pt>
                <c:pt idx="136">
                  <c:v>80.506405847694083</c:v>
                </c:pt>
                <c:pt idx="137">
                  <c:v>80.418326334673566</c:v>
                </c:pt>
                <c:pt idx="138">
                  <c:v>80.330873010149958</c:v>
                </c:pt>
                <c:pt idx="139">
                  <c:v>80.244027239324069</c:v>
                </c:pt>
                <c:pt idx="140">
                  <c:v>80.157768604745243</c:v>
                </c:pt>
                <c:pt idx="141">
                  <c:v>80.072075366999755</c:v>
                </c:pt>
                <c:pt idx="142">
                  <c:v>79.986924863214071</c:v>
                </c:pt>
                <c:pt idx="143">
                  <c:v>79.902293849024801</c:v>
                </c:pt>
                <c:pt idx="144">
                  <c:v>79.818158789563455</c:v>
                </c:pt>
                <c:pt idx="145">
                  <c:v>79.734496104796975</c:v>
                </c:pt>
                <c:pt idx="146">
                  <c:v>79.6512823742802</c:v>
                </c:pt>
                <c:pt idx="147">
                  <c:v>79.568494506047969</c:v>
                </c:pt>
                <c:pt idx="148">
                  <c:v>79.486109874015071</c:v>
                </c:pt>
                <c:pt idx="149">
                  <c:v>79.404106427885239</c:v>
                </c:pt>
                <c:pt idx="150">
                  <c:v>79.322462779202169</c:v>
                </c:pt>
                <c:pt idx="151">
                  <c:v>79.241158266818104</c:v>
                </c:pt>
                <c:pt idx="152">
                  <c:v>79.160173004714395</c:v>
                </c:pt>
                <c:pt idx="153">
                  <c:v>79.079487914786483</c:v>
                </c:pt>
                <c:pt idx="154">
                  <c:v>78.999084746907386</c:v>
                </c:pt>
                <c:pt idx="155">
                  <c:v>78.918946088308829</c:v>
                </c:pt>
                <c:pt idx="156">
                  <c:v>78.839055364067804</c:v>
                </c:pt>
                <c:pt idx="157">
                  <c:v>78.759396830259405</c:v>
                </c:pt>
                <c:pt idx="158">
                  <c:v>78.679955561132047</c:v>
                </c:pt>
                <c:pt idx="159">
                  <c:v>78.600717431478202</c:v>
                </c:pt>
                <c:pt idx="160">
                  <c:v>78.521669095210655</c:v>
                </c:pt>
                <c:pt idx="161">
                  <c:v>78.442797961010157</c:v>
                </c:pt>
                <c:pt idx="162">
                  <c:v>78.364092165782438</c:v>
                </c:pt>
                <c:pt idx="163">
                  <c:v>78.285540546551047</c:v>
                </c:pt>
                <c:pt idx="164">
                  <c:v>78.207132611314108</c:v>
                </c:pt>
                <c:pt idx="165">
                  <c:v>78.128858509307705</c:v>
                </c:pt>
                <c:pt idx="166">
                  <c:v>78.05070900104414</c:v>
                </c:pt>
                <c:pt idx="167">
                  <c:v>77.972675428428744</c:v>
                </c:pt>
                <c:pt idx="168">
                  <c:v>77.894749685203863</c:v>
                </c:pt>
                <c:pt idx="169">
                  <c:v>77.816924187919909</c:v>
                </c:pt>
                <c:pt idx="170">
                  <c:v>77.739191847593077</c:v>
                </c:pt>
                <c:pt idx="171">
                  <c:v>77.661546042174066</c:v>
                </c:pt>
                <c:pt idx="172">
                  <c:v>77.583980589922163</c:v>
                </c:pt>
                <c:pt idx="173">
                  <c:v>77.506489723754058</c:v>
                </c:pt>
                <c:pt idx="174">
                  <c:v>77.429068066615486</c:v>
                </c:pt>
                <c:pt idx="175">
                  <c:v>77.351710607905986</c:v>
                </c:pt>
                <c:pt idx="176">
                  <c:v>77.274412680971963</c:v>
                </c:pt>
                <c:pt idx="177">
                  <c:v>77.19716994167166</c:v>
                </c:pt>
                <c:pt idx="178">
                  <c:v>77.119978348004722</c:v>
                </c:pt>
                <c:pt idx="179">
                  <c:v>77.042834140791783</c:v>
                </c:pt>
                <c:pt idx="180">
                  <c:v>76.965733825382273</c:v>
                </c:pt>
                <c:pt idx="181">
                  <c:v>76.888674154364082</c:v>
                </c:pt>
                <c:pt idx="182">
                  <c:v>76.811652111244172</c:v>
                </c:pt>
                <c:pt idx="183">
                  <c:v>76.734664895066786</c:v>
                </c:pt>
                <c:pt idx="184">
                  <c:v>76.657709905933913</c:v>
                </c:pt>
                <c:pt idx="185">
                  <c:v>76.580784731390054</c:v>
                </c:pt>
                <c:pt idx="186">
                  <c:v>76.503887133634407</c:v>
                </c:pt>
                <c:pt idx="187">
                  <c:v>76.4270150375214</c:v>
                </c:pt>
                <c:pt idx="188">
                  <c:v>76.350166519311927</c:v>
                </c:pt>
                <c:pt idx="189">
                  <c:v>76.273339796137051</c:v>
                </c:pt>
                <c:pt idx="190">
                  <c:v>76.196533216137411</c:v>
                </c:pt>
                <c:pt idx="191">
                  <c:v>76.119745249241575</c:v>
                </c:pt>
                <c:pt idx="192">
                  <c:v>76.042974478548459</c:v>
                </c:pt>
                <c:pt idx="193">
                  <c:v>75.966219592279202</c:v>
                </c:pt>
                <c:pt idx="194">
                  <c:v>75.889479376266138</c:v>
                </c:pt>
                <c:pt idx="195">
                  <c:v>75.812752706946526</c:v>
                </c:pt>
                <c:pt idx="196">
                  <c:v>75.73603854483143</c:v>
                </c:pt>
                <c:pt idx="197">
                  <c:v>75.659335928420148</c:v>
                </c:pt>
                <c:pt idx="198">
                  <c:v>75.582643968533191</c:v>
                </c:pt>
                <c:pt idx="199">
                  <c:v>75.50596184303717</c:v>
                </c:pt>
                <c:pt idx="200">
                  <c:v>75.429288791936926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80944"/>
        <c:axId val="489881336"/>
      </c:scatterChart>
      <c:valAx>
        <c:axId val="489880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9881336"/>
        <c:crosses val="autoZero"/>
        <c:crossBetween val="midCat"/>
      </c:valAx>
      <c:valAx>
        <c:axId val="489881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988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76.484999999999999</c:v>
                </c:pt>
                <c:pt idx="1">
                  <c:v>76.793999999999997</c:v>
                </c:pt>
                <c:pt idx="2">
                  <c:v>77.147000000000006</c:v>
                </c:pt>
                <c:pt idx="3">
                  <c:v>77.087999999999994</c:v>
                </c:pt>
                <c:pt idx="4">
                  <c:v>77.926000000000002</c:v>
                </c:pt>
                <c:pt idx="5">
                  <c:v>77.691000000000003</c:v>
                </c:pt>
                <c:pt idx="6">
                  <c:v>77.323999999999998</c:v>
                </c:pt>
                <c:pt idx="7">
                  <c:v>77.278999999999996</c:v>
                </c:pt>
                <c:pt idx="8">
                  <c:v>77.897000000000006</c:v>
                </c:pt>
                <c:pt idx="9">
                  <c:v>78.632000000000005</c:v>
                </c:pt>
                <c:pt idx="10">
                  <c:v>78.647000000000006</c:v>
                </c:pt>
                <c:pt idx="11">
                  <c:v>79.426000000000002</c:v>
                </c:pt>
                <c:pt idx="12">
                  <c:v>79.028999999999996</c:v>
                </c:pt>
                <c:pt idx="13">
                  <c:v>78.323999999999998</c:v>
                </c:pt>
                <c:pt idx="14">
                  <c:v>77.867999999999995</c:v>
                </c:pt>
                <c:pt idx="15">
                  <c:v>78.602999999999994</c:v>
                </c:pt>
                <c:pt idx="16">
                  <c:v>78.793999999999997</c:v>
                </c:pt>
                <c:pt idx="17">
                  <c:v>78.706000000000003</c:v>
                </c:pt>
                <c:pt idx="18">
                  <c:v>79.456000000000003</c:v>
                </c:pt>
                <c:pt idx="19">
                  <c:v>78.837999999999994</c:v>
                </c:pt>
                <c:pt idx="20">
                  <c:v>77.837999999999994</c:v>
                </c:pt>
                <c:pt idx="21">
                  <c:v>78.867999999999995</c:v>
                </c:pt>
                <c:pt idx="22">
                  <c:v>79.028999999999996</c:v>
                </c:pt>
                <c:pt idx="23">
                  <c:v>79.117999999999995</c:v>
                </c:pt>
                <c:pt idx="24">
                  <c:v>80.528999999999996</c:v>
                </c:pt>
                <c:pt idx="25">
                  <c:v>78.558999999999997</c:v>
                </c:pt>
                <c:pt idx="26">
                  <c:v>79.543999999999997</c:v>
                </c:pt>
                <c:pt idx="27">
                  <c:v>79.602999999999994</c:v>
                </c:pt>
                <c:pt idx="28">
                  <c:v>80.147000000000006</c:v>
                </c:pt>
                <c:pt idx="29">
                  <c:v>79.956000000000003</c:v>
                </c:pt>
                <c:pt idx="30">
                  <c:v>79.412000000000006</c:v>
                </c:pt>
                <c:pt idx="31">
                  <c:v>81.278999999999996</c:v>
                </c:pt>
                <c:pt idx="32">
                  <c:v>80.956000000000003</c:v>
                </c:pt>
                <c:pt idx="33">
                  <c:v>81.278999999999996</c:v>
                </c:pt>
                <c:pt idx="34">
                  <c:v>81.221000000000004</c:v>
                </c:pt>
                <c:pt idx="35">
                  <c:v>82.058999999999997</c:v>
                </c:pt>
                <c:pt idx="36">
                  <c:v>82.691000000000003</c:v>
                </c:pt>
                <c:pt idx="37">
                  <c:v>82.278999999999996</c:v>
                </c:pt>
                <c:pt idx="38">
                  <c:v>83.073999999999998</c:v>
                </c:pt>
                <c:pt idx="39">
                  <c:v>84.528999999999996</c:v>
                </c:pt>
                <c:pt idx="40">
                  <c:v>84.852999999999994</c:v>
                </c:pt>
                <c:pt idx="41">
                  <c:v>85.632000000000005</c:v>
                </c:pt>
                <c:pt idx="42">
                  <c:v>87.382000000000005</c:v>
                </c:pt>
                <c:pt idx="43">
                  <c:v>90.602999999999994</c:v>
                </c:pt>
                <c:pt idx="44">
                  <c:v>93.602999999999994</c:v>
                </c:pt>
                <c:pt idx="45">
                  <c:v>98.573999999999998</c:v>
                </c:pt>
                <c:pt idx="46">
                  <c:v>102.559</c:v>
                </c:pt>
                <c:pt idx="47">
                  <c:v>109.86799999999999</c:v>
                </c:pt>
                <c:pt idx="48">
                  <c:v>118.75</c:v>
                </c:pt>
                <c:pt idx="49">
                  <c:v>129.88200000000001</c:v>
                </c:pt>
                <c:pt idx="50">
                  <c:v>141.029</c:v>
                </c:pt>
                <c:pt idx="51">
                  <c:v>152.76499999999999</c:v>
                </c:pt>
                <c:pt idx="52">
                  <c:v>166.92599999999999</c:v>
                </c:pt>
                <c:pt idx="53">
                  <c:v>178.89699999999999</c:v>
                </c:pt>
                <c:pt idx="54">
                  <c:v>189.70599999999999</c:v>
                </c:pt>
                <c:pt idx="55">
                  <c:v>200.63200000000001</c:v>
                </c:pt>
                <c:pt idx="56">
                  <c:v>208.51499999999999</c:v>
                </c:pt>
                <c:pt idx="57">
                  <c:v>213.01499999999999</c:v>
                </c:pt>
                <c:pt idx="58">
                  <c:v>213.79400000000001</c:v>
                </c:pt>
                <c:pt idx="59">
                  <c:v>211.25</c:v>
                </c:pt>
                <c:pt idx="60">
                  <c:v>202.04400000000001</c:v>
                </c:pt>
                <c:pt idx="61">
                  <c:v>180.67599999999999</c:v>
                </c:pt>
                <c:pt idx="62">
                  <c:v>146.58799999999999</c:v>
                </c:pt>
                <c:pt idx="63">
                  <c:v>106.206</c:v>
                </c:pt>
                <c:pt idx="64">
                  <c:v>88.676000000000002</c:v>
                </c:pt>
                <c:pt idx="65">
                  <c:v>82.647000000000006</c:v>
                </c:pt>
                <c:pt idx="66">
                  <c:v>81.617999999999995</c:v>
                </c:pt>
                <c:pt idx="67">
                  <c:v>82.162000000000006</c:v>
                </c:pt>
                <c:pt idx="68">
                  <c:v>82.706000000000003</c:v>
                </c:pt>
                <c:pt idx="69">
                  <c:v>81.632000000000005</c:v>
                </c:pt>
                <c:pt idx="70">
                  <c:v>84.5</c:v>
                </c:pt>
                <c:pt idx="71">
                  <c:v>84.647000000000006</c:v>
                </c:pt>
                <c:pt idx="72">
                  <c:v>87.632000000000005</c:v>
                </c:pt>
                <c:pt idx="73">
                  <c:v>89.926000000000002</c:v>
                </c:pt>
                <c:pt idx="74">
                  <c:v>92.706000000000003</c:v>
                </c:pt>
                <c:pt idx="75">
                  <c:v>97.587999999999994</c:v>
                </c:pt>
                <c:pt idx="76">
                  <c:v>102.10299999999999</c:v>
                </c:pt>
                <c:pt idx="77">
                  <c:v>107.559</c:v>
                </c:pt>
                <c:pt idx="78">
                  <c:v>112.941</c:v>
                </c:pt>
                <c:pt idx="79">
                  <c:v>117.14700000000001</c:v>
                </c:pt>
                <c:pt idx="80">
                  <c:v>119.971</c:v>
                </c:pt>
                <c:pt idx="81">
                  <c:v>124.456</c:v>
                </c:pt>
                <c:pt idx="82">
                  <c:v>123.89700000000001</c:v>
                </c:pt>
                <c:pt idx="83">
                  <c:v>122</c:v>
                </c:pt>
                <c:pt idx="84">
                  <c:v>116.529</c:v>
                </c:pt>
                <c:pt idx="85">
                  <c:v>103.971</c:v>
                </c:pt>
                <c:pt idx="86">
                  <c:v>94.028999999999996</c:v>
                </c:pt>
                <c:pt idx="87">
                  <c:v>85.5</c:v>
                </c:pt>
                <c:pt idx="88">
                  <c:v>81.573999999999998</c:v>
                </c:pt>
                <c:pt idx="89">
                  <c:v>80.706000000000003</c:v>
                </c:pt>
                <c:pt idx="90">
                  <c:v>81.5</c:v>
                </c:pt>
                <c:pt idx="91">
                  <c:v>81.278999999999996</c:v>
                </c:pt>
                <c:pt idx="92">
                  <c:v>80.191000000000003</c:v>
                </c:pt>
                <c:pt idx="93">
                  <c:v>79.058999999999997</c:v>
                </c:pt>
                <c:pt idx="94">
                  <c:v>79.823999999999998</c:v>
                </c:pt>
                <c:pt idx="95">
                  <c:v>79.234999999999999</c:v>
                </c:pt>
                <c:pt idx="96">
                  <c:v>79</c:v>
                </c:pt>
                <c:pt idx="97">
                  <c:v>79.778999999999996</c:v>
                </c:pt>
                <c:pt idx="98">
                  <c:v>80.412000000000006</c:v>
                </c:pt>
                <c:pt idx="99">
                  <c:v>80.147000000000006</c:v>
                </c:pt>
                <c:pt idx="100">
                  <c:v>80.206000000000003</c:v>
                </c:pt>
                <c:pt idx="101">
                  <c:v>80.191000000000003</c:v>
                </c:pt>
                <c:pt idx="102">
                  <c:v>80.941000000000003</c:v>
                </c:pt>
                <c:pt idx="103">
                  <c:v>81.073999999999998</c:v>
                </c:pt>
                <c:pt idx="104">
                  <c:v>81.352999999999994</c:v>
                </c:pt>
                <c:pt idx="105">
                  <c:v>83.984999999999999</c:v>
                </c:pt>
                <c:pt idx="106">
                  <c:v>83.706000000000003</c:v>
                </c:pt>
                <c:pt idx="107">
                  <c:v>84.221000000000004</c:v>
                </c:pt>
                <c:pt idx="108">
                  <c:v>84.147000000000006</c:v>
                </c:pt>
                <c:pt idx="109">
                  <c:v>83.706000000000003</c:v>
                </c:pt>
                <c:pt idx="110">
                  <c:v>83.632000000000005</c:v>
                </c:pt>
                <c:pt idx="111">
                  <c:v>84.117999999999995</c:v>
                </c:pt>
                <c:pt idx="112">
                  <c:v>83.852999999999994</c:v>
                </c:pt>
                <c:pt idx="113">
                  <c:v>85.662000000000006</c:v>
                </c:pt>
                <c:pt idx="114">
                  <c:v>84.515000000000001</c:v>
                </c:pt>
                <c:pt idx="115">
                  <c:v>87.515000000000001</c:v>
                </c:pt>
                <c:pt idx="116">
                  <c:v>88.265000000000001</c:v>
                </c:pt>
                <c:pt idx="117">
                  <c:v>89.617999999999995</c:v>
                </c:pt>
                <c:pt idx="118">
                  <c:v>91.706000000000003</c:v>
                </c:pt>
                <c:pt idx="119">
                  <c:v>93.808999999999997</c:v>
                </c:pt>
                <c:pt idx="120">
                  <c:v>96.647000000000006</c:v>
                </c:pt>
                <c:pt idx="121">
                  <c:v>99.102999999999994</c:v>
                </c:pt>
                <c:pt idx="122">
                  <c:v>100.89700000000001</c:v>
                </c:pt>
                <c:pt idx="123">
                  <c:v>102.191</c:v>
                </c:pt>
                <c:pt idx="124">
                  <c:v>102.765</c:v>
                </c:pt>
                <c:pt idx="125">
                  <c:v>102.809</c:v>
                </c:pt>
                <c:pt idx="126">
                  <c:v>100.13200000000001</c:v>
                </c:pt>
                <c:pt idx="127">
                  <c:v>97.882000000000005</c:v>
                </c:pt>
                <c:pt idx="128">
                  <c:v>93.206000000000003</c:v>
                </c:pt>
                <c:pt idx="129">
                  <c:v>89.587999999999994</c:v>
                </c:pt>
                <c:pt idx="130">
                  <c:v>85.75</c:v>
                </c:pt>
                <c:pt idx="131">
                  <c:v>82.087999999999994</c:v>
                </c:pt>
                <c:pt idx="132">
                  <c:v>80.543999999999997</c:v>
                </c:pt>
                <c:pt idx="133">
                  <c:v>78.441000000000003</c:v>
                </c:pt>
                <c:pt idx="134">
                  <c:v>77.867999999999995</c:v>
                </c:pt>
                <c:pt idx="135">
                  <c:v>77.632000000000005</c:v>
                </c:pt>
                <c:pt idx="136">
                  <c:v>76.632000000000005</c:v>
                </c:pt>
                <c:pt idx="137">
                  <c:v>76.323999999999998</c:v>
                </c:pt>
                <c:pt idx="138">
                  <c:v>76.808999999999997</c:v>
                </c:pt>
                <c:pt idx="139">
                  <c:v>77.102999999999994</c:v>
                </c:pt>
                <c:pt idx="140">
                  <c:v>77.852999999999994</c:v>
                </c:pt>
                <c:pt idx="141">
                  <c:v>76.117999999999995</c:v>
                </c:pt>
                <c:pt idx="142">
                  <c:v>78.25</c:v>
                </c:pt>
                <c:pt idx="143">
                  <c:v>78.25</c:v>
                </c:pt>
                <c:pt idx="144">
                  <c:v>77.028999999999996</c:v>
                </c:pt>
                <c:pt idx="145">
                  <c:v>77.721000000000004</c:v>
                </c:pt>
                <c:pt idx="146">
                  <c:v>78.043999999999997</c:v>
                </c:pt>
                <c:pt idx="147">
                  <c:v>78.706000000000003</c:v>
                </c:pt>
                <c:pt idx="148">
                  <c:v>78.587999999999994</c:v>
                </c:pt>
                <c:pt idx="149">
                  <c:v>79.367999999999995</c:v>
                </c:pt>
                <c:pt idx="150">
                  <c:v>79.956000000000003</c:v>
                </c:pt>
                <c:pt idx="151">
                  <c:v>79.956000000000003</c:v>
                </c:pt>
                <c:pt idx="152">
                  <c:v>81.5</c:v>
                </c:pt>
                <c:pt idx="153">
                  <c:v>81.852999999999994</c:v>
                </c:pt>
                <c:pt idx="154">
                  <c:v>82.528999999999996</c:v>
                </c:pt>
                <c:pt idx="155">
                  <c:v>82.221000000000004</c:v>
                </c:pt>
                <c:pt idx="156">
                  <c:v>83.543999999999997</c:v>
                </c:pt>
                <c:pt idx="157">
                  <c:v>82.426000000000002</c:v>
                </c:pt>
                <c:pt idx="158">
                  <c:v>85.058999999999997</c:v>
                </c:pt>
                <c:pt idx="159">
                  <c:v>84.587999999999994</c:v>
                </c:pt>
                <c:pt idx="160">
                  <c:v>85.441000000000003</c:v>
                </c:pt>
                <c:pt idx="161">
                  <c:v>84.278999999999996</c:v>
                </c:pt>
                <c:pt idx="162">
                  <c:v>83.441000000000003</c:v>
                </c:pt>
                <c:pt idx="163">
                  <c:v>80.867999999999995</c:v>
                </c:pt>
                <c:pt idx="164">
                  <c:v>82.471000000000004</c:v>
                </c:pt>
                <c:pt idx="165">
                  <c:v>81.471000000000004</c:v>
                </c:pt>
                <c:pt idx="166">
                  <c:v>77.971000000000004</c:v>
                </c:pt>
                <c:pt idx="167">
                  <c:v>76.75</c:v>
                </c:pt>
                <c:pt idx="168">
                  <c:v>77.412000000000006</c:v>
                </c:pt>
                <c:pt idx="169">
                  <c:v>75.926000000000002</c:v>
                </c:pt>
                <c:pt idx="170">
                  <c:v>75.971000000000004</c:v>
                </c:pt>
                <c:pt idx="171">
                  <c:v>76.441000000000003</c:v>
                </c:pt>
                <c:pt idx="172">
                  <c:v>76.867999999999995</c:v>
                </c:pt>
                <c:pt idx="173">
                  <c:v>75.441000000000003</c:v>
                </c:pt>
                <c:pt idx="174">
                  <c:v>74.352999999999994</c:v>
                </c:pt>
                <c:pt idx="175">
                  <c:v>75.015000000000001</c:v>
                </c:pt>
                <c:pt idx="176">
                  <c:v>74.543999999999997</c:v>
                </c:pt>
                <c:pt idx="177">
                  <c:v>75.352999999999994</c:v>
                </c:pt>
                <c:pt idx="178">
                  <c:v>74.897000000000006</c:v>
                </c:pt>
                <c:pt idx="179">
                  <c:v>74.484999999999999</c:v>
                </c:pt>
                <c:pt idx="180">
                  <c:v>74.662000000000006</c:v>
                </c:pt>
                <c:pt idx="181">
                  <c:v>74.234999999999999</c:v>
                </c:pt>
                <c:pt idx="182">
                  <c:v>74.221000000000004</c:v>
                </c:pt>
                <c:pt idx="183">
                  <c:v>73.926000000000002</c:v>
                </c:pt>
                <c:pt idx="184">
                  <c:v>74.25</c:v>
                </c:pt>
                <c:pt idx="185">
                  <c:v>73.956000000000003</c:v>
                </c:pt>
                <c:pt idx="186">
                  <c:v>73.808999999999997</c:v>
                </c:pt>
                <c:pt idx="187">
                  <c:v>73.25</c:v>
                </c:pt>
                <c:pt idx="188">
                  <c:v>73.25</c:v>
                </c:pt>
                <c:pt idx="189">
                  <c:v>72.558999999999997</c:v>
                </c:pt>
                <c:pt idx="190">
                  <c:v>72.352999999999994</c:v>
                </c:pt>
                <c:pt idx="191">
                  <c:v>73.558999999999997</c:v>
                </c:pt>
                <c:pt idx="192">
                  <c:v>73.221000000000004</c:v>
                </c:pt>
                <c:pt idx="193">
                  <c:v>72.691000000000003</c:v>
                </c:pt>
                <c:pt idx="194">
                  <c:v>72.984999999999999</c:v>
                </c:pt>
                <c:pt idx="195">
                  <c:v>72.647000000000006</c:v>
                </c:pt>
                <c:pt idx="196">
                  <c:v>73.176000000000002</c:v>
                </c:pt>
                <c:pt idx="197">
                  <c:v>72.808999999999997</c:v>
                </c:pt>
                <c:pt idx="198">
                  <c:v>73.573999999999998</c:v>
                </c:pt>
                <c:pt idx="199">
                  <c:v>72.882000000000005</c:v>
                </c:pt>
                <c:pt idx="200">
                  <c:v>73.587999999999994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78.729547338591829</c:v>
                </c:pt>
                <c:pt idx="1">
                  <c:v>78.760173105682853</c:v>
                </c:pt>
                <c:pt idx="2">
                  <c:v>78.790805187978535</c:v>
                </c:pt>
                <c:pt idx="3">
                  <c:v>78.821444096260521</c:v>
                </c:pt>
                <c:pt idx="4">
                  <c:v>78.852090381064897</c:v>
                </c:pt>
                <c:pt idx="5">
                  <c:v>78.882744635594904</c:v>
                </c:pt>
                <c:pt idx="6">
                  <c:v>78.913407498824654</c:v>
                </c:pt>
                <c:pt idx="7">
                  <c:v>78.944079658803872</c:v>
                </c:pt>
                <c:pt idx="8">
                  <c:v>78.97476185617316</c:v>
                </c:pt>
                <c:pt idx="9">
                  <c:v>79.005454887899901</c:v>
                </c:pt>
                <c:pt idx="10">
                  <c:v>79.036159611243718</c:v>
                </c:pt>
                <c:pt idx="11">
                  <c:v>79.066876947961589</c:v>
                </c:pt>
                <c:pt idx="12">
                  <c:v>79.097607888761118</c:v>
                </c:pt>
                <c:pt idx="13">
                  <c:v>79.12835349801054</c:v>
                </c:pt>
                <c:pt idx="14">
                  <c:v>79.159114918713342</c:v>
                </c:pt>
                <c:pt idx="15">
                  <c:v>79.189893377754018</c:v>
                </c:pt>
                <c:pt idx="16">
                  <c:v>79.220690191420587</c:v>
                </c:pt>
                <c:pt idx="17">
                  <c:v>79.251506771208369</c:v>
                </c:pt>
                <c:pt idx="18">
                  <c:v>79.28234462990801</c:v>
                </c:pt>
                <c:pt idx="19">
                  <c:v>79.313205387983047</c:v>
                </c:pt>
                <c:pt idx="20">
                  <c:v>79.344090780258185</c:v>
                </c:pt>
                <c:pt idx="21">
                  <c:v>79.375002663009539</c:v>
                </c:pt>
                <c:pt idx="22">
                  <c:v>79.405943021832286</c:v>
                </c:pt>
                <c:pt idx="23">
                  <c:v>79.43691398171228</c:v>
                </c:pt>
                <c:pt idx="24">
                  <c:v>79.467917824413973</c:v>
                </c:pt>
                <c:pt idx="25">
                  <c:v>79.498957030552191</c:v>
                </c:pt>
                <c:pt idx="26">
                  <c:v>79.530034402347781</c:v>
                </c:pt>
                <c:pt idx="27">
                  <c:v>79.561153438509763</c:v>
                </c:pt>
                <c:pt idx="28">
                  <c:v>79.592319459186385</c:v>
                </c:pt>
                <c:pt idx="29">
                  <c:v>79.623542851542908</c:v>
                </c:pt>
                <c:pt idx="30">
                  <c:v>79.654848005647807</c:v>
                </c:pt>
                <c:pt idx="31">
                  <c:v>79.686296722201064</c:v>
                </c:pt>
                <c:pt idx="32">
                  <c:v>79.718046448361363</c:v>
                </c:pt>
                <c:pt idx="33">
                  <c:v>79.750487670888603</c:v>
                </c:pt>
                <c:pt idx="34">
                  <c:v>79.784550786483578</c:v>
                </c:pt>
                <c:pt idx="35">
                  <c:v>79.822353659207636</c:v>
                </c:pt>
                <c:pt idx="36">
                  <c:v>79.86848932425842</c:v>
                </c:pt>
                <c:pt idx="37">
                  <c:v>79.932430872481902</c:v>
                </c:pt>
                <c:pt idx="38">
                  <c:v>80.032729962371832</c:v>
                </c:pt>
                <c:pt idx="39">
                  <c:v>80.203823269900681</c:v>
                </c:pt>
                <c:pt idx="40">
                  <c:v>80.506174639418347</c:v>
                </c:pt>
                <c:pt idx="41">
                  <c:v>81.03992992711666</c:v>
                </c:pt>
                <c:pt idx="42">
                  <c:v>81.960991614620553</c:v>
                </c:pt>
                <c:pt idx="43">
                  <c:v>83.496309071071124</c:v>
                </c:pt>
                <c:pt idx="44">
                  <c:v>85.952461039595249</c:v>
                </c:pt>
                <c:pt idx="45">
                  <c:v>89.709081593292169</c:v>
                </c:pt>
                <c:pt idx="46">
                  <c:v>95.187761806483095</c:v>
                </c:pt>
                <c:pt idx="47">
                  <c:v>102.78945099829139</c:v>
                </c:pt>
                <c:pt idx="48">
                  <c:v>112.80031795624271</c:v>
                </c:pt>
                <c:pt idx="49">
                  <c:v>125.27724561633887</c:v>
                </c:pt>
                <c:pt idx="50">
                  <c:v>139.93703965157607</c:v>
                </c:pt>
                <c:pt idx="51">
                  <c:v>156.08320996165321</c:v>
                </c:pt>
                <c:pt idx="52">
                  <c:v>172.60518937204844</c:v>
                </c:pt>
                <c:pt idx="53">
                  <c:v>188.07318262106136</c:v>
                </c:pt>
                <c:pt idx="54">
                  <c:v>200.92800011732854</c:v>
                </c:pt>
                <c:pt idx="55">
                  <c:v>209.73538355444902</c:v>
                </c:pt>
                <c:pt idx="56">
                  <c:v>213.44888677634972</c:v>
                </c:pt>
                <c:pt idx="57">
                  <c:v>211.61502357698282</c:v>
                </c:pt>
                <c:pt idx="58">
                  <c:v>204.46515249813427</c:v>
                </c:pt>
                <c:pt idx="59">
                  <c:v>192.86838913814088</c:v>
                </c:pt>
                <c:pt idx="60">
                  <c:v>178.15878249422013</c:v>
                </c:pt>
                <c:pt idx="61">
                  <c:v>161.88422334801888</c:v>
                </c:pt>
                <c:pt idx="62">
                  <c:v>145.54226099317256</c:v>
                </c:pt>
                <c:pt idx="63">
                  <c:v>130.36433278200519</c:v>
                </c:pt>
                <c:pt idx="64">
                  <c:v>117.18847371843817</c:v>
                </c:pt>
                <c:pt idx="65">
                  <c:v>106.43108340152183</c:v>
                </c:pt>
                <c:pt idx="66">
                  <c:v>98.141858421107912</c:v>
                </c:pt>
                <c:pt idx="67">
                  <c:v>92.110385170911115</c:v>
                </c:pt>
                <c:pt idx="68">
                  <c:v>87.990287482814125</c:v>
                </c:pt>
                <c:pt idx="69">
                  <c:v>85.41404346178895</c:v>
                </c:pt>
                <c:pt idx="70">
                  <c:v>84.082461745784627</c:v>
                </c:pt>
                <c:pt idx="71">
                  <c:v>83.82133024471969</c:v>
                </c:pt>
                <c:pt idx="72">
                  <c:v>84.600827326760509</c:v>
                </c:pt>
                <c:pt idx="73">
                  <c:v>86.512331456921032</c:v>
                </c:pt>
                <c:pt idx="74">
                  <c:v>89.697842411651067</c:v>
                </c:pt>
                <c:pt idx="75">
                  <c:v>94.236002624285319</c:v>
                </c:pt>
                <c:pt idx="76">
                  <c:v>100.00808308427381</c:v>
                </c:pt>
                <c:pt idx="77">
                  <c:v>106.59047634248714</c:v>
                </c:pt>
                <c:pt idx="78">
                  <c:v>113.23147448752165</c:v>
                </c:pt>
                <c:pt idx="79">
                  <c:v>118.95328306621224</c:v>
                </c:pt>
                <c:pt idx="80">
                  <c:v>122.77246878924964</c:v>
                </c:pt>
                <c:pt idx="81">
                  <c:v>123.9722220233129</c:v>
                </c:pt>
                <c:pt idx="82">
                  <c:v>122.32180292012815</c:v>
                </c:pt>
                <c:pt idx="83">
                  <c:v>118.14991548897262</c:v>
                </c:pt>
                <c:pt idx="84">
                  <c:v>112.23939616629072</c:v>
                </c:pt>
                <c:pt idx="85">
                  <c:v>105.5891088662766</c:v>
                </c:pt>
                <c:pt idx="86">
                  <c:v>99.142071064970409</c:v>
                </c:pt>
                <c:pt idx="87">
                  <c:v>93.580055649473024</c:v>
                </c:pt>
                <c:pt idx="88">
                  <c:v>89.240182578389536</c:v>
                </c:pt>
                <c:pt idx="89">
                  <c:v>86.14904674804751</c:v>
                </c:pt>
                <c:pt idx="90">
                  <c:v>84.127350603957851</c:v>
                </c:pt>
                <c:pt idx="91">
                  <c:v>82.90796604798264</c:v>
                </c:pt>
                <c:pt idx="92">
                  <c:v>82.226826402237947</c:v>
                </c:pt>
                <c:pt idx="93">
                  <c:v>81.871992977135719</c:v>
                </c:pt>
                <c:pt idx="94">
                  <c:v>81.69664278165132</c:v>
                </c:pt>
                <c:pt idx="95">
                  <c:v>81.610532863286991</c:v>
                </c:pt>
                <c:pt idx="96">
                  <c:v>81.56369999963043</c:v>
                </c:pt>
                <c:pt idx="97">
                  <c:v>81.530986025224166</c:v>
                </c:pt>
                <c:pt idx="98">
                  <c:v>81.500792369760177</c:v>
                </c:pt>
                <c:pt idx="99">
                  <c:v>81.468206256803455</c:v>
                </c:pt>
                <c:pt idx="100">
                  <c:v>81.431337292481018</c:v>
                </c:pt>
                <c:pt idx="101">
                  <c:v>81.389600165075464</c:v>
                </c:pt>
                <c:pt idx="102">
                  <c:v>81.343042653827482</c:v>
                </c:pt>
                <c:pt idx="103">
                  <c:v>81.292226877011359</c:v>
                </c:pt>
                <c:pt idx="104">
                  <c:v>81.238479395016668</c:v>
                </c:pt>
                <c:pt idx="105">
                  <c:v>81.184526922994678</c:v>
                </c:pt>
                <c:pt idx="106">
                  <c:v>81.135656790144083</c:v>
                </c:pt>
                <c:pt idx="107">
                  <c:v>81.101590227552293</c:v>
                </c:pt>
                <c:pt idx="108">
                  <c:v>81.099197732841759</c:v>
                </c:pt>
                <c:pt idx="109">
                  <c:v>81.155955202458571</c:v>
                </c:pt>
                <c:pt idx="110">
                  <c:v>81.313580991117448</c:v>
                </c:pt>
                <c:pt idx="111">
                  <c:v>81.630624237389924</c:v>
                </c:pt>
                <c:pt idx="112">
                  <c:v>82.182059837469055</c:v>
                </c:pt>
                <c:pt idx="113">
                  <c:v>83.053542684038234</c:v>
                </c:pt>
                <c:pt idx="114">
                  <c:v>84.328372107665558</c:v>
                </c:pt>
                <c:pt idx="115">
                  <c:v>86.066829736577873</c:v>
                </c:pt>
                <c:pt idx="116">
                  <c:v>88.280394758332577</c:v>
                </c:pt>
                <c:pt idx="117">
                  <c:v>90.906740581850585</c:v>
                </c:pt>
                <c:pt idx="118">
                  <c:v>93.794006657979295</c:v>
                </c:pt>
                <c:pt idx="119">
                  <c:v>96.702978022702069</c:v>
                </c:pt>
                <c:pt idx="120">
                  <c:v>99.332401545997428</c:v>
                </c:pt>
                <c:pt idx="121">
                  <c:v>101.36602500575464</c:v>
                </c:pt>
                <c:pt idx="122">
                  <c:v>102.53208484806632</c:v>
                </c:pt>
                <c:pt idx="123">
                  <c:v>102.66004434412429</c:v>
                </c:pt>
                <c:pt idx="124">
                  <c:v>101.71828609706444</c:v>
                </c:pt>
                <c:pt idx="125">
                  <c:v>99.821282308131956</c:v>
                </c:pt>
                <c:pt idx="126">
                  <c:v>97.204011676165365</c:v>
                </c:pt>
                <c:pt idx="127">
                  <c:v>94.171516598695604</c:v>
                </c:pt>
                <c:pt idx="128">
                  <c:v>91.038534542327426</c:v>
                </c:pt>
                <c:pt idx="129">
                  <c:v>88.07558067673682</c:v>
                </c:pt>
                <c:pt idx="130">
                  <c:v>85.473717675550603</c:v>
                </c:pt>
                <c:pt idx="131">
                  <c:v>83.332808111235693</c:v>
                </c:pt>
                <c:pt idx="132">
                  <c:v>81.670545518205657</c:v>
                </c:pt>
                <c:pt idx="133">
                  <c:v>80.444635748282664</c:v>
                </c:pt>
                <c:pt idx="134">
                  <c:v>79.579197148742338</c:v>
                </c:pt>
                <c:pt idx="135">
                  <c:v>78.98818508117364</c:v>
                </c:pt>
                <c:pt idx="136">
                  <c:v>78.591903476691911</c:v>
                </c:pt>
                <c:pt idx="137">
                  <c:v>78.325876733926236</c:v>
                </c:pt>
                <c:pt idx="138">
                  <c:v>78.14352655517942</c:v>
                </c:pt>
                <c:pt idx="139">
                  <c:v>78.014973398104317</c:v>
                </c:pt>
                <c:pt idx="140">
                  <c:v>77.924140836229554</c:v>
                </c:pt>
                <c:pt idx="141">
                  <c:v>77.865669340407877</c:v>
                </c:pt>
                <c:pt idx="142">
                  <c:v>77.842371581360396</c:v>
                </c:pt>
                <c:pt idx="143">
                  <c:v>77.86333675004353</c:v>
                </c:pt>
                <c:pt idx="144">
                  <c:v>77.942402957325186</c:v>
                </c:pt>
                <c:pt idx="145">
                  <c:v>78.096553098859005</c:v>
                </c:pt>
                <c:pt idx="146">
                  <c:v>78.343808204745756</c:v>
                </c:pt>
                <c:pt idx="147">
                  <c:v>78.700354628788475</c:v>
                </c:pt>
                <c:pt idx="148">
                  <c:v>79.176914383316387</c:v>
                </c:pt>
                <c:pt idx="149">
                  <c:v>79.774707384050657</c:v>
                </c:pt>
                <c:pt idx="150">
                  <c:v>80.481689425888959</c:v>
                </c:pt>
                <c:pt idx="151">
                  <c:v>81.269982480281541</c:v>
                </c:pt>
                <c:pt idx="152">
                  <c:v>82.095441000107812</c:v>
                </c:pt>
                <c:pt idx="153">
                  <c:v>82.900048708821345</c:v>
                </c:pt>
                <c:pt idx="154">
                  <c:v>83.617317179101377</c:v>
                </c:pt>
                <c:pt idx="155">
                  <c:v>84.180158016639851</c:v>
                </c:pt>
                <c:pt idx="156">
                  <c:v>84.530005800945574</c:v>
                </c:pt>
                <c:pt idx="157">
                  <c:v>84.625494198817691</c:v>
                </c:pt>
                <c:pt idx="158">
                  <c:v>84.448908400078935</c:v>
                </c:pt>
                <c:pt idx="159">
                  <c:v>84.00901949390736</c:v>
                </c:pt>
                <c:pt idx="160">
                  <c:v>83.339672113346069</c:v>
                </c:pt>
                <c:pt idx="161">
                  <c:v>82.494439751671365</c:v>
                </c:pt>
                <c:pt idx="162">
                  <c:v>81.538516205156867</c:v>
                </c:pt>
                <c:pt idx="163">
                  <c:v>80.539540711041994</c:v>
                </c:pt>
                <c:pt idx="164">
                  <c:v>79.559131889466315</c:v>
                </c:pt>
                <c:pt idx="165">
                  <c:v>78.646550018684962</c:v>
                </c:pt>
                <c:pt idx="166">
                  <c:v>77.835263394651221</c:v>
                </c:pt>
                <c:pt idx="167">
                  <c:v>77.142472684980291</c:v>
                </c:pt>
                <c:pt idx="168">
                  <c:v>76.571046715822376</c:v>
                </c:pt>
                <c:pt idx="169">
                  <c:v>76.112972394772896</c:v>
                </c:pt>
                <c:pt idx="170">
                  <c:v>75.75335234868615</c:v>
                </c:pt>
                <c:pt idx="171">
                  <c:v>75.47414352827515</c:v>
                </c:pt>
                <c:pt idx="172">
                  <c:v>75.257117621976789</c:v>
                </c:pt>
                <c:pt idx="173">
                  <c:v>75.085833271221006</c:v>
                </c:pt>
                <c:pt idx="174">
                  <c:v>74.946661279821043</c:v>
                </c:pt>
                <c:pt idx="175">
                  <c:v>74.829058743664703</c:v>
                </c:pt>
                <c:pt idx="176">
                  <c:v>74.725345726886545</c:v>
                </c:pt>
                <c:pt idx="177">
                  <c:v>74.630222715289193</c:v>
                </c:pt>
                <c:pt idx="178">
                  <c:v>74.540211235634459</c:v>
                </c:pt>
                <c:pt idx="179">
                  <c:v>74.453132875966219</c:v>
                </c:pt>
                <c:pt idx="180">
                  <c:v>74.367682867161591</c:v>
                </c:pt>
                <c:pt idx="181">
                  <c:v>74.283112230848474</c:v>
                </c:pt>
                <c:pt idx="182">
                  <c:v>74.199008071892493</c:v>
                </c:pt>
                <c:pt idx="183">
                  <c:v>74.115151247879368</c:v>
                </c:pt>
                <c:pt idx="184">
                  <c:v>74.031429363199621</c:v>
                </c:pt>
                <c:pt idx="185">
                  <c:v>73.947786344438782</c:v>
                </c:pt>
                <c:pt idx="186">
                  <c:v>73.864194638710813</c:v>
                </c:pt>
                <c:pt idx="187">
                  <c:v>73.780640592549176</c:v>
                </c:pt>
                <c:pt idx="188">
                  <c:v>73.697117101446906</c:v>
                </c:pt>
                <c:pt idx="189">
                  <c:v>73.613620070342805</c:v>
                </c:pt>
                <c:pt idx="190">
                  <c:v>73.530146777383493</c:v>
                </c:pt>
                <c:pt idx="191">
                  <c:v>73.446695145363122</c:v>
                </c:pt>
                <c:pt idx="192">
                  <c:v>73.363263427304574</c:v>
                </c:pt>
                <c:pt idx="193">
                  <c:v>73.279850073171573</c:v>
                </c:pt>
                <c:pt idx="194">
                  <c:v>73.196453672712934</c:v>
                </c:pt>
                <c:pt idx="195">
                  <c:v>73.113072929199575</c:v>
                </c:pt>
                <c:pt idx="196">
                  <c:v>73.029706645385147</c:v>
                </c:pt>
                <c:pt idx="197">
                  <c:v>72.946353714296507</c:v>
                </c:pt>
                <c:pt idx="198">
                  <c:v>72.863013112034324</c:v>
                </c:pt>
                <c:pt idx="199">
                  <c:v>72.779683891540145</c:v>
                </c:pt>
                <c:pt idx="200">
                  <c:v>72.696365176948603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78.729547338591829</c:v>
                </c:pt>
                <c:pt idx="1">
                  <c:v>78.760173105682853</c:v>
                </c:pt>
                <c:pt idx="2">
                  <c:v>78.790805187978535</c:v>
                </c:pt>
                <c:pt idx="3">
                  <c:v>78.821444096260521</c:v>
                </c:pt>
                <c:pt idx="4">
                  <c:v>78.852090381064897</c:v>
                </c:pt>
                <c:pt idx="5">
                  <c:v>78.882744635594904</c:v>
                </c:pt>
                <c:pt idx="6">
                  <c:v>78.913407498824654</c:v>
                </c:pt>
                <c:pt idx="7">
                  <c:v>78.944079658803872</c:v>
                </c:pt>
                <c:pt idx="8">
                  <c:v>78.97476185617316</c:v>
                </c:pt>
                <c:pt idx="9">
                  <c:v>79.005454887899901</c:v>
                </c:pt>
                <c:pt idx="10">
                  <c:v>79.036159611243718</c:v>
                </c:pt>
                <c:pt idx="11">
                  <c:v>79.066876947961589</c:v>
                </c:pt>
                <c:pt idx="12">
                  <c:v>79.097607888761118</c:v>
                </c:pt>
                <c:pt idx="13">
                  <c:v>79.12835349801054</c:v>
                </c:pt>
                <c:pt idx="14">
                  <c:v>79.159114918713342</c:v>
                </c:pt>
                <c:pt idx="15">
                  <c:v>79.189893377753975</c:v>
                </c:pt>
                <c:pt idx="16">
                  <c:v>79.220690191420374</c:v>
                </c:pt>
                <c:pt idx="17">
                  <c:v>79.251506771207218</c:v>
                </c:pt>
                <c:pt idx="18">
                  <c:v>79.282344629902099</c:v>
                </c:pt>
                <c:pt idx="19">
                  <c:v>79.313205387954085</c:v>
                </c:pt>
                <c:pt idx="20">
                  <c:v>79.344090780122016</c:v>
                </c:pt>
                <c:pt idx="21">
                  <c:v>79.375002662395801</c:v>
                </c:pt>
                <c:pt idx="22">
                  <c:v>79.405943019180441</c:v>
                </c:pt>
                <c:pt idx="23">
                  <c:v>79.436913970727801</c:v>
                </c:pt>
                <c:pt idx="24">
                  <c:v>79.467917780794906</c:v>
                </c:pt>
                <c:pt idx="25">
                  <c:v>79.498956864502176</c:v>
                </c:pt>
                <c:pt idx="26">
                  <c:v>79.53003379635598</c:v>
                </c:pt>
                <c:pt idx="27">
                  <c:v>79.561151318392334</c:v>
                </c:pt>
                <c:pt idx="28">
                  <c:v>79.592312348387068</c:v>
                </c:pt>
                <c:pt idx="29">
                  <c:v>79.623519988066789</c:v>
                </c:pt>
                <c:pt idx="30">
                  <c:v>79.65477753124047</c:v>
                </c:pt>
                <c:pt idx="31">
                  <c:v>79.686088471756179</c:v>
                </c:pt>
                <c:pt idx="32">
                  <c:v>79.717456511168947</c:v>
                </c:pt>
                <c:pt idx="33">
                  <c:v>79.748885565984793</c:v>
                </c:pt>
                <c:pt idx="34">
                  <c:v>79.780379774322569</c:v>
                </c:pt>
                <c:pt idx="35">
                  <c:v>79.81194350180759</c:v>
                </c:pt>
                <c:pt idx="36">
                  <c:v>79.843581346480363</c:v>
                </c:pt>
                <c:pt idx="37">
                  <c:v>79.875298142468239</c:v>
                </c:pt>
                <c:pt idx="38">
                  <c:v>79.907098962128586</c:v>
                </c:pt>
                <c:pt idx="39">
                  <c:v>79.938989116326184</c:v>
                </c:pt>
                <c:pt idx="40">
                  <c:v>79.970974152457345</c:v>
                </c:pt>
                <c:pt idx="41">
                  <c:v>80.003059849776108</c:v>
                </c:pt>
                <c:pt idx="42">
                  <c:v>80.035252211512429</c:v>
                </c:pt>
                <c:pt idx="43">
                  <c:v>80.067557453202468</c:v>
                </c:pt>
                <c:pt idx="44">
                  <c:v>80.099981986568494</c:v>
                </c:pt>
                <c:pt idx="45">
                  <c:v>80.132532398198236</c:v>
                </c:pt>
                <c:pt idx="46">
                  <c:v>80.165215422173375</c:v>
                </c:pt>
                <c:pt idx="47">
                  <c:v>80.198037905688182</c:v>
                </c:pt>
                <c:pt idx="48">
                  <c:v>80.231006766578233</c:v>
                </c:pt>
                <c:pt idx="49">
                  <c:v>80.264128941547938</c:v>
                </c:pt>
                <c:pt idx="50">
                  <c:v>80.297411323742296</c:v>
                </c:pt>
                <c:pt idx="51">
                  <c:v>80.330860688152939</c:v>
                </c:pt>
                <c:pt idx="52">
                  <c:v>80.364483603183601</c:v>
                </c:pt>
                <c:pt idx="53">
                  <c:v>80.398286326522452</c:v>
                </c:pt>
                <c:pt idx="54">
                  <c:v>80.432274683284916</c:v>
                </c:pt>
                <c:pt idx="55">
                  <c:v>80.46645392419758</c:v>
                </c:pt>
                <c:pt idx="56">
                  <c:v>80.500828561399402</c:v>
                </c:pt>
                <c:pt idx="57">
                  <c:v>80.535402179241615</c:v>
                </c:pt>
                <c:pt idx="58">
                  <c:v>80.570177217281454</c:v>
                </c:pt>
                <c:pt idx="59">
                  <c:v>80.605154722491946</c:v>
                </c:pt>
                <c:pt idx="60">
                  <c:v>80.640334067563629</c:v>
                </c:pt>
                <c:pt idx="61">
                  <c:v>80.675712632064915</c:v>
                </c:pt>
                <c:pt idx="62">
                  <c:v>80.711285443172528</c:v>
                </c:pt>
                <c:pt idx="63">
                  <c:v>80.747044772701486</c:v>
                </c:pt>
                <c:pt idx="64">
                  <c:v>80.782979687279337</c:v>
                </c:pt>
                <c:pt idx="65">
                  <c:v>80.819075548748813</c:v>
                </c:pt>
                <c:pt idx="66">
                  <c:v>80.855313462280321</c:v>
                </c:pt>
                <c:pt idx="67">
                  <c:v>80.891669670268669</c:v>
                </c:pt>
                <c:pt idx="68">
                  <c:v>80.928114890918238</c:v>
                </c:pt>
                <c:pt idx="69">
                  <c:v>80.964613601536101</c:v>
                </c:pt>
                <c:pt idx="70">
                  <c:v>81.00112326800155</c:v>
                </c:pt>
                <c:pt idx="71">
                  <c:v>81.037593523715969</c:v>
                </c:pt>
                <c:pt idx="72">
                  <c:v>81.073965303609484</c:v>
                </c:pt>
                <c:pt idx="73">
                  <c:v>81.110169941532902</c:v>
                </c:pt>
                <c:pt idx="74">
                  <c:v>81.14612824263547</c:v>
                </c:pt>
                <c:pt idx="75">
                  <c:v>81.181749546131854</c:v>
                </c:pt>
                <c:pt idx="76">
                  <c:v>81.216930798196458</c:v>
                </c:pt>
                <c:pt idx="77">
                  <c:v>81.251555659538582</c:v>
                </c:pt>
                <c:pt idx="78">
                  <c:v>81.285493677425947</c:v>
                </c:pt>
                <c:pt idx="79">
                  <c:v>81.31859955738436</c:v>
                </c:pt>
                <c:pt idx="80">
                  <c:v>81.350712575288767</c:v>
                </c:pt>
                <c:pt idx="81">
                  <c:v>81.381656175778346</c:v>
                </c:pt>
                <c:pt idx="82">
                  <c:v>81.411237807481996</c:v>
                </c:pt>
                <c:pt idx="83">
                  <c:v>81.439249048956881</c:v>
                </c:pt>
                <c:pt idx="84">
                  <c:v>81.465466080960638</c:v>
                </c:pt>
                <c:pt idx="85">
                  <c:v>81.489650560077962</c:v>
                </c:pt>
                <c:pt idx="86">
                  <c:v>81.511550945161233</c:v>
                </c:pt>
                <c:pt idx="87">
                  <c:v>81.530904320905236</c:v>
                </c:pt>
                <c:pt idx="88">
                  <c:v>81.547438751637429</c:v>
                </c:pt>
                <c:pt idx="89">
                  <c:v>81.560876182729743</c:v>
                </c:pt>
                <c:pt idx="90">
                  <c:v>81.570935886865328</c:v>
                </c:pt>
                <c:pt idx="91">
                  <c:v>81.577338428026778</c:v>
                </c:pt>
                <c:pt idx="92">
                  <c:v>81.579810088271998</c:v>
                </c:pt>
                <c:pt idx="93">
                  <c:v>81.578087672374934</c:v>
                </c:pt>
                <c:pt idx="94">
                  <c:v>81.571923574983913</c:v>
                </c:pt>
                <c:pt idx="95">
                  <c:v>81.561090966263961</c:v>
                </c:pt>
                <c:pt idx="96">
                  <c:v>81.545388927513983</c:v>
                </c:pt>
                <c:pt idx="97">
                  <c:v>81.52464735053816</c:v>
                </c:pt>
                <c:pt idx="98">
                  <c:v>81.498731405967419</c:v>
                </c:pt>
                <c:pt idx="99">
                  <c:v>81.467545388151251</c:v>
                </c:pt>
                <c:pt idx="100">
                  <c:v>81.431035758767308</c:v>
                </c:pt>
                <c:pt idx="101">
                  <c:v>81.389193238016929</c:v>
                </c:pt>
                <c:pt idx="102">
                  <c:v>81.342053830124883</c:v>
                </c:pt>
                <c:pt idx="103">
                  <c:v>81.289698716652737</c:v>
                </c:pt>
                <c:pt idx="104">
                  <c:v>81.232253003686239</c:v>
                </c:pt>
                <c:pt idx="105">
                  <c:v>81.169883363422144</c:v>
                </c:pt>
                <c:pt idx="106">
                  <c:v>81.102794662932297</c:v>
                </c:pt>
                <c:pt idx="107">
                  <c:v>81.031225718979954</c:v>
                </c:pt>
                <c:pt idx="108">
                  <c:v>80.955444354375871</c:v>
                </c:pt>
                <c:pt idx="109">
                  <c:v>80.875741956120152</c:v>
                </c:pt>
                <c:pt idx="110">
                  <c:v>80.792427747282659</c:v>
                </c:pt>
                <c:pt idx="111">
                  <c:v>80.705822983265165</c:v>
                </c:pt>
                <c:pt idx="112">
                  <c:v>80.616255269918582</c:v>
                </c:pt>
                <c:pt idx="113">
                  <c:v>80.524053178020111</c:v>
                </c:pt>
                <c:pt idx="114">
                  <c:v>80.429541298496801</c:v>
                </c:pt>
                <c:pt idx="115">
                  <c:v>80.333035848416387</c:v>
                </c:pt>
                <c:pt idx="116">
                  <c:v>80.234840901992015</c:v>
                </c:pt>
                <c:pt idx="117">
                  <c:v>80.135245286179924</c:v>
                </c:pt>
                <c:pt idx="118">
                  <c:v>80.034520148903908</c:v>
                </c:pt>
                <c:pt idx="119">
                  <c:v>79.932917180940578</c:v>
                </c:pt>
                <c:pt idx="120">
                  <c:v>79.830667450870905</c:v>
                </c:pt>
                <c:pt idx="121">
                  <c:v>79.727980796520029</c:v>
                </c:pt>
                <c:pt idx="122">
                  <c:v>79.625045705794122</c:v>
                </c:pt>
                <c:pt idx="123">
                  <c:v>79.522029614268007</c:v>
                </c:pt>
                <c:pt idx="124">
                  <c:v>79.419079545553473</c:v>
                </c:pt>
                <c:pt idx="125">
                  <c:v>79.316323022549113</c:v>
                </c:pt>
                <c:pt idx="126">
                  <c:v>79.213869182288249</c:v>
                </c:pt>
                <c:pt idx="127">
                  <c:v>79.111810033458497</c:v>
                </c:pt>
                <c:pt idx="128">
                  <c:v>79.010221803055401</c:v>
                </c:pt>
                <c:pt idx="129">
                  <c:v>78.909166326464089</c:v>
                </c:pt>
                <c:pt idx="130">
                  <c:v>78.808692443072374</c:v>
                </c:pt>
                <c:pt idx="131">
                  <c:v>78.708837366960168</c:v>
                </c:pt>
                <c:pt idx="132">
                  <c:v>78.609628009052884</c:v>
                </c:pt>
                <c:pt idx="133">
                  <c:v>78.511082233226873</c:v>
                </c:pt>
                <c:pt idx="134">
                  <c:v>78.413210034147284</c:v>
                </c:pt>
                <c:pt idx="135">
                  <c:v>78.316014629093672</c:v>
                </c:pt>
                <c:pt idx="136">
                  <c:v>78.219493459717768</c:v>
                </c:pt>
                <c:pt idx="137">
                  <c:v>78.123639102641178</c:v>
                </c:pt>
                <c:pt idx="138">
                  <c:v>78.02844009011082</c:v>
                </c:pt>
                <c:pt idx="139">
                  <c:v>77.933881643673971</c:v>
                </c:pt>
                <c:pt idx="140">
                  <c:v>77.839946325092313</c:v>
                </c:pt>
                <c:pt idx="141">
                  <c:v>77.746614609568994</c:v>
                </c:pt>
                <c:pt idx="142">
                  <c:v>77.653865386887816</c:v>
                </c:pt>
                <c:pt idx="143">
                  <c:v>77.561676396326092</c:v>
                </c:pt>
                <c:pt idx="144">
                  <c:v>77.470024601260761</c:v>
                </c:pt>
                <c:pt idx="145">
                  <c:v>77.378886509290354</c:v>
                </c:pt>
                <c:pt idx="146">
                  <c:v>77.288238443486861</c:v>
                </c:pt>
                <c:pt idx="147">
                  <c:v>77.198056770101914</c:v>
                </c:pt>
                <c:pt idx="148">
                  <c:v>77.108318087712888</c:v>
                </c:pt>
                <c:pt idx="149">
                  <c:v>77.018999382424795</c:v>
                </c:pt>
                <c:pt idx="150">
                  <c:v>76.930078153361933</c:v>
                </c:pt>
                <c:pt idx="151">
                  <c:v>76.841532512301626</c:v>
                </c:pt>
                <c:pt idx="152">
                  <c:v>76.753341260929304</c:v>
                </c:pt>
                <c:pt idx="153">
                  <c:v>76.665483948837647</c:v>
                </c:pt>
                <c:pt idx="154">
                  <c:v>76.577940915056246</c:v>
                </c:pt>
                <c:pt idx="155">
                  <c:v>76.49069331558492</c:v>
                </c:pt>
                <c:pt idx="156">
                  <c:v>76.403723139114149</c:v>
                </c:pt>
                <c:pt idx="157">
                  <c:v>76.317013212852942</c:v>
                </c:pt>
                <c:pt idx="158">
                  <c:v>76.230547200143633</c:v>
                </c:pt>
                <c:pt idx="159">
                  <c:v>76.144309591327342</c:v>
                </c:pt>
                <c:pt idx="160">
                  <c:v>76.058285689129917</c:v>
                </c:pt>
                <c:pt idx="161">
                  <c:v>75.972461589664817</c:v>
                </c:pt>
                <c:pt idx="162">
                  <c:v>75.886824159996209</c:v>
                </c:pt>
                <c:pt idx="163">
                  <c:v>75.801361013069297</c:v>
                </c:pt>
                <c:pt idx="164">
                  <c:v>75.716060480695688</c:v>
                </c:pt>
                <c:pt idx="165">
                  <c:v>75.630911585175994</c:v>
                </c:pt>
                <c:pt idx="166">
                  <c:v>75.545904010050691</c:v>
                </c:pt>
                <c:pt idx="167">
                  <c:v>75.461028070389574</c:v>
                </c:pt>
                <c:pt idx="168">
                  <c:v>75.376274682961139</c:v>
                </c:pt>
                <c:pt idx="169">
                  <c:v>75.291635336562635</c:v>
                </c:pt>
                <c:pt idx="170">
                  <c:v>75.207102062739907</c:v>
                </c:pt>
                <c:pt idx="171">
                  <c:v>75.122667407080982</c:v>
                </c:pt>
                <c:pt idx="172">
                  <c:v>75.0383244012299</c:v>
                </c:pt>
                <c:pt idx="173">
                  <c:v>74.954066535733389</c:v>
                </c:pt>
                <c:pt idx="174">
                  <c:v>74.869887733806578</c:v>
                </c:pt>
                <c:pt idx="175">
                  <c:v>74.785782326079328</c:v>
                </c:pt>
                <c:pt idx="176">
                  <c:v>74.701745026365558</c:v>
                </c:pt>
                <c:pt idx="177">
                  <c:v>74.617770908480992</c:v>
                </c:pt>
                <c:pt idx="178">
                  <c:v>74.533855384121495</c:v>
                </c:pt>
                <c:pt idx="179">
                  <c:v>74.449994181802026</c:v>
                </c:pt>
                <c:pt idx="180">
                  <c:v>74.366183326847448</c:v>
                </c:pt>
                <c:pt idx="181">
                  <c:v>74.282419122418929</c:v>
                </c:pt>
                <c:pt idx="182">
                  <c:v>74.19869813155313</c:v>
                </c:pt>
                <c:pt idx="183">
                  <c:v>74.11501716018708</c:v>
                </c:pt>
                <c:pt idx="184">
                  <c:v>74.031373241137871</c:v>
                </c:pt>
                <c:pt idx="185">
                  <c:v>73.94776361900368</c:v>
                </c:pt>
                <c:pt idx="186">
                  <c:v>73.864185735950414</c:v>
                </c:pt>
                <c:pt idx="187">
                  <c:v>73.78063721834738</c:v>
                </c:pt>
                <c:pt idx="188">
                  <c:v>73.697115864214439</c:v>
                </c:pt>
                <c:pt idx="189">
                  <c:v>73.61361963144293</c:v>
                </c:pt>
                <c:pt idx="190">
                  <c:v>73.530146626752796</c:v>
                </c:pt>
                <c:pt idx="191">
                  <c:v>73.446695095348687</c:v>
                </c:pt>
                <c:pt idx="192">
                  <c:v>73.363263411238449</c:v>
                </c:pt>
                <c:pt idx="193">
                  <c:v>73.279850068178575</c:v>
                </c:pt>
                <c:pt idx="194">
                  <c:v>73.196453671211714</c:v>
                </c:pt>
                <c:pt idx="195">
                  <c:v>73.11307292876289</c:v>
                </c:pt>
                <c:pt idx="196">
                  <c:v>73.029706645262252</c:v>
                </c:pt>
                <c:pt idx="197">
                  <c:v>72.946353714263054</c:v>
                </c:pt>
                <c:pt idx="198">
                  <c:v>72.863013112025513</c:v>
                </c:pt>
                <c:pt idx="199">
                  <c:v>72.7796838915379</c:v>
                </c:pt>
                <c:pt idx="200">
                  <c:v>72.696365176948049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2688"/>
        <c:axId val="575093080"/>
      </c:scatterChart>
      <c:valAx>
        <c:axId val="575092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093080"/>
        <c:crosses val="autoZero"/>
        <c:crossBetween val="midCat"/>
      </c:valAx>
      <c:valAx>
        <c:axId val="575093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74.617999999999995</c:v>
                </c:pt>
                <c:pt idx="1">
                  <c:v>74.617999999999995</c:v>
                </c:pt>
                <c:pt idx="2">
                  <c:v>74.912000000000006</c:v>
                </c:pt>
                <c:pt idx="3">
                  <c:v>73.852999999999994</c:v>
                </c:pt>
                <c:pt idx="4">
                  <c:v>74</c:v>
                </c:pt>
                <c:pt idx="5">
                  <c:v>74.676000000000002</c:v>
                </c:pt>
                <c:pt idx="6">
                  <c:v>75.073999999999998</c:v>
                </c:pt>
                <c:pt idx="7">
                  <c:v>76.028999999999996</c:v>
                </c:pt>
                <c:pt idx="8">
                  <c:v>75.25</c:v>
                </c:pt>
                <c:pt idx="9">
                  <c:v>76.308999999999997</c:v>
                </c:pt>
                <c:pt idx="10">
                  <c:v>75.867999999999995</c:v>
                </c:pt>
                <c:pt idx="11">
                  <c:v>74.956000000000003</c:v>
                </c:pt>
                <c:pt idx="12">
                  <c:v>75.25</c:v>
                </c:pt>
                <c:pt idx="13">
                  <c:v>76.617999999999995</c:v>
                </c:pt>
                <c:pt idx="14">
                  <c:v>74.897000000000006</c:v>
                </c:pt>
                <c:pt idx="15">
                  <c:v>75.75</c:v>
                </c:pt>
                <c:pt idx="16">
                  <c:v>74.823999999999998</c:v>
                </c:pt>
                <c:pt idx="17">
                  <c:v>75.412000000000006</c:v>
                </c:pt>
                <c:pt idx="18">
                  <c:v>76.602999999999994</c:v>
                </c:pt>
                <c:pt idx="19">
                  <c:v>76.323999999999998</c:v>
                </c:pt>
                <c:pt idx="20">
                  <c:v>76.882000000000005</c:v>
                </c:pt>
                <c:pt idx="21">
                  <c:v>76.75</c:v>
                </c:pt>
                <c:pt idx="22">
                  <c:v>76.015000000000001</c:v>
                </c:pt>
                <c:pt idx="23">
                  <c:v>74.956000000000003</c:v>
                </c:pt>
                <c:pt idx="24">
                  <c:v>75.912000000000006</c:v>
                </c:pt>
                <c:pt idx="25">
                  <c:v>76.617999999999995</c:v>
                </c:pt>
                <c:pt idx="26">
                  <c:v>76.382000000000005</c:v>
                </c:pt>
                <c:pt idx="27">
                  <c:v>77.058999999999997</c:v>
                </c:pt>
                <c:pt idx="28">
                  <c:v>77.956000000000003</c:v>
                </c:pt>
                <c:pt idx="29">
                  <c:v>78.265000000000001</c:v>
                </c:pt>
                <c:pt idx="30">
                  <c:v>79.352999999999994</c:v>
                </c:pt>
                <c:pt idx="31">
                  <c:v>78.691000000000003</c:v>
                </c:pt>
                <c:pt idx="32">
                  <c:v>78.382000000000005</c:v>
                </c:pt>
                <c:pt idx="33">
                  <c:v>79.793999999999997</c:v>
                </c:pt>
                <c:pt idx="34">
                  <c:v>78.132000000000005</c:v>
                </c:pt>
                <c:pt idx="35">
                  <c:v>80.073999999999998</c:v>
                </c:pt>
                <c:pt idx="36">
                  <c:v>79.015000000000001</c:v>
                </c:pt>
                <c:pt idx="37">
                  <c:v>79.706000000000003</c:v>
                </c:pt>
                <c:pt idx="38">
                  <c:v>79.734999999999999</c:v>
                </c:pt>
                <c:pt idx="39">
                  <c:v>82.528999999999996</c:v>
                </c:pt>
                <c:pt idx="40">
                  <c:v>84.191000000000003</c:v>
                </c:pt>
                <c:pt idx="41">
                  <c:v>84.558999999999997</c:v>
                </c:pt>
                <c:pt idx="42">
                  <c:v>87.926000000000002</c:v>
                </c:pt>
                <c:pt idx="43">
                  <c:v>92.087999999999994</c:v>
                </c:pt>
                <c:pt idx="44">
                  <c:v>95.278999999999996</c:v>
                </c:pt>
                <c:pt idx="45">
                  <c:v>102.10299999999999</c:v>
                </c:pt>
                <c:pt idx="46">
                  <c:v>109.824</c:v>
                </c:pt>
                <c:pt idx="47">
                  <c:v>117.63200000000001</c:v>
                </c:pt>
                <c:pt idx="48">
                  <c:v>128.60300000000001</c:v>
                </c:pt>
                <c:pt idx="49">
                  <c:v>140.17599999999999</c:v>
                </c:pt>
                <c:pt idx="50">
                  <c:v>153.35300000000001</c:v>
                </c:pt>
                <c:pt idx="51">
                  <c:v>164.61799999999999</c:v>
                </c:pt>
                <c:pt idx="52">
                  <c:v>175.86799999999999</c:v>
                </c:pt>
                <c:pt idx="53">
                  <c:v>185.57400000000001</c:v>
                </c:pt>
                <c:pt idx="54">
                  <c:v>193.75</c:v>
                </c:pt>
                <c:pt idx="55">
                  <c:v>200.39699999999999</c:v>
                </c:pt>
                <c:pt idx="56">
                  <c:v>203.83799999999999</c:v>
                </c:pt>
                <c:pt idx="57">
                  <c:v>203.16200000000001</c:v>
                </c:pt>
                <c:pt idx="58">
                  <c:v>197.11799999999999</c:v>
                </c:pt>
                <c:pt idx="59">
                  <c:v>185.45599999999999</c:v>
                </c:pt>
                <c:pt idx="60">
                  <c:v>160.54400000000001</c:v>
                </c:pt>
                <c:pt idx="61">
                  <c:v>124.324</c:v>
                </c:pt>
                <c:pt idx="62">
                  <c:v>92.956000000000003</c:v>
                </c:pt>
                <c:pt idx="63">
                  <c:v>80.926000000000002</c:v>
                </c:pt>
                <c:pt idx="64">
                  <c:v>77.367999999999995</c:v>
                </c:pt>
                <c:pt idx="65">
                  <c:v>77.278999999999996</c:v>
                </c:pt>
                <c:pt idx="66">
                  <c:v>77.278999999999996</c:v>
                </c:pt>
                <c:pt idx="67">
                  <c:v>78.558999999999997</c:v>
                </c:pt>
                <c:pt idx="68">
                  <c:v>78.852999999999994</c:v>
                </c:pt>
                <c:pt idx="69">
                  <c:v>78.706000000000003</c:v>
                </c:pt>
                <c:pt idx="70">
                  <c:v>80.926000000000002</c:v>
                </c:pt>
                <c:pt idx="71">
                  <c:v>82.147000000000006</c:v>
                </c:pt>
                <c:pt idx="72">
                  <c:v>84.897000000000006</c:v>
                </c:pt>
                <c:pt idx="73">
                  <c:v>87.265000000000001</c:v>
                </c:pt>
                <c:pt idx="74">
                  <c:v>91.617999999999995</c:v>
                </c:pt>
                <c:pt idx="75">
                  <c:v>96.206000000000003</c:v>
                </c:pt>
                <c:pt idx="76">
                  <c:v>102.38200000000001</c:v>
                </c:pt>
                <c:pt idx="77">
                  <c:v>104.41200000000001</c:v>
                </c:pt>
                <c:pt idx="78">
                  <c:v>110.279</c:v>
                </c:pt>
                <c:pt idx="79">
                  <c:v>115.08799999999999</c:v>
                </c:pt>
                <c:pt idx="80">
                  <c:v>115.574</c:v>
                </c:pt>
                <c:pt idx="81">
                  <c:v>116.441</c:v>
                </c:pt>
                <c:pt idx="82">
                  <c:v>115.309</c:v>
                </c:pt>
                <c:pt idx="83">
                  <c:v>110.074</c:v>
                </c:pt>
                <c:pt idx="84">
                  <c:v>101.515</c:v>
                </c:pt>
                <c:pt idx="85">
                  <c:v>91.087999999999994</c:v>
                </c:pt>
                <c:pt idx="86">
                  <c:v>82.426000000000002</c:v>
                </c:pt>
                <c:pt idx="87">
                  <c:v>77.308999999999997</c:v>
                </c:pt>
                <c:pt idx="88">
                  <c:v>78.206000000000003</c:v>
                </c:pt>
                <c:pt idx="89">
                  <c:v>75.558999999999997</c:v>
                </c:pt>
                <c:pt idx="90">
                  <c:v>76.102999999999994</c:v>
                </c:pt>
                <c:pt idx="91">
                  <c:v>76.912000000000006</c:v>
                </c:pt>
                <c:pt idx="92">
                  <c:v>76.543999999999997</c:v>
                </c:pt>
                <c:pt idx="93">
                  <c:v>76.265000000000001</c:v>
                </c:pt>
                <c:pt idx="94">
                  <c:v>74.528999999999996</c:v>
                </c:pt>
                <c:pt idx="95">
                  <c:v>75.706000000000003</c:v>
                </c:pt>
                <c:pt idx="96">
                  <c:v>76.558999999999997</c:v>
                </c:pt>
                <c:pt idx="97">
                  <c:v>75.426000000000002</c:v>
                </c:pt>
                <c:pt idx="98">
                  <c:v>75.471000000000004</c:v>
                </c:pt>
                <c:pt idx="99">
                  <c:v>76.691000000000003</c:v>
                </c:pt>
                <c:pt idx="100">
                  <c:v>76.412000000000006</c:v>
                </c:pt>
                <c:pt idx="101">
                  <c:v>78.206000000000003</c:v>
                </c:pt>
                <c:pt idx="102">
                  <c:v>77.926000000000002</c:v>
                </c:pt>
                <c:pt idx="103">
                  <c:v>78.191000000000003</c:v>
                </c:pt>
                <c:pt idx="104">
                  <c:v>77.867999999999995</c:v>
                </c:pt>
                <c:pt idx="105">
                  <c:v>79.117999999999995</c:v>
                </c:pt>
                <c:pt idx="106">
                  <c:v>79.367999999999995</c:v>
                </c:pt>
                <c:pt idx="107">
                  <c:v>80.221000000000004</c:v>
                </c:pt>
                <c:pt idx="108">
                  <c:v>79.543999999999997</c:v>
                </c:pt>
                <c:pt idx="109">
                  <c:v>80.132000000000005</c:v>
                </c:pt>
                <c:pt idx="110">
                  <c:v>79.323999999999998</c:v>
                </c:pt>
                <c:pt idx="111">
                  <c:v>80.867999999999995</c:v>
                </c:pt>
                <c:pt idx="112">
                  <c:v>82.308999999999997</c:v>
                </c:pt>
                <c:pt idx="113">
                  <c:v>81.587999999999994</c:v>
                </c:pt>
                <c:pt idx="114">
                  <c:v>83.058999999999997</c:v>
                </c:pt>
                <c:pt idx="115">
                  <c:v>82.162000000000006</c:v>
                </c:pt>
                <c:pt idx="116">
                  <c:v>85.691000000000003</c:v>
                </c:pt>
                <c:pt idx="117">
                  <c:v>87.265000000000001</c:v>
                </c:pt>
                <c:pt idx="118">
                  <c:v>88.823999999999998</c:v>
                </c:pt>
                <c:pt idx="119">
                  <c:v>89.117999999999995</c:v>
                </c:pt>
                <c:pt idx="120">
                  <c:v>92.882000000000005</c:v>
                </c:pt>
                <c:pt idx="121">
                  <c:v>95.132000000000005</c:v>
                </c:pt>
                <c:pt idx="122">
                  <c:v>97.176000000000002</c:v>
                </c:pt>
                <c:pt idx="123">
                  <c:v>99.265000000000001</c:v>
                </c:pt>
                <c:pt idx="124">
                  <c:v>99.412000000000006</c:v>
                </c:pt>
                <c:pt idx="125">
                  <c:v>100.059</c:v>
                </c:pt>
                <c:pt idx="126">
                  <c:v>97.337999999999994</c:v>
                </c:pt>
                <c:pt idx="127">
                  <c:v>95.352999999999994</c:v>
                </c:pt>
                <c:pt idx="128">
                  <c:v>91.308999999999997</c:v>
                </c:pt>
                <c:pt idx="129">
                  <c:v>87.587999999999994</c:v>
                </c:pt>
                <c:pt idx="130">
                  <c:v>83.367999999999995</c:v>
                </c:pt>
                <c:pt idx="131">
                  <c:v>80.808999999999997</c:v>
                </c:pt>
                <c:pt idx="132">
                  <c:v>78.471000000000004</c:v>
                </c:pt>
                <c:pt idx="133">
                  <c:v>75.867999999999995</c:v>
                </c:pt>
                <c:pt idx="134">
                  <c:v>74.5</c:v>
                </c:pt>
                <c:pt idx="135">
                  <c:v>73.043999999999997</c:v>
                </c:pt>
                <c:pt idx="136">
                  <c:v>73.308999999999997</c:v>
                </c:pt>
                <c:pt idx="137">
                  <c:v>73.176000000000002</c:v>
                </c:pt>
                <c:pt idx="138">
                  <c:v>72.823999999999998</c:v>
                </c:pt>
                <c:pt idx="139">
                  <c:v>73.5</c:v>
                </c:pt>
                <c:pt idx="140">
                  <c:v>72.308999999999997</c:v>
                </c:pt>
                <c:pt idx="141">
                  <c:v>73.721000000000004</c:v>
                </c:pt>
                <c:pt idx="142">
                  <c:v>73.956000000000003</c:v>
                </c:pt>
                <c:pt idx="143">
                  <c:v>74.587999999999994</c:v>
                </c:pt>
                <c:pt idx="144">
                  <c:v>74.337999999999994</c:v>
                </c:pt>
                <c:pt idx="145">
                  <c:v>75.234999999999999</c:v>
                </c:pt>
                <c:pt idx="146">
                  <c:v>74.75</c:v>
                </c:pt>
                <c:pt idx="147">
                  <c:v>74.602999999999994</c:v>
                </c:pt>
                <c:pt idx="148">
                  <c:v>75.721000000000004</c:v>
                </c:pt>
                <c:pt idx="149">
                  <c:v>75.808999999999997</c:v>
                </c:pt>
                <c:pt idx="150">
                  <c:v>75.352999999999994</c:v>
                </c:pt>
                <c:pt idx="151">
                  <c:v>77.647000000000006</c:v>
                </c:pt>
                <c:pt idx="152">
                  <c:v>75.984999999999999</c:v>
                </c:pt>
                <c:pt idx="153">
                  <c:v>78.191000000000003</c:v>
                </c:pt>
                <c:pt idx="154">
                  <c:v>77.352999999999994</c:v>
                </c:pt>
                <c:pt idx="155">
                  <c:v>80.221000000000004</c:v>
                </c:pt>
                <c:pt idx="156">
                  <c:v>80.808999999999997</c:v>
                </c:pt>
                <c:pt idx="157">
                  <c:v>80.706000000000003</c:v>
                </c:pt>
                <c:pt idx="158">
                  <c:v>81.382000000000005</c:v>
                </c:pt>
                <c:pt idx="159">
                  <c:v>82.206000000000003</c:v>
                </c:pt>
                <c:pt idx="160">
                  <c:v>81.456000000000003</c:v>
                </c:pt>
                <c:pt idx="161">
                  <c:v>81.132000000000005</c:v>
                </c:pt>
                <c:pt idx="162">
                  <c:v>82.367999999999995</c:v>
                </c:pt>
                <c:pt idx="163">
                  <c:v>80.043999999999997</c:v>
                </c:pt>
                <c:pt idx="164">
                  <c:v>79.587999999999994</c:v>
                </c:pt>
                <c:pt idx="165">
                  <c:v>77.367999999999995</c:v>
                </c:pt>
                <c:pt idx="166">
                  <c:v>75.765000000000001</c:v>
                </c:pt>
                <c:pt idx="167">
                  <c:v>76.147000000000006</c:v>
                </c:pt>
                <c:pt idx="168">
                  <c:v>73.543999999999997</c:v>
                </c:pt>
                <c:pt idx="169">
                  <c:v>74.25</c:v>
                </c:pt>
                <c:pt idx="170">
                  <c:v>73.528999999999996</c:v>
                </c:pt>
                <c:pt idx="171">
                  <c:v>73.117999999999995</c:v>
                </c:pt>
                <c:pt idx="172">
                  <c:v>73.323999999999998</c:v>
                </c:pt>
                <c:pt idx="173">
                  <c:v>71.132000000000005</c:v>
                </c:pt>
                <c:pt idx="174">
                  <c:v>72.043999999999997</c:v>
                </c:pt>
                <c:pt idx="175">
                  <c:v>72.015000000000001</c:v>
                </c:pt>
                <c:pt idx="176">
                  <c:v>71.734999999999999</c:v>
                </c:pt>
                <c:pt idx="177">
                  <c:v>71.528999999999996</c:v>
                </c:pt>
                <c:pt idx="178">
                  <c:v>72.515000000000001</c:v>
                </c:pt>
                <c:pt idx="179">
                  <c:v>71.706000000000003</c:v>
                </c:pt>
                <c:pt idx="180">
                  <c:v>70.75</c:v>
                </c:pt>
                <c:pt idx="181">
                  <c:v>71.793999999999997</c:v>
                </c:pt>
                <c:pt idx="182">
                  <c:v>70.662000000000006</c:v>
                </c:pt>
                <c:pt idx="183">
                  <c:v>72.515000000000001</c:v>
                </c:pt>
                <c:pt idx="184">
                  <c:v>71.912000000000006</c:v>
                </c:pt>
                <c:pt idx="185">
                  <c:v>70</c:v>
                </c:pt>
                <c:pt idx="186">
                  <c:v>70.734999999999999</c:v>
                </c:pt>
                <c:pt idx="187">
                  <c:v>69.528999999999996</c:v>
                </c:pt>
                <c:pt idx="188">
                  <c:v>70.25</c:v>
                </c:pt>
                <c:pt idx="189">
                  <c:v>70.837999999999994</c:v>
                </c:pt>
                <c:pt idx="190">
                  <c:v>69.706000000000003</c:v>
                </c:pt>
                <c:pt idx="191">
                  <c:v>70.632000000000005</c:v>
                </c:pt>
                <c:pt idx="192">
                  <c:v>71.823999999999998</c:v>
                </c:pt>
                <c:pt idx="193">
                  <c:v>70.308999999999997</c:v>
                </c:pt>
                <c:pt idx="194">
                  <c:v>70.293999999999997</c:v>
                </c:pt>
                <c:pt idx="195">
                  <c:v>69.676000000000002</c:v>
                </c:pt>
                <c:pt idx="196">
                  <c:v>70.882000000000005</c:v>
                </c:pt>
                <c:pt idx="197">
                  <c:v>71.132000000000005</c:v>
                </c:pt>
                <c:pt idx="198">
                  <c:v>70.971000000000004</c:v>
                </c:pt>
                <c:pt idx="199">
                  <c:v>70.337999999999994</c:v>
                </c:pt>
                <c:pt idx="200">
                  <c:v>70.912000000000006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76.099095737617162</c:v>
                </c:pt>
                <c:pt idx="1">
                  <c:v>76.117092791374915</c:v>
                </c:pt>
                <c:pt idx="2">
                  <c:v>76.135094813923388</c:v>
                </c:pt>
                <c:pt idx="3">
                  <c:v>76.153102205737511</c:v>
                </c:pt>
                <c:pt idx="4">
                  <c:v>76.171115398299065</c:v>
                </c:pt>
                <c:pt idx="5">
                  <c:v>76.189134856348744</c:v>
                </c:pt>
                <c:pt idx="6">
                  <c:v>76.207161080283569</c:v>
                </c:pt>
                <c:pt idx="7">
                  <c:v>76.225194608706943</c:v>
                </c:pt>
                <c:pt idx="8">
                  <c:v>76.243236021137605</c:v>
                </c:pt>
                <c:pt idx="9">
                  <c:v>76.261285940885088</c:v>
                </c:pt>
                <c:pt idx="10">
                  <c:v>76.279345038098185</c:v>
                </c:pt>
                <c:pt idx="11">
                  <c:v>76.297414032992208</c:v>
                </c:pt>
                <c:pt idx="12">
                  <c:v>76.315493699262035</c:v>
                </c:pt>
                <c:pt idx="13">
                  <c:v>76.333584867685786</c:v>
                </c:pt>
                <c:pt idx="14">
                  <c:v>76.351688429923996</c:v>
                </c:pt>
                <c:pt idx="15">
                  <c:v>76.369805342518319</c:v>
                </c:pt>
                <c:pt idx="16">
                  <c:v>76.387936631093766</c:v>
                </c:pt>
                <c:pt idx="17">
                  <c:v>76.406083394769581</c:v>
                </c:pt>
                <c:pt idx="18">
                  <c:v>76.424246810797314</c:v>
                </c:pt>
                <c:pt idx="19">
                  <c:v>76.442428139498688</c:v>
                </c:pt>
                <c:pt idx="20">
                  <c:v>76.460628729791011</c:v>
                </c:pt>
                <c:pt idx="21">
                  <c:v>76.478850026375056</c:v>
                </c:pt>
                <c:pt idx="22">
                  <c:v>76.497093582396758</c:v>
                </c:pt>
                <c:pt idx="23">
                  <c:v>76.515361090420271</c:v>
                </c:pt>
                <c:pt idx="24">
                  <c:v>76.533654472841206</c:v>
                </c:pt>
                <c:pt idx="25">
                  <c:v>76.551976157011396</c:v>
                </c:pt>
                <c:pt idx="26">
                  <c:v>76.570329897602591</c:v>
                </c:pt>
                <c:pt idx="27">
                  <c:v>76.588723141895642</c:v>
                </c:pt>
                <c:pt idx="28">
                  <c:v>76.607173529811206</c:v>
                </c:pt>
                <c:pt idx="29">
                  <c:v>76.625725911831324</c:v>
                </c:pt>
                <c:pt idx="30">
                  <c:v>76.644494726217403</c:v>
                </c:pt>
                <c:pt idx="31">
                  <c:v>76.663764223132091</c:v>
                </c:pt>
                <c:pt idx="32">
                  <c:v>76.684213242752747</c:v>
                </c:pt>
                <c:pt idx="33">
                  <c:v>76.707392385144146</c:v>
                </c:pt>
                <c:pt idx="34">
                  <c:v>76.736680582807182</c:v>
                </c:pt>
                <c:pt idx="35">
                  <c:v>76.779090497649989</c:v>
                </c:pt>
                <c:pt idx="36">
                  <c:v>76.848463456734024</c:v>
                </c:pt>
                <c:pt idx="37">
                  <c:v>76.970740344513288</c:v>
                </c:pt>
                <c:pt idx="38">
                  <c:v>77.1919988120532</c:v>
                </c:pt>
                <c:pt idx="39">
                  <c:v>77.589624506908748</c:v>
                </c:pt>
                <c:pt idx="40">
                  <c:v>78.286114119378283</c:v>
                </c:pt>
                <c:pt idx="41">
                  <c:v>79.463432505140275</c:v>
                </c:pt>
                <c:pt idx="42">
                  <c:v>81.373636200879872</c:v>
                </c:pt>
                <c:pt idx="43">
                  <c:v>84.339122963551603</c:v>
                </c:pt>
                <c:pt idx="44">
                  <c:v>88.734386491633757</c:v>
                </c:pt>
                <c:pt idx="45">
                  <c:v>94.941946897084605</c:v>
                </c:pt>
                <c:pt idx="46">
                  <c:v>103.27948203453735</c:v>
                </c:pt>
                <c:pt idx="47">
                  <c:v>113.90348623258932</c:v>
                </c:pt>
                <c:pt idx="48">
                  <c:v>126.70570243418936</c:v>
                </c:pt>
                <c:pt idx="49">
                  <c:v>141.22876642096656</c:v>
                </c:pt>
                <c:pt idx="50">
                  <c:v>156.63228880378043</c:v>
                </c:pt>
                <c:pt idx="51">
                  <c:v>171.73573809602632</c:v>
                </c:pt>
                <c:pt idx="52">
                  <c:v>185.14847594264103</c:v>
                </c:pt>
                <c:pt idx="53">
                  <c:v>195.47309527018504</c:v>
                </c:pt>
                <c:pt idx="54">
                  <c:v>201.54318507191994</c:v>
                </c:pt>
                <c:pt idx="55">
                  <c:v>202.64020344810845</c:v>
                </c:pt>
                <c:pt idx="56">
                  <c:v>198.63382287171922</c:v>
                </c:pt>
                <c:pt idx="57">
                  <c:v>190.00787917645027</c:v>
                </c:pt>
                <c:pt idx="58">
                  <c:v>177.76478830726262</c:v>
                </c:pt>
                <c:pt idx="59">
                  <c:v>163.23451849965937</c:v>
                </c:pt>
                <c:pt idx="60">
                  <c:v>147.83839969948141</c:v>
                </c:pt>
                <c:pt idx="61">
                  <c:v>132.86547211654374</c:v>
                </c:pt>
                <c:pt idx="62">
                  <c:v>119.30873903281775</c:v>
                </c:pt>
                <c:pt idx="63">
                  <c:v>107.78619010073945</c:v>
                </c:pt>
                <c:pt idx="64">
                  <c:v>98.545975778655418</c:v>
                </c:pt>
                <c:pt idx="65">
                  <c:v>91.535294391632362</c:v>
                </c:pt>
                <c:pt idx="66">
                  <c:v>86.503315849546027</c:v>
                </c:pt>
                <c:pt idx="67">
                  <c:v>83.109876444181978</c:v>
                </c:pt>
                <c:pt idx="68">
                  <c:v>81.019952638462499</c:v>
                </c:pt>
                <c:pt idx="69">
                  <c:v>79.97365430633964</c:v>
                </c:pt>
                <c:pt idx="70">
                  <c:v>79.828064064070588</c:v>
                </c:pt>
                <c:pt idx="71">
                  <c:v>80.568772198071613</c:v>
                </c:pt>
                <c:pt idx="72">
                  <c:v>82.287129970959498</c:v>
                </c:pt>
                <c:pt idx="73">
                  <c:v>85.118927957967671</c:v>
                </c:pt>
                <c:pt idx="74">
                  <c:v>89.146955664835716</c:v>
                </c:pt>
                <c:pt idx="75">
                  <c:v>94.285758367921176</c:v>
                </c:pt>
                <c:pt idx="76">
                  <c:v>100.18650338088975</c:v>
                </c:pt>
                <c:pt idx="77">
                  <c:v>106.21045710844169</c:v>
                </c:pt>
                <c:pt idx="78">
                  <c:v>111.50761212046045</c:v>
                </c:pt>
                <c:pt idx="79">
                  <c:v>115.19900278447324</c:v>
                </c:pt>
                <c:pt idx="80">
                  <c:v>116.61116659371272</c:v>
                </c:pt>
                <c:pt idx="81">
                  <c:v>115.47621155791686</c:v>
                </c:pt>
                <c:pt idx="82">
                  <c:v>112.01510538978152</c:v>
                </c:pt>
                <c:pt idx="83">
                  <c:v>106.86819358346233</c:v>
                </c:pt>
                <c:pt idx="84">
                  <c:v>100.90263606797365</c:v>
                </c:pt>
                <c:pt idx="85">
                  <c:v>94.976003361174563</c:v>
                </c:pt>
                <c:pt idx="86">
                  <c:v>89.743691999134839</c:v>
                </c:pt>
                <c:pt idx="87">
                  <c:v>85.56562190435325</c:v>
                </c:pt>
                <c:pt idx="88">
                  <c:v>82.517656573216698</c:v>
                </c:pt>
                <c:pt idx="89">
                  <c:v>80.473196544268376</c:v>
                </c:pt>
                <c:pt idx="90">
                  <c:v>79.206290337808028</c:v>
                </c:pt>
                <c:pt idx="91">
                  <c:v>78.477616359788954</c:v>
                </c:pt>
                <c:pt idx="92">
                  <c:v>78.085858317563151</c:v>
                </c:pt>
                <c:pt idx="93">
                  <c:v>77.885924590723221</c:v>
                </c:pt>
                <c:pt idx="94">
                  <c:v>77.78530761516275</c:v>
                </c:pt>
                <c:pt idx="95">
                  <c:v>77.730937132797877</c:v>
                </c:pt>
                <c:pt idx="96">
                  <c:v>77.69513166875457</c:v>
                </c:pt>
                <c:pt idx="97">
                  <c:v>77.664668914691276</c:v>
                </c:pt>
                <c:pt idx="98">
                  <c:v>77.633736567587007</c:v>
                </c:pt>
                <c:pt idx="99">
                  <c:v>77.599985481511794</c:v>
                </c:pt>
                <c:pt idx="100">
                  <c:v>77.562575242246055</c:v>
                </c:pt>
                <c:pt idx="101">
                  <c:v>77.521327718596709</c:v>
                </c:pt>
                <c:pt idx="102">
                  <c:v>77.476452845146753</c:v>
                </c:pt>
                <c:pt idx="103">
                  <c:v>77.428598695614326</c:v>
                </c:pt>
                <c:pt idx="104">
                  <c:v>77.379173851173263</c:v>
                </c:pt>
                <c:pt idx="105">
                  <c:v>77.331018479187478</c:v>
                </c:pt>
                <c:pt idx="106">
                  <c:v>77.289582313171039</c:v>
                </c:pt>
                <c:pt idx="107">
                  <c:v>77.264794939009022</c:v>
                </c:pt>
                <c:pt idx="108">
                  <c:v>77.273744622236379</c:v>
                </c:pt>
                <c:pt idx="109">
                  <c:v>77.344052613889261</c:v>
                </c:pt>
                <c:pt idx="110">
                  <c:v>77.517388968718137</c:v>
                </c:pt>
                <c:pt idx="111">
                  <c:v>77.851942772899605</c:v>
                </c:pt>
                <c:pt idx="112">
                  <c:v>78.421992184998231</c:v>
                </c:pt>
                <c:pt idx="113">
                  <c:v>79.31234924719503</c:v>
                </c:pt>
                <c:pt idx="114">
                  <c:v>80.605829687384841</c:v>
                </c:pt>
                <c:pt idx="115">
                  <c:v>82.363397128580999</c:v>
                </c:pt>
                <c:pt idx="116">
                  <c:v>84.59927296183676</c:v>
                </c:pt>
                <c:pt idx="117">
                  <c:v>87.256489331136237</c:v>
                </c:pt>
                <c:pt idx="118">
                  <c:v>90.190855399088264</c:v>
                </c:pt>
                <c:pt idx="119">
                  <c:v>93.171599401096742</c:v>
                </c:pt>
                <c:pt idx="120">
                  <c:v>95.903989974272164</c:v>
                </c:pt>
                <c:pt idx="121">
                  <c:v>98.073204332408295</c:v>
                </c:pt>
                <c:pt idx="122">
                  <c:v>99.40133506904391</c:v>
                </c:pt>
                <c:pt idx="123">
                  <c:v>99.703553130432525</c:v>
                </c:pt>
                <c:pt idx="124">
                  <c:v>98.927814090751014</c:v>
                </c:pt>
                <c:pt idx="125">
                  <c:v>97.16634943891512</c:v>
                </c:pt>
                <c:pt idx="126">
                  <c:v>94.635450823704986</c:v>
                </c:pt>
                <c:pt idx="127">
                  <c:v>91.629665937494721</c:v>
                </c:pt>
                <c:pt idx="128">
                  <c:v>88.463789299191873</c:v>
                </c:pt>
                <c:pt idx="129">
                  <c:v>85.418342642723758</c:v>
                </c:pt>
                <c:pt idx="130">
                  <c:v>82.701198735278908</c:v>
                </c:pt>
                <c:pt idx="131">
                  <c:v>80.431395893200389</c:v>
                </c:pt>
                <c:pt idx="132">
                  <c:v>78.643936257196145</c:v>
                </c:pt>
                <c:pt idx="133">
                  <c:v>77.309085071994275</c:v>
                </c:pt>
                <c:pt idx="134">
                  <c:v>76.357695811698321</c:v>
                </c:pt>
                <c:pt idx="135">
                  <c:v>75.705144116985437</c:v>
                </c:pt>
                <c:pt idx="136">
                  <c:v>75.269298219575006</c:v>
                </c:pt>
                <c:pt idx="137">
                  <c:v>74.981091617718789</c:v>
                </c:pt>
                <c:pt idx="138">
                  <c:v>74.788617200490393</c:v>
                </c:pt>
                <c:pt idx="139">
                  <c:v>74.656820074940313</c:v>
                </c:pt>
                <c:pt idx="140">
                  <c:v>74.564975996098937</c:v>
                </c:pt>
                <c:pt idx="141">
                  <c:v>74.503623431031471</c:v>
                </c:pt>
                <c:pt idx="142">
                  <c:v>74.471895006907246</c:v>
                </c:pt>
                <c:pt idx="143">
                  <c:v>74.475551684470844</c:v>
                </c:pt>
                <c:pt idx="144">
                  <c:v>74.525580255944547</c:v>
                </c:pt>
                <c:pt idx="145">
                  <c:v>74.63697982091486</c:v>
                </c:pt>
                <c:pt idx="146">
                  <c:v>74.827298891793347</c:v>
                </c:pt>
                <c:pt idx="147">
                  <c:v>75.114554762138994</c:v>
                </c:pt>
                <c:pt idx="148">
                  <c:v>75.514346796464181</c:v>
                </c:pt>
                <c:pt idx="149">
                  <c:v>76.036243884510455</c:v>
                </c:pt>
                <c:pt idx="150">
                  <c:v>76.679845433564722</c:v>
                </c:pt>
                <c:pt idx="151">
                  <c:v>77.431217889364007</c:v>
                </c:pt>
                <c:pt idx="152">
                  <c:v>78.260602851424864</c:v>
                </c:pt>
                <c:pt idx="153">
                  <c:v>79.122284751341795</c:v>
                </c:pt>
                <c:pt idx="154">
                  <c:v>79.957237040243442</c:v>
                </c:pt>
                <c:pt idx="155">
                  <c:v>80.698647551953201</c:v>
                </c:pt>
                <c:pt idx="156">
                  <c:v>81.279755448707277</c:v>
                </c:pt>
                <c:pt idx="157">
                  <c:v>81.64278637570807</c:v>
                </c:pt>
                <c:pt idx="158">
                  <c:v>81.747347191468577</c:v>
                </c:pt>
                <c:pt idx="159">
                  <c:v>81.576593371556697</c:v>
                </c:pt>
                <c:pt idx="160">
                  <c:v>81.139864261343831</c:v>
                </c:pt>
                <c:pt idx="161">
                  <c:v>80.47121462999155</c:v>
                </c:pt>
                <c:pt idx="162">
                  <c:v>79.624161968845684</c:v>
                </c:pt>
                <c:pt idx="163">
                  <c:v>78.663771554824038</c:v>
                </c:pt>
                <c:pt idx="164">
                  <c:v>77.657698932532853</c:v>
                </c:pt>
                <c:pt idx="165">
                  <c:v>76.667885874515747</c:v>
                </c:pt>
                <c:pt idx="166">
                  <c:v>75.744277124525425</c:v>
                </c:pt>
                <c:pt idx="167">
                  <c:v>74.921323257157837</c:v>
                </c:pt>
                <c:pt idx="168">
                  <c:v>74.217352869051822</c:v>
                </c:pt>
                <c:pt idx="169">
                  <c:v>73.636320737377844</c:v>
                </c:pt>
                <c:pt idx="170">
                  <c:v>73.171090361531697</c:v>
                </c:pt>
                <c:pt idx="171">
                  <c:v>72.807324609791607</c:v>
                </c:pt>
                <c:pt idx="172">
                  <c:v>72.527193253037382</c:v>
                </c:pt>
                <c:pt idx="173">
                  <c:v>72.312370194678692</c:v>
                </c:pt>
                <c:pt idx="174">
                  <c:v>72.146087009925793</c:v>
                </c:pt>
                <c:pt idx="175">
                  <c:v>72.014255932219129</c:v>
                </c:pt>
                <c:pt idx="176">
                  <c:v>71.905834393480006</c:v>
                </c:pt>
                <c:pt idx="177">
                  <c:v>71.812670021454252</c:v>
                </c:pt>
                <c:pt idx="178">
                  <c:v>71.729059349491223</c:v>
                </c:pt>
                <c:pt idx="179">
                  <c:v>71.651205133049899</c:v>
                </c:pt>
                <c:pt idx="180">
                  <c:v>71.576694074271686</c:v>
                </c:pt>
                <c:pt idx="181">
                  <c:v>71.504058612529519</c:v>
                </c:pt>
                <c:pt idx="182">
                  <c:v>71.432443145540446</c:v>
                </c:pt>
                <c:pt idx="183">
                  <c:v>71.361368589119706</c:v>
                </c:pt>
                <c:pt idx="184">
                  <c:v>71.29057681067593</c:v>
                </c:pt>
                <c:pt idx="185">
                  <c:v>71.219933640530513</c:v>
                </c:pt>
                <c:pt idx="186">
                  <c:v>71.149371533091482</c:v>
                </c:pt>
                <c:pt idx="187">
                  <c:v>71.078857307792489</c:v>
                </c:pt>
                <c:pt idx="188">
                  <c:v>71.008374830840751</c:v>
                </c:pt>
                <c:pt idx="189">
                  <c:v>70.937916124396764</c:v>
                </c:pt>
                <c:pt idx="190">
                  <c:v>70.867476993656126</c:v>
                </c:pt>
                <c:pt idx="191">
                  <c:v>70.797054962466063</c:v>
                </c:pt>
                <c:pt idx="192">
                  <c:v>70.726648335786905</c:v>
                </c:pt>
                <c:pt idx="193">
                  <c:v>70.65625578856482</c:v>
                </c:pt>
                <c:pt idx="194">
                  <c:v>70.585876190357411</c:v>
                </c:pt>
                <c:pt idx="195">
                  <c:v>70.515508531370415</c:v>
                </c:pt>
                <c:pt idx="196">
                  <c:v>70.445151890510502</c:v>
                </c:pt>
                <c:pt idx="197">
                  <c:v>70.374805420297818</c:v>
                </c:pt>
                <c:pt idx="198">
                  <c:v>70.304468338411922</c:v>
                </c:pt>
                <c:pt idx="199">
                  <c:v>70.234139921875482</c:v>
                </c:pt>
                <c:pt idx="200">
                  <c:v>70.163819502365669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76.099095737617162</c:v>
                </c:pt>
                <c:pt idx="1">
                  <c:v>76.117092791374915</c:v>
                </c:pt>
                <c:pt idx="2">
                  <c:v>76.135094813923388</c:v>
                </c:pt>
                <c:pt idx="3">
                  <c:v>76.153102205737511</c:v>
                </c:pt>
                <c:pt idx="4">
                  <c:v>76.171115398299065</c:v>
                </c:pt>
                <c:pt idx="5">
                  <c:v>76.189134856348744</c:v>
                </c:pt>
                <c:pt idx="6">
                  <c:v>76.207161080283569</c:v>
                </c:pt>
                <c:pt idx="7">
                  <c:v>76.225194608706943</c:v>
                </c:pt>
                <c:pt idx="8">
                  <c:v>76.243236021137605</c:v>
                </c:pt>
                <c:pt idx="9">
                  <c:v>76.261285940885088</c:v>
                </c:pt>
                <c:pt idx="10">
                  <c:v>76.279345038098185</c:v>
                </c:pt>
                <c:pt idx="11">
                  <c:v>76.297414032992208</c:v>
                </c:pt>
                <c:pt idx="12">
                  <c:v>76.315493699262035</c:v>
                </c:pt>
                <c:pt idx="13">
                  <c:v>76.333584867685758</c:v>
                </c:pt>
                <c:pt idx="14">
                  <c:v>76.351688429923811</c:v>
                </c:pt>
                <c:pt idx="15">
                  <c:v>76.369805342517353</c:v>
                </c:pt>
                <c:pt idx="16">
                  <c:v>76.387936631088905</c:v>
                </c:pt>
                <c:pt idx="17">
                  <c:v>76.406083394746133</c:v>
                </c:pt>
                <c:pt idx="18">
                  <c:v>76.424246810688601</c:v>
                </c:pt>
                <c:pt idx="19">
                  <c:v>76.442428139014993</c:v>
                </c:pt>
                <c:pt idx="20">
                  <c:v>76.460628727725876</c:v>
                </c:pt>
                <c:pt idx="21">
                  <c:v>76.478850017914084</c:v>
                </c:pt>
                <c:pt idx="22">
                  <c:v>76.49709354913162</c:v>
                </c:pt>
                <c:pt idx="23">
                  <c:v>76.51536096491715</c:v>
                </c:pt>
                <c:pt idx="24">
                  <c:v>76.53365401846473</c:v>
                </c:pt>
                <c:pt idx="25">
                  <c:v>76.551974578407211</c:v>
                </c:pt>
                <c:pt idx="26">
                  <c:v>76.570324634682706</c:v>
                </c:pt>
                <c:pt idx="27">
                  <c:v>76.588706304443832</c:v>
                </c:pt>
                <c:pt idx="28">
                  <c:v>76.607121837961913</c:v>
                </c:pt>
                <c:pt idx="29">
                  <c:v>76.625573624466995</c:v>
                </c:pt>
                <c:pt idx="30">
                  <c:v>76.644064197854163</c:v>
                </c:pt>
                <c:pt idx="31">
                  <c:v>76.662596242172839</c:v>
                </c:pt>
                <c:pt idx="32">
                  <c:v>76.681172596800337</c:v>
                </c:pt>
                <c:pt idx="33">
                  <c:v>76.69979626118436</c:v>
                </c:pt>
                <c:pt idx="34">
                  <c:v>76.718470399018841</c:v>
                </c:pt>
                <c:pt idx="35">
                  <c:v>76.737198341694963</c:v>
                </c:pt>
                <c:pt idx="36">
                  <c:v>76.755983590844409</c:v>
                </c:pt>
                <c:pt idx="37">
                  <c:v>76.774829819761621</c:v>
                </c:pt>
                <c:pt idx="38">
                  <c:v>76.79374087346109</c:v>
                </c:pt>
                <c:pt idx="39">
                  <c:v>76.812720767086645</c:v>
                </c:pt>
                <c:pt idx="40">
                  <c:v>76.831773682349819</c:v>
                </c:pt>
                <c:pt idx="41">
                  <c:v>76.850903961627154</c:v>
                </c:pt>
                <c:pt idx="42">
                  <c:v>76.870116099293597</c:v>
                </c:pt>
                <c:pt idx="43">
                  <c:v>76.889414729811847</c:v>
                </c:pt>
                <c:pt idx="44">
                  <c:v>76.908804612031531</c:v>
                </c:pt>
                <c:pt idx="45">
                  <c:v>76.928290609080577</c:v>
                </c:pt>
                <c:pt idx="46">
                  <c:v>76.947877663151559</c:v>
                </c:pt>
                <c:pt idx="47">
                  <c:v>76.967570764397351</c:v>
                </c:pt>
                <c:pt idx="48">
                  <c:v>76.987374913055319</c:v>
                </c:pt>
                <c:pt idx="49">
                  <c:v>77.007295073813538</c:v>
                </c:pt>
                <c:pt idx="50">
                  <c:v>77.027336121320133</c:v>
                </c:pt>
                <c:pt idx="51">
                  <c:v>77.047502775613509</c:v>
                </c:pt>
                <c:pt idx="52">
                  <c:v>77.067799526122784</c:v>
                </c:pt>
                <c:pt idx="53">
                  <c:v>77.0882305427495</c:v>
                </c:pt>
                <c:pt idx="54">
                  <c:v>77.108799572399278</c:v>
                </c:pt>
                <c:pt idx="55">
                  <c:v>77.129509819185884</c:v>
                </c:pt>
                <c:pt idx="56">
                  <c:v>77.150363806382757</c:v>
                </c:pt>
                <c:pt idx="57">
                  <c:v>77.171363218054154</c:v>
                </c:pt>
                <c:pt idx="58">
                  <c:v>77.192508718162543</c:v>
                </c:pt>
                <c:pt idx="59">
                  <c:v>77.213799744830538</c:v>
                </c:pt>
                <c:pt idx="60">
                  <c:v>77.235234277340481</c:v>
                </c:pt>
                <c:pt idx="61">
                  <c:v>77.256808573395162</c:v>
                </c:pt>
                <c:pt idx="62">
                  <c:v>77.278516874154036</c:v>
                </c:pt>
                <c:pt idx="63">
                  <c:v>77.300351074611726</c:v>
                </c:pt>
                <c:pt idx="64">
                  <c:v>77.322300357028183</c:v>
                </c:pt>
                <c:pt idx="65">
                  <c:v>77.34435078536454</c:v>
                </c:pt>
                <c:pt idx="66">
                  <c:v>77.366484859063732</c:v>
                </c:pt>
                <c:pt idx="67">
                  <c:v>77.388681025061359</c:v>
                </c:pt>
                <c:pt idx="68">
                  <c:v>77.410913147660281</c:v>
                </c:pt>
                <c:pt idx="69">
                  <c:v>77.433149936886181</c:v>
                </c:pt>
                <c:pt idx="70">
                  <c:v>77.455354337200518</c:v>
                </c:pt>
                <c:pt idx="71">
                  <c:v>77.477482880020304</c:v>
                </c:pt>
                <c:pt idx="72">
                  <c:v>77.499485005418947</c:v>
                </c:pt>
                <c:pt idx="73">
                  <c:v>77.521302360688736</c:v>
                </c:pt>
                <c:pt idx="74">
                  <c:v>77.542868086155281</c:v>
                </c:pt>
                <c:pt idx="75">
                  <c:v>77.56410610175196</c:v>
                </c:pt>
                <c:pt idx="76">
                  <c:v>77.584930411370834</c:v>
                </c:pt>
                <c:pt idx="77">
                  <c:v>77.605244445855433</c:v>
                </c:pt>
                <c:pt idx="78">
                  <c:v>77.624940469603445</c:v>
                </c:pt>
                <c:pt idx="79">
                  <c:v>77.643899079962736</c:v>
                </c:pt>
                <c:pt idx="80">
                  <c:v>77.661988832736938</c:v>
                </c:pt>
                <c:pt idx="81">
                  <c:v>77.67906603090573</c:v>
                </c:pt>
                <c:pt idx="82">
                  <c:v>77.694974716776485</c:v>
                </c:pt>
                <c:pt idx="83">
                  <c:v>77.709546909825065</c:v>
                </c:pt>
                <c:pt idx="84">
                  <c:v>77.722603132996454</c:v>
                </c:pt>
                <c:pt idx="85">
                  <c:v>77.733953268735121</c:v>
                </c:pt>
                <c:pt idx="86">
                  <c:v>77.743397782007833</c:v>
                </c:pt>
                <c:pt idx="87">
                  <c:v>77.75072934061842</c:v>
                </c:pt>
                <c:pt idx="88">
                  <c:v>77.755734852852981</c:v>
                </c:pt>
                <c:pt idx="89">
                  <c:v>77.758197928758463</c:v>
                </c:pt>
                <c:pt idx="90">
                  <c:v>77.757901754223212</c:v>
                </c:pt>
                <c:pt idx="91">
                  <c:v>77.754632346876335</c:v>
                </c:pt>
                <c:pt idx="92">
                  <c:v>77.748182140410748</c:v>
                </c:pt>
                <c:pt idx="93">
                  <c:v>77.738353820398203</c:v>
                </c:pt>
                <c:pt idx="94">
                  <c:v>77.724964311515322</c:v>
                </c:pt>
                <c:pt idx="95">
                  <c:v>77.707848795138361</c:v>
                </c:pt>
                <c:pt idx="96">
                  <c:v>77.68686461945623</c:v>
                </c:pt>
                <c:pt idx="97">
                  <c:v>77.661894953538791</c:v>
                </c:pt>
                <c:pt idx="98">
                  <c:v>77.632852033877725</c:v>
                </c:pt>
                <c:pt idx="99">
                  <c:v>77.59967985800867</c:v>
                </c:pt>
                <c:pt idx="100">
                  <c:v>77.562356195454271</c:v>
                </c:pt>
                <c:pt idx="101">
                  <c:v>77.520893811082416</c:v>
                </c:pt>
                <c:pt idx="102">
                  <c:v>77.475340828839734</c:v>
                </c:pt>
                <c:pt idx="103">
                  <c:v>77.425780202630222</c:v>
                </c:pt>
                <c:pt idx="104">
                  <c:v>77.372328303132804</c:v>
                </c:pt>
                <c:pt idx="105">
                  <c:v>77.31513267144814</c:v>
                </c:pt>
                <c:pt idx="106">
                  <c:v>77.254369029439729</c:v>
                </c:pt>
                <c:pt idx="107">
                  <c:v>77.190237669576391</c:v>
                </c:pt>
                <c:pt idx="108">
                  <c:v>77.122959371690484</c:v>
                </c:pt>
                <c:pt idx="109">
                  <c:v>77.052771008873719</c:v>
                </c:pt>
                <c:pt idx="110">
                  <c:v>76.979921009222295</c:v>
                </c:pt>
                <c:pt idx="111">
                  <c:v>76.904664834743642</c:v>
                </c:pt>
                <c:pt idx="112">
                  <c:v>76.827260624688947</c:v>
                </c:pt>
                <c:pt idx="113">
                  <c:v>76.747965129728428</c:v>
                </c:pt>
                <c:pt idx="114">
                  <c:v>76.667030037936456</c:v>
                </c:pt>
                <c:pt idx="115">
                  <c:v>76.584698765787095</c:v>
                </c:pt>
                <c:pt idx="116">
                  <c:v>76.501203759415603</c:v>
                </c:pt>
                <c:pt idx="117">
                  <c:v>76.416764325095187</c:v>
                </c:pt>
                <c:pt idx="118">
                  <c:v>76.331584984595466</c:v>
                </c:pt>
                <c:pt idx="119">
                  <c:v>76.245854331736879</c:v>
                </c:pt>
                <c:pt idx="120">
                  <c:v>76.159744351483965</c:v>
                </c:pt>
                <c:pt idx="121">
                  <c:v>76.07341015237688</c:v>
                </c:pt>
                <c:pt idx="122">
                  <c:v>75.98699005671449</c:v>
                </c:pt>
                <c:pt idx="123">
                  <c:v>75.900605990181518</c:v>
                </c:pt>
                <c:pt idx="124">
                  <c:v>75.814364112934896</c:v>
                </c:pt>
                <c:pt idx="125">
                  <c:v>75.728355636854332</c:v>
                </c:pt>
                <c:pt idx="126">
                  <c:v>75.642657778060084</c:v>
                </c:pt>
                <c:pt idx="127">
                  <c:v>75.557334799300762</c:v>
                </c:pt>
                <c:pt idx="128">
                  <c:v>75.472439102897241</c:v>
                </c:pt>
                <c:pt idx="129">
                  <c:v>75.388012341174061</c:v>
                </c:pt>
                <c:pt idx="130">
                  <c:v>75.304086517392136</c:v>
                </c:pt>
                <c:pt idx="131">
                  <c:v>75.220685055889476</c:v>
                </c:pt>
                <c:pt idx="132">
                  <c:v>75.137823825287697</c:v>
                </c:pt>
                <c:pt idx="133">
                  <c:v>75.055512103151045</c:v>
                </c:pt>
                <c:pt idx="134">
                  <c:v>74.973753474361715</c:v>
                </c:pt>
                <c:pt idx="135">
                  <c:v>74.892546658710941</c:v>
                </c:pt>
                <c:pt idx="136">
                  <c:v>74.811886265835838</c:v>
                </c:pt>
                <c:pt idx="137">
                  <c:v>74.731763477712533</c:v>
                </c:pt>
                <c:pt idx="138">
                  <c:v>74.652166660511227</c:v>
                </c:pt>
                <c:pt idx="139">
                  <c:v>74.573081908793199</c:v>
                </c:pt>
                <c:pt idx="140">
                  <c:v>74.494493525853102</c:v>
                </c:pt>
                <c:pt idx="141">
                  <c:v>74.41638444454037</c:v>
                </c:pt>
                <c:pt idx="142">
                  <c:v>74.338736593191754</c:v>
                </c:pt>
                <c:pt idx="143">
                  <c:v>74.261531211418841</c:v>
                </c:pt>
                <c:pt idx="144">
                  <c:v>74.184749120466961</c:v>
                </c:pt>
                <c:pt idx="145">
                  <c:v>74.108370952727697</c:v>
                </c:pt>
                <c:pt idx="146">
                  <c:v>74.032377344779832</c:v>
                </c:pt>
                <c:pt idx="147">
                  <c:v>73.956749098074638</c:v>
                </c:pt>
                <c:pt idx="148">
                  <c:v>73.881467311092521</c:v>
                </c:pt>
                <c:pt idx="149">
                  <c:v>73.806513486493387</c:v>
                </c:pt>
                <c:pt idx="150">
                  <c:v>73.731869616473972</c:v>
                </c:pt>
                <c:pt idx="151">
                  <c:v>73.657518249242017</c:v>
                </c:pt>
                <c:pt idx="152">
                  <c:v>73.583442539223853</c:v>
                </c:pt>
                <c:pt idx="153">
                  <c:v>73.509626283343792</c:v>
                </c:pt>
                <c:pt idx="154">
                  <c:v>73.436053945454248</c:v>
                </c:pt>
                <c:pt idx="155">
                  <c:v>73.362710670754481</c:v>
                </c:pt>
                <c:pt idx="156">
                  <c:v>73.289582291815407</c:v>
                </c:pt>
                <c:pt idx="157">
                  <c:v>73.216655327626682</c:v>
                </c:pt>
                <c:pt idx="158">
                  <c:v>73.143916976901693</c:v>
                </c:pt>
                <c:pt idx="159">
                  <c:v>73.071355106712389</c:v>
                </c:pt>
                <c:pt idx="160">
                  <c:v>72.998958237380918</c:v>
                </c:pt>
                <c:pt idx="161">
                  <c:v>72.926715524425148</c:v>
                </c:pt>
                <c:pt idx="162">
                  <c:v>72.854616738241191</c:v>
                </c:pt>
                <c:pt idx="163">
                  <c:v>72.782652242104646</c:v>
                </c:pt>
                <c:pt idx="164">
                  <c:v>72.710812968983944</c:v>
                </c:pt>
                <c:pt idx="165">
                  <c:v>72.639090397581455</c:v>
                </c:pt>
                <c:pt idx="166">
                  <c:v>72.56747652795039</c:v>
                </c:pt>
                <c:pt idx="167">
                  <c:v>72.495963856977156</c:v>
                </c:pt>
                <c:pt idx="168">
                  <c:v>72.424545353967105</c:v>
                </c:pt>
                <c:pt idx="169">
                  <c:v>72.353214436528646</c:v>
                </c:pt>
                <c:pt idx="170">
                  <c:v>72.281964946912254</c:v>
                </c:pt>
                <c:pt idx="171">
                  <c:v>72.210791128928989</c:v>
                </c:pt>
                <c:pt idx="172">
                  <c:v>72.139687605544978</c:v>
                </c:pt>
                <c:pt idx="173">
                  <c:v>72.068649357225297</c:v>
                </c:pt>
                <c:pt idx="174">
                  <c:v>71.997671701080733</c:v>
                </c:pt>
                <c:pt idx="175">
                  <c:v>71.926750270853802</c:v>
                </c:pt>
                <c:pt idx="176">
                  <c:v>71.855880997766761</c:v>
                </c:pt>
                <c:pt idx="177">
                  <c:v>71.78506009224256</c:v>
                </c:pt>
                <c:pt idx="178">
                  <c:v>71.714284026499925</c:v>
                </c:pt>
                <c:pt idx="179">
                  <c:v>71.643549518015988</c:v>
                </c:pt>
                <c:pt idx="180">
                  <c:v>71.572853513843455</c:v>
                </c:pt>
                <c:pt idx="181">
                  <c:v>71.502193175764106</c:v>
                </c:pt>
                <c:pt idx="182">
                  <c:v>71.431565866256648</c:v>
                </c:pt>
                <c:pt idx="183">
                  <c:v>71.360969135253413</c:v>
                </c:pt>
                <c:pt idx="184">
                  <c:v>71.290400707658662</c:v>
                </c:pt>
                <c:pt idx="185">
                  <c:v>71.21985847159884</c:v>
                </c:pt>
                <c:pt idx="186">
                  <c:v>71.149340467375183</c:v>
                </c:pt>
                <c:pt idx="187">
                  <c:v>71.078844877086951</c:v>
                </c:pt>
                <c:pt idx="188">
                  <c:v>71.008370014894865</c:v>
                </c:pt>
                <c:pt idx="189">
                  <c:v>70.93791431789316</c:v>
                </c:pt>
                <c:pt idx="190">
                  <c:v>70.867476337559992</c:v>
                </c:pt>
                <c:pt idx="191">
                  <c:v>70.797054731755466</c:v>
                </c:pt>
                <c:pt idx="192">
                  <c:v>70.72664825723821</c:v>
                </c:pt>
                <c:pt idx="193">
                  <c:v>70.656255762671847</c:v>
                </c:pt>
                <c:pt idx="194">
                  <c:v>70.585876182093301</c:v>
                </c:pt>
                <c:pt idx="195">
                  <c:v>70.515508528816639</c:v>
                </c:pt>
                <c:pt idx="196">
                  <c:v>70.445151889746427</c:v>
                </c:pt>
                <c:pt idx="197">
                  <c:v>70.37480542007647</c:v>
                </c:pt>
                <c:pt idx="198">
                  <c:v>70.304468338349835</c:v>
                </c:pt>
                <c:pt idx="199">
                  <c:v>70.234139921858628</c:v>
                </c:pt>
                <c:pt idx="200">
                  <c:v>70.163819502361235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3864"/>
        <c:axId val="575094256"/>
      </c:scatterChart>
      <c:valAx>
        <c:axId val="575093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094256"/>
        <c:crosses val="autoZero"/>
        <c:crossBetween val="midCat"/>
      </c:valAx>
      <c:valAx>
        <c:axId val="575094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3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68.515000000000001</c:v>
                </c:pt>
                <c:pt idx="1">
                  <c:v>69.617999999999995</c:v>
                </c:pt>
                <c:pt idx="2">
                  <c:v>69.647000000000006</c:v>
                </c:pt>
                <c:pt idx="3">
                  <c:v>69.102999999999994</c:v>
                </c:pt>
                <c:pt idx="4">
                  <c:v>69.426000000000002</c:v>
                </c:pt>
                <c:pt idx="5">
                  <c:v>70.191000000000003</c:v>
                </c:pt>
                <c:pt idx="6">
                  <c:v>69.823999999999998</c:v>
                </c:pt>
                <c:pt idx="7">
                  <c:v>69.132000000000005</c:v>
                </c:pt>
                <c:pt idx="8">
                  <c:v>69.647000000000006</c:v>
                </c:pt>
                <c:pt idx="9">
                  <c:v>69.221000000000004</c:v>
                </c:pt>
                <c:pt idx="10">
                  <c:v>69.882000000000005</c:v>
                </c:pt>
                <c:pt idx="11">
                  <c:v>69.5</c:v>
                </c:pt>
                <c:pt idx="12">
                  <c:v>70.132000000000005</c:v>
                </c:pt>
                <c:pt idx="13">
                  <c:v>69.971000000000004</c:v>
                </c:pt>
                <c:pt idx="14">
                  <c:v>69.956000000000003</c:v>
                </c:pt>
                <c:pt idx="15">
                  <c:v>70.176000000000002</c:v>
                </c:pt>
                <c:pt idx="16">
                  <c:v>68.734999999999999</c:v>
                </c:pt>
                <c:pt idx="17">
                  <c:v>70.367999999999995</c:v>
                </c:pt>
                <c:pt idx="18">
                  <c:v>71.087999999999994</c:v>
                </c:pt>
                <c:pt idx="19">
                  <c:v>69.778999999999996</c:v>
                </c:pt>
                <c:pt idx="20">
                  <c:v>71</c:v>
                </c:pt>
                <c:pt idx="21">
                  <c:v>70.808999999999997</c:v>
                </c:pt>
                <c:pt idx="22">
                  <c:v>71.837999999999994</c:v>
                </c:pt>
                <c:pt idx="23">
                  <c:v>70.956000000000003</c:v>
                </c:pt>
                <c:pt idx="24">
                  <c:v>71.926000000000002</c:v>
                </c:pt>
                <c:pt idx="25">
                  <c:v>71.75</c:v>
                </c:pt>
                <c:pt idx="26">
                  <c:v>72.382000000000005</c:v>
                </c:pt>
                <c:pt idx="27">
                  <c:v>72</c:v>
                </c:pt>
                <c:pt idx="28">
                  <c:v>73.25</c:v>
                </c:pt>
                <c:pt idx="29">
                  <c:v>72.176000000000002</c:v>
                </c:pt>
                <c:pt idx="30">
                  <c:v>74</c:v>
                </c:pt>
                <c:pt idx="31">
                  <c:v>73.543999999999997</c:v>
                </c:pt>
                <c:pt idx="32">
                  <c:v>72.662000000000006</c:v>
                </c:pt>
                <c:pt idx="33">
                  <c:v>72.852999999999994</c:v>
                </c:pt>
                <c:pt idx="34">
                  <c:v>73.852999999999994</c:v>
                </c:pt>
                <c:pt idx="35">
                  <c:v>75.676000000000002</c:v>
                </c:pt>
                <c:pt idx="36">
                  <c:v>76.132000000000005</c:v>
                </c:pt>
                <c:pt idx="37">
                  <c:v>75.5</c:v>
                </c:pt>
                <c:pt idx="38">
                  <c:v>76.058999999999997</c:v>
                </c:pt>
                <c:pt idx="39">
                  <c:v>78.265000000000001</c:v>
                </c:pt>
                <c:pt idx="40">
                  <c:v>80.691000000000003</c:v>
                </c:pt>
                <c:pt idx="41">
                  <c:v>84.028999999999996</c:v>
                </c:pt>
                <c:pt idx="42">
                  <c:v>86.528999999999996</c:v>
                </c:pt>
                <c:pt idx="43">
                  <c:v>91.293999999999997</c:v>
                </c:pt>
                <c:pt idx="44">
                  <c:v>98.176000000000002</c:v>
                </c:pt>
                <c:pt idx="45">
                  <c:v>104.85299999999999</c:v>
                </c:pt>
                <c:pt idx="46">
                  <c:v>113.35299999999999</c:v>
                </c:pt>
                <c:pt idx="47">
                  <c:v>123.235</c:v>
                </c:pt>
                <c:pt idx="48">
                  <c:v>133.45599999999999</c:v>
                </c:pt>
                <c:pt idx="49">
                  <c:v>145.66200000000001</c:v>
                </c:pt>
                <c:pt idx="50">
                  <c:v>155.691</c:v>
                </c:pt>
                <c:pt idx="51">
                  <c:v>165.60300000000001</c:v>
                </c:pt>
                <c:pt idx="52">
                  <c:v>174.309</c:v>
                </c:pt>
                <c:pt idx="53">
                  <c:v>180.51499999999999</c:v>
                </c:pt>
                <c:pt idx="54">
                  <c:v>183.57400000000001</c:v>
                </c:pt>
                <c:pt idx="55">
                  <c:v>186.559</c:v>
                </c:pt>
                <c:pt idx="56">
                  <c:v>185.471</c:v>
                </c:pt>
                <c:pt idx="57">
                  <c:v>178.32400000000001</c:v>
                </c:pt>
                <c:pt idx="58">
                  <c:v>166.471</c:v>
                </c:pt>
                <c:pt idx="59">
                  <c:v>143.441</c:v>
                </c:pt>
                <c:pt idx="60">
                  <c:v>110.91200000000001</c:v>
                </c:pt>
                <c:pt idx="61">
                  <c:v>85.028999999999996</c:v>
                </c:pt>
                <c:pt idx="62">
                  <c:v>76.147000000000006</c:v>
                </c:pt>
                <c:pt idx="63">
                  <c:v>72.058999999999997</c:v>
                </c:pt>
                <c:pt idx="64">
                  <c:v>71.837999999999994</c:v>
                </c:pt>
                <c:pt idx="65">
                  <c:v>72.941000000000003</c:v>
                </c:pt>
                <c:pt idx="66">
                  <c:v>73.043999999999997</c:v>
                </c:pt>
                <c:pt idx="67">
                  <c:v>73.543999999999997</c:v>
                </c:pt>
                <c:pt idx="68">
                  <c:v>74.028999999999996</c:v>
                </c:pt>
                <c:pt idx="69">
                  <c:v>75.808999999999997</c:v>
                </c:pt>
                <c:pt idx="70">
                  <c:v>74.882000000000005</c:v>
                </c:pt>
                <c:pt idx="71">
                  <c:v>78.132000000000005</c:v>
                </c:pt>
                <c:pt idx="72">
                  <c:v>80.352999999999994</c:v>
                </c:pt>
                <c:pt idx="73">
                  <c:v>82.543999999999997</c:v>
                </c:pt>
                <c:pt idx="74">
                  <c:v>87.337999999999994</c:v>
                </c:pt>
                <c:pt idx="75">
                  <c:v>91.602999999999994</c:v>
                </c:pt>
                <c:pt idx="76">
                  <c:v>94.632000000000005</c:v>
                </c:pt>
                <c:pt idx="77">
                  <c:v>99</c:v>
                </c:pt>
                <c:pt idx="78">
                  <c:v>102.66200000000001</c:v>
                </c:pt>
                <c:pt idx="79">
                  <c:v>104.441</c:v>
                </c:pt>
                <c:pt idx="80">
                  <c:v>106.515</c:v>
                </c:pt>
                <c:pt idx="81">
                  <c:v>105.544</c:v>
                </c:pt>
                <c:pt idx="82">
                  <c:v>104.206</c:v>
                </c:pt>
                <c:pt idx="83">
                  <c:v>97.691000000000003</c:v>
                </c:pt>
                <c:pt idx="84">
                  <c:v>90.234999999999999</c:v>
                </c:pt>
                <c:pt idx="85">
                  <c:v>81.102999999999994</c:v>
                </c:pt>
                <c:pt idx="86">
                  <c:v>74.647000000000006</c:v>
                </c:pt>
                <c:pt idx="87">
                  <c:v>73.087999999999994</c:v>
                </c:pt>
                <c:pt idx="88">
                  <c:v>71.015000000000001</c:v>
                </c:pt>
                <c:pt idx="89">
                  <c:v>70.528999999999996</c:v>
                </c:pt>
                <c:pt idx="90">
                  <c:v>71.456000000000003</c:v>
                </c:pt>
                <c:pt idx="91">
                  <c:v>70.221000000000004</c:v>
                </c:pt>
                <c:pt idx="92">
                  <c:v>70.323999999999998</c:v>
                </c:pt>
                <c:pt idx="93">
                  <c:v>69.221000000000004</c:v>
                </c:pt>
                <c:pt idx="94">
                  <c:v>69.984999999999999</c:v>
                </c:pt>
                <c:pt idx="95">
                  <c:v>69.984999999999999</c:v>
                </c:pt>
                <c:pt idx="96">
                  <c:v>70.102999999999994</c:v>
                </c:pt>
                <c:pt idx="97">
                  <c:v>70.867999999999995</c:v>
                </c:pt>
                <c:pt idx="98">
                  <c:v>71.206000000000003</c:v>
                </c:pt>
                <c:pt idx="99">
                  <c:v>70.897000000000006</c:v>
                </c:pt>
                <c:pt idx="100">
                  <c:v>72.397000000000006</c:v>
                </c:pt>
                <c:pt idx="101">
                  <c:v>71.808999999999997</c:v>
                </c:pt>
                <c:pt idx="102">
                  <c:v>71.808999999999997</c:v>
                </c:pt>
                <c:pt idx="103">
                  <c:v>72.206000000000003</c:v>
                </c:pt>
                <c:pt idx="104">
                  <c:v>73.25</c:v>
                </c:pt>
                <c:pt idx="105">
                  <c:v>73.25</c:v>
                </c:pt>
                <c:pt idx="106">
                  <c:v>73.265000000000001</c:v>
                </c:pt>
                <c:pt idx="107">
                  <c:v>74.382000000000005</c:v>
                </c:pt>
                <c:pt idx="108">
                  <c:v>74.721000000000004</c:v>
                </c:pt>
                <c:pt idx="109">
                  <c:v>75.852999999999994</c:v>
                </c:pt>
                <c:pt idx="110">
                  <c:v>75.206000000000003</c:v>
                </c:pt>
                <c:pt idx="111">
                  <c:v>76.058999999999997</c:v>
                </c:pt>
                <c:pt idx="112">
                  <c:v>75.808999999999997</c:v>
                </c:pt>
                <c:pt idx="113">
                  <c:v>76.176000000000002</c:v>
                </c:pt>
                <c:pt idx="114">
                  <c:v>77.602999999999994</c:v>
                </c:pt>
                <c:pt idx="115">
                  <c:v>77.956000000000003</c:v>
                </c:pt>
                <c:pt idx="116">
                  <c:v>79.293999999999997</c:v>
                </c:pt>
                <c:pt idx="117">
                  <c:v>80.323999999999998</c:v>
                </c:pt>
                <c:pt idx="118">
                  <c:v>82.323999999999998</c:v>
                </c:pt>
                <c:pt idx="119">
                  <c:v>85.867999999999995</c:v>
                </c:pt>
                <c:pt idx="120">
                  <c:v>87.028999999999996</c:v>
                </c:pt>
                <c:pt idx="121">
                  <c:v>90.382000000000005</c:v>
                </c:pt>
                <c:pt idx="122">
                  <c:v>92.308999999999997</c:v>
                </c:pt>
                <c:pt idx="123">
                  <c:v>93.662000000000006</c:v>
                </c:pt>
                <c:pt idx="124">
                  <c:v>94.706000000000003</c:v>
                </c:pt>
                <c:pt idx="125">
                  <c:v>93.971000000000004</c:v>
                </c:pt>
                <c:pt idx="126">
                  <c:v>93.265000000000001</c:v>
                </c:pt>
                <c:pt idx="127">
                  <c:v>90.808999999999997</c:v>
                </c:pt>
                <c:pt idx="128">
                  <c:v>86.75</c:v>
                </c:pt>
                <c:pt idx="129">
                  <c:v>83.293999999999997</c:v>
                </c:pt>
                <c:pt idx="130">
                  <c:v>79.397000000000006</c:v>
                </c:pt>
                <c:pt idx="131">
                  <c:v>75.971000000000004</c:v>
                </c:pt>
                <c:pt idx="132">
                  <c:v>73.558999999999997</c:v>
                </c:pt>
                <c:pt idx="133">
                  <c:v>71.941000000000003</c:v>
                </c:pt>
                <c:pt idx="134">
                  <c:v>69.528999999999996</c:v>
                </c:pt>
                <c:pt idx="135">
                  <c:v>68.515000000000001</c:v>
                </c:pt>
                <c:pt idx="136">
                  <c:v>68.087999999999994</c:v>
                </c:pt>
                <c:pt idx="137">
                  <c:v>68.265000000000001</c:v>
                </c:pt>
                <c:pt idx="138">
                  <c:v>68.337999999999994</c:v>
                </c:pt>
                <c:pt idx="139">
                  <c:v>67.734999999999999</c:v>
                </c:pt>
                <c:pt idx="140">
                  <c:v>68.265000000000001</c:v>
                </c:pt>
                <c:pt idx="141">
                  <c:v>69</c:v>
                </c:pt>
                <c:pt idx="142">
                  <c:v>68.073999999999998</c:v>
                </c:pt>
                <c:pt idx="143">
                  <c:v>68.602999999999994</c:v>
                </c:pt>
                <c:pt idx="144">
                  <c:v>70.058999999999997</c:v>
                </c:pt>
                <c:pt idx="145">
                  <c:v>69.25</c:v>
                </c:pt>
                <c:pt idx="146">
                  <c:v>70.043999999999997</c:v>
                </c:pt>
                <c:pt idx="147">
                  <c:v>68.926000000000002</c:v>
                </c:pt>
                <c:pt idx="148">
                  <c:v>70.897000000000006</c:v>
                </c:pt>
                <c:pt idx="149">
                  <c:v>72</c:v>
                </c:pt>
                <c:pt idx="150">
                  <c:v>72.352999999999994</c:v>
                </c:pt>
                <c:pt idx="151">
                  <c:v>72.352999999999994</c:v>
                </c:pt>
                <c:pt idx="152">
                  <c:v>74.852999999999994</c:v>
                </c:pt>
                <c:pt idx="153">
                  <c:v>74.793999999999997</c:v>
                </c:pt>
                <c:pt idx="154">
                  <c:v>73.765000000000001</c:v>
                </c:pt>
                <c:pt idx="155">
                  <c:v>75.778999999999996</c:v>
                </c:pt>
                <c:pt idx="156">
                  <c:v>75.897000000000006</c:v>
                </c:pt>
                <c:pt idx="157">
                  <c:v>76.912000000000006</c:v>
                </c:pt>
                <c:pt idx="158">
                  <c:v>77.647000000000006</c:v>
                </c:pt>
                <c:pt idx="159">
                  <c:v>76.971000000000004</c:v>
                </c:pt>
                <c:pt idx="160">
                  <c:v>76.602999999999994</c:v>
                </c:pt>
                <c:pt idx="161">
                  <c:v>76.941000000000003</c:v>
                </c:pt>
                <c:pt idx="162">
                  <c:v>76.043999999999997</c:v>
                </c:pt>
                <c:pt idx="163">
                  <c:v>76.176000000000002</c:v>
                </c:pt>
                <c:pt idx="164">
                  <c:v>76.176000000000002</c:v>
                </c:pt>
                <c:pt idx="165">
                  <c:v>74.352999999999994</c:v>
                </c:pt>
                <c:pt idx="166">
                  <c:v>73.397000000000006</c:v>
                </c:pt>
                <c:pt idx="167">
                  <c:v>71.191000000000003</c:v>
                </c:pt>
                <c:pt idx="168">
                  <c:v>70.278999999999996</c:v>
                </c:pt>
                <c:pt idx="169">
                  <c:v>70.25</c:v>
                </c:pt>
                <c:pt idx="170">
                  <c:v>68.587999999999994</c:v>
                </c:pt>
                <c:pt idx="171">
                  <c:v>69.515000000000001</c:v>
                </c:pt>
                <c:pt idx="172">
                  <c:v>67.926000000000002</c:v>
                </c:pt>
                <c:pt idx="173">
                  <c:v>68.352999999999994</c:v>
                </c:pt>
                <c:pt idx="174">
                  <c:v>66.984999999999999</c:v>
                </c:pt>
                <c:pt idx="175">
                  <c:v>67.176000000000002</c:v>
                </c:pt>
                <c:pt idx="176">
                  <c:v>66.926000000000002</c:v>
                </c:pt>
                <c:pt idx="177">
                  <c:v>67.397000000000006</c:v>
                </c:pt>
                <c:pt idx="178">
                  <c:v>67.515000000000001</c:v>
                </c:pt>
                <c:pt idx="179">
                  <c:v>66.617999999999995</c:v>
                </c:pt>
                <c:pt idx="180">
                  <c:v>65.647000000000006</c:v>
                </c:pt>
                <c:pt idx="181">
                  <c:v>66.132000000000005</c:v>
                </c:pt>
                <c:pt idx="182">
                  <c:v>66.897000000000006</c:v>
                </c:pt>
                <c:pt idx="183">
                  <c:v>66.043999999999997</c:v>
                </c:pt>
                <c:pt idx="184">
                  <c:v>65.234999999999999</c:v>
                </c:pt>
                <c:pt idx="185">
                  <c:v>66.808999999999997</c:v>
                </c:pt>
                <c:pt idx="186">
                  <c:v>65.837999999999994</c:v>
                </c:pt>
                <c:pt idx="187">
                  <c:v>66.647000000000006</c:v>
                </c:pt>
                <c:pt idx="188">
                  <c:v>65.676000000000002</c:v>
                </c:pt>
                <c:pt idx="189">
                  <c:v>65.956000000000003</c:v>
                </c:pt>
                <c:pt idx="190">
                  <c:v>66.793999999999997</c:v>
                </c:pt>
                <c:pt idx="191">
                  <c:v>66.25</c:v>
                </c:pt>
                <c:pt idx="192">
                  <c:v>65.456000000000003</c:v>
                </c:pt>
                <c:pt idx="193">
                  <c:v>65.484999999999999</c:v>
                </c:pt>
                <c:pt idx="194">
                  <c:v>65.793999999999997</c:v>
                </c:pt>
                <c:pt idx="195">
                  <c:v>65.721000000000004</c:v>
                </c:pt>
                <c:pt idx="196">
                  <c:v>67.073999999999998</c:v>
                </c:pt>
                <c:pt idx="197">
                  <c:v>65.926000000000002</c:v>
                </c:pt>
                <c:pt idx="198">
                  <c:v>65.808999999999997</c:v>
                </c:pt>
                <c:pt idx="199">
                  <c:v>65.441000000000003</c:v>
                </c:pt>
                <c:pt idx="200">
                  <c:v>63.631999999999998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70.70406034775246</c:v>
                </c:pt>
                <c:pt idx="1">
                  <c:v>70.722828223493465</c:v>
                </c:pt>
                <c:pt idx="2">
                  <c:v>70.741600761296027</c:v>
                </c:pt>
                <c:pt idx="3">
                  <c:v>70.76037833663834</c:v>
                </c:pt>
                <c:pt idx="4">
                  <c:v>70.779161354038237</c:v>
                </c:pt>
                <c:pt idx="5">
                  <c:v>70.797950249158831</c:v>
                </c:pt>
                <c:pt idx="6">
                  <c:v>70.816745491049147</c:v>
                </c:pt>
                <c:pt idx="7">
                  <c:v>70.835547584526992</c:v>
                </c:pt>
                <c:pt idx="8">
                  <c:v>70.854357072709917</c:v>
                </c:pt>
                <c:pt idx="9">
                  <c:v>70.873174539700713</c:v>
                </c:pt>
                <c:pt idx="10">
                  <c:v>70.892000613433737</c:v>
                </c:pt>
                <c:pt idx="11">
                  <c:v>70.910835968687593</c:v>
                </c:pt>
                <c:pt idx="12">
                  <c:v>70.929681330269901</c:v>
                </c:pt>
                <c:pt idx="13">
                  <c:v>70.948537476379116</c:v>
                </c:pt>
                <c:pt idx="14">
                  <c:v>70.967405242148217</c:v>
                </c:pt>
                <c:pt idx="15">
                  <c:v>70.986285523376495</c:v>
                </c:pt>
                <c:pt idx="16">
                  <c:v>71.005179280464617</c:v>
                </c:pt>
                <c:pt idx="17">
                  <c:v>71.02408754260351</c:v>
                </c:pt>
                <c:pt idx="18">
                  <c:v>71.043011412410181</c:v>
                </c:pt>
                <c:pt idx="19">
                  <c:v>71.061952071715993</c:v>
                </c:pt>
                <c:pt idx="20">
                  <c:v>71.080910790984149</c:v>
                </c:pt>
                <c:pt idx="21">
                  <c:v>71.09988895063627</c:v>
                </c:pt>
                <c:pt idx="22">
                  <c:v>71.118888100672919</c:v>
                </c:pt>
                <c:pt idx="23">
                  <c:v>71.137910138658199</c:v>
                </c:pt>
                <c:pt idx="24">
                  <c:v>71.156957837317421</c:v>
                </c:pt>
                <c:pt idx="25">
                  <c:v>71.176036356709787</c:v>
                </c:pt>
                <c:pt idx="26">
                  <c:v>71.195157396440365</c:v>
                </c:pt>
                <c:pt idx="27">
                  <c:v>71.214350079762482</c:v>
                </c:pt>
                <c:pt idx="28">
                  <c:v>71.233688139376213</c:v>
                </c:pt>
                <c:pt idx="29">
                  <c:v>71.253354530007513</c:v>
                </c:pt>
                <c:pt idx="30">
                  <c:v>71.273787342277942</c:v>
                </c:pt>
                <c:pt idx="31">
                  <c:v>71.295992380809807</c:v>
                </c:pt>
                <c:pt idx="32">
                  <c:v>71.322177051166221</c:v>
                </c:pt>
                <c:pt idx="33">
                  <c:v>71.356964070601961</c:v>
                </c:pt>
                <c:pt idx="34">
                  <c:v>71.409578007425836</c:v>
                </c:pt>
                <c:pt idx="35">
                  <c:v>71.497533836119501</c:v>
                </c:pt>
                <c:pt idx="36">
                  <c:v>71.652423207770809</c:v>
                </c:pt>
                <c:pt idx="37">
                  <c:v>71.928265163895347</c:v>
                </c:pt>
                <c:pt idx="38">
                  <c:v>72.412393302159714</c:v>
                </c:pt>
                <c:pt idx="39">
                  <c:v>73.237828912619094</c:v>
                </c:pt>
                <c:pt idx="40">
                  <c:v>74.594493536942792</c:v>
                </c:pt>
                <c:pt idx="41">
                  <c:v>76.734663040577828</c:v>
                </c:pt>
                <c:pt idx="42">
                  <c:v>79.966367105416126</c:v>
                </c:pt>
                <c:pt idx="43">
                  <c:v>84.62798968252325</c:v>
                </c:pt>
                <c:pt idx="44">
                  <c:v>91.039270858662718</c:v>
                </c:pt>
                <c:pt idx="45">
                  <c:v>99.42902250893809</c:v>
                </c:pt>
                <c:pt idx="46">
                  <c:v>109.84788713654865</c:v>
                </c:pt>
                <c:pt idx="47">
                  <c:v>122.0835939728332</c:v>
                </c:pt>
                <c:pt idx="48">
                  <c:v>135.60313864215786</c:v>
                </c:pt>
                <c:pt idx="49">
                  <c:v>149.54732690617956</c:v>
                </c:pt>
                <c:pt idx="50">
                  <c:v>162.79546607012981</c:v>
                </c:pt>
                <c:pt idx="51">
                  <c:v>174.10176976749304</c:v>
                </c:pt>
                <c:pt idx="52">
                  <c:v>182.28408074302513</c:v>
                </c:pt>
                <c:pt idx="53">
                  <c:v>186.42660781550535</c:v>
                </c:pt>
                <c:pt idx="54">
                  <c:v>186.04889302614123</c:v>
                </c:pt>
                <c:pt idx="55">
                  <c:v>181.19794748314274</c:v>
                </c:pt>
                <c:pt idx="56">
                  <c:v>172.43913913230921</c:v>
                </c:pt>
                <c:pt idx="57">
                  <c:v>160.74827364249396</c:v>
                </c:pt>
                <c:pt idx="58">
                  <c:v>147.33333852869782</c:v>
                </c:pt>
                <c:pt idx="59">
                  <c:v>133.43087955823174</c:v>
                </c:pt>
                <c:pt idx="60">
                  <c:v>120.12410008374719</c:v>
                </c:pt>
                <c:pt idx="61">
                  <c:v>108.21822208548647</c:v>
                </c:pt>
                <c:pt idx="62">
                  <c:v>98.188882197897797</c:v>
                </c:pt>
                <c:pt idx="63">
                  <c:v>90.198880089029586</c:v>
                </c:pt>
                <c:pt idx="64">
                  <c:v>84.163883951633764</c:v>
                </c:pt>
                <c:pt idx="65">
                  <c:v>79.84189510516255</c:v>
                </c:pt>
                <c:pt idx="66">
                  <c:v>76.923797988015423</c:v>
                </c:pt>
                <c:pt idx="67">
                  <c:v>75.109862107269322</c:v>
                </c:pt>
                <c:pt idx="68">
                  <c:v>74.165340153276333</c:v>
                </c:pt>
                <c:pt idx="69">
                  <c:v>73.953796563226319</c:v>
                </c:pt>
                <c:pt idx="70">
                  <c:v>74.447979649954519</c:v>
                </c:pt>
                <c:pt idx="71">
                  <c:v>75.716016093012684</c:v>
                </c:pt>
                <c:pt idx="72">
                  <c:v>77.878966866230115</c:v>
                </c:pt>
                <c:pt idx="73">
                  <c:v>81.038813197763858</c:v>
                </c:pt>
                <c:pt idx="74">
                  <c:v>85.186380890203779</c:v>
                </c:pt>
                <c:pt idx="75">
                  <c:v>90.114218966710808</c:v>
                </c:pt>
                <c:pt idx="76">
                  <c:v>95.371605794758892</c:v>
                </c:pt>
                <c:pt idx="77">
                  <c:v>100.29653722135598</c:v>
                </c:pt>
                <c:pt idx="78">
                  <c:v>104.13647506496523</c:v>
                </c:pt>
                <c:pt idx="79">
                  <c:v>106.23157774060574</c:v>
                </c:pt>
                <c:pt idx="80">
                  <c:v>106.19930270628133</c:v>
                </c:pt>
                <c:pt idx="81">
                  <c:v>104.04889432591288</c:v>
                </c:pt>
                <c:pt idx="82">
                  <c:v>100.17833518340183</c:v>
                </c:pt>
                <c:pt idx="83">
                  <c:v>95.25491193545821</c:v>
                </c:pt>
                <c:pt idx="84">
                  <c:v>90.028444057704874</c:v>
                </c:pt>
                <c:pt idx="85">
                  <c:v>85.148673925072899</c:v>
                </c:pt>
                <c:pt idx="86">
                  <c:v>81.046328841630469</c:v>
                </c:pt>
                <c:pt idx="87">
                  <c:v>77.901750711603512</c:v>
                </c:pt>
                <c:pt idx="88">
                  <c:v>75.687219859084706</c:v>
                </c:pt>
                <c:pt idx="89">
                  <c:v>74.247063040605653</c:v>
                </c:pt>
                <c:pt idx="90">
                  <c:v>73.378635260448448</c:v>
                </c:pt>
                <c:pt idx="91">
                  <c:v>72.890775461242043</c:v>
                </c:pt>
                <c:pt idx="92">
                  <c:v>72.633280879835525</c:v>
                </c:pt>
                <c:pt idx="93">
                  <c:v>72.502975985926227</c:v>
                </c:pt>
                <c:pt idx="94">
                  <c:v>72.436454101660047</c:v>
                </c:pt>
                <c:pt idx="95">
                  <c:v>72.398388522044655</c:v>
                </c:pt>
                <c:pt idx="96">
                  <c:v>72.370779797428341</c:v>
                </c:pt>
                <c:pt idx="97">
                  <c:v>72.345186665413067</c:v>
                </c:pt>
                <c:pt idx="98">
                  <c:v>72.31794824320751</c:v>
                </c:pt>
                <c:pt idx="99">
                  <c:v>72.28759945179128</c:v>
                </c:pt>
                <c:pt idx="100">
                  <c:v>72.253625212367993</c:v>
                </c:pt>
                <c:pt idx="101">
                  <c:v>72.21593485718688</c:v>
                </c:pt>
                <c:pt idx="102">
                  <c:v>72.174702934100793</c:v>
                </c:pt>
                <c:pt idx="103">
                  <c:v>72.130422762366592</c:v>
                </c:pt>
                <c:pt idx="104">
                  <c:v>72.084152450528492</c:v>
                </c:pt>
                <c:pt idx="105">
                  <c:v>72.038024408760492</c:v>
                </c:pt>
                <c:pt idx="106">
                  <c:v>71.996155799660286</c:v>
                </c:pt>
                <c:pt idx="107">
                  <c:v>71.966133520620588</c:v>
                </c:pt>
                <c:pt idx="108">
                  <c:v>71.961220915645541</c:v>
                </c:pt>
                <c:pt idx="109">
                  <c:v>72.003290119835526</c:v>
                </c:pt>
                <c:pt idx="110">
                  <c:v>72.126167513153163</c:v>
                </c:pt>
                <c:pt idx="111">
                  <c:v>72.378573375657524</c:v>
                </c:pt>
                <c:pt idx="112">
                  <c:v>72.825220265543081</c:v>
                </c:pt>
                <c:pt idx="113">
                  <c:v>73.544131818098663</c:v>
                </c:pt>
                <c:pt idx="114">
                  <c:v>74.618215284676424</c:v>
                </c:pt>
                <c:pt idx="115">
                  <c:v>76.119956789496911</c:v>
                </c:pt>
                <c:pt idx="116">
                  <c:v>78.090011024924735</c:v>
                </c:pt>
                <c:pt idx="117">
                  <c:v>80.513190080826149</c:v>
                </c:pt>
                <c:pt idx="118">
                  <c:v>83.29810058440863</c:v>
                </c:pt>
                <c:pt idx="119">
                  <c:v>86.268169681271345</c:v>
                </c:pt>
                <c:pt idx="120">
                  <c:v>89.170808339656261</c:v>
                </c:pt>
                <c:pt idx="121">
                  <c:v>91.707473894591971</c:v>
                </c:pt>
                <c:pt idx="122">
                  <c:v>93.581165385212969</c:v>
                </c:pt>
                <c:pt idx="123">
                  <c:v>94.55144613236331</c:v>
                </c:pt>
                <c:pt idx="124">
                  <c:v>94.483054157217779</c:v>
                </c:pt>
                <c:pt idx="125">
                  <c:v>93.374556126867375</c:v>
                </c:pt>
                <c:pt idx="126">
                  <c:v>91.358674702018348</c:v>
                </c:pt>
                <c:pt idx="127">
                  <c:v>88.674192495757069</c:v>
                </c:pt>
                <c:pt idx="128">
                  <c:v>85.617645554977358</c:v>
                </c:pt>
                <c:pt idx="129">
                  <c:v>82.488286122424228</c:v>
                </c:pt>
                <c:pt idx="130">
                  <c:v>79.540297803711198</c:v>
                </c:pt>
                <c:pt idx="131">
                  <c:v>76.95229228433935</c:v>
                </c:pt>
                <c:pt idx="132">
                  <c:v>74.81770253818064</c:v>
                </c:pt>
                <c:pt idx="133">
                  <c:v>73.153429700203148</c:v>
                </c:pt>
                <c:pt idx="134">
                  <c:v>71.920053380241626</c:v>
                </c:pt>
                <c:pt idx="135">
                  <c:v>71.045861416815654</c:v>
                </c:pt>
                <c:pt idx="136">
                  <c:v>70.448407080626026</c:v>
                </c:pt>
                <c:pt idx="137">
                  <c:v>70.05003743980393</c:v>
                </c:pt>
                <c:pt idx="138">
                  <c:v>69.786585365051067</c:v>
                </c:pt>
                <c:pt idx="139">
                  <c:v>69.610347059158656</c:v>
                </c:pt>
                <c:pt idx="140">
                  <c:v>69.489325868986938</c:v>
                </c:pt>
                <c:pt idx="141">
                  <c:v>69.404703871892863</c:v>
                </c:pt>
                <c:pt idx="142">
                  <c:v>69.347988932081634</c:v>
                </c:pt>
                <c:pt idx="143">
                  <c:v>69.318635321724955</c:v>
                </c:pt>
                <c:pt idx="144">
                  <c:v>69.322376332017626</c:v>
                </c:pt>
                <c:pt idx="145">
                  <c:v>69.370124099910711</c:v>
                </c:pt>
                <c:pt idx="146">
                  <c:v>69.477082032638776</c:v>
                </c:pt>
                <c:pt idx="147">
                  <c:v>69.661643767313706</c:v>
                </c:pt>
                <c:pt idx="148">
                  <c:v>69.94369052934276</c:v>
                </c:pt>
                <c:pt idx="149">
                  <c:v>70.342033470434941</c:v>
                </c:pt>
                <c:pt idx="150">
                  <c:v>70.870972640020497</c:v>
                </c:pt>
                <c:pt idx="151">
                  <c:v>71.536240217282653</c:v>
                </c:pt>
                <c:pt idx="152">
                  <c:v>72.330914221730112</c:v>
                </c:pt>
                <c:pt idx="153">
                  <c:v>73.232150213957993</c:v>
                </c:pt>
                <c:pt idx="154">
                  <c:v>74.199686006711119</c:v>
                </c:pt>
                <c:pt idx="155">
                  <c:v>75.176946019914467</c:v>
                </c:pt>
                <c:pt idx="156">
                  <c:v>76.095177137063331</c:v>
                </c:pt>
                <c:pt idx="157">
                  <c:v>76.88043617925193</c:v>
                </c:pt>
                <c:pt idx="158">
                  <c:v>77.46255376352255</c:v>
                </c:pt>
                <c:pt idx="159">
                  <c:v>77.784609150964457</c:v>
                </c:pt>
                <c:pt idx="160">
                  <c:v>77.81115364702822</c:v>
                </c:pt>
                <c:pt idx="161">
                  <c:v>77.533537307294409</c:v>
                </c:pt>
                <c:pt idx="162">
                  <c:v>76.971229424873783</c:v>
                </c:pt>
                <c:pt idx="163">
                  <c:v>76.168853126836424</c:v>
                </c:pt>
                <c:pt idx="164">
                  <c:v>75.189559639568827</c:v>
                </c:pt>
                <c:pt idx="165">
                  <c:v>74.106105066833891</c:v>
                </c:pt>
                <c:pt idx="166">
                  <c:v>72.991373084693848</c:v>
                </c:pt>
                <c:pt idx="167">
                  <c:v>71.91003497836671</c:v>
                </c:pt>
                <c:pt idx="168">
                  <c:v>70.912607629693582</c:v>
                </c:pt>
                <c:pt idx="169">
                  <c:v>70.032514939925477</c:v>
                </c:pt>
                <c:pt idx="170">
                  <c:v>69.286074756302241</c:v>
                </c:pt>
                <c:pt idx="171">
                  <c:v>68.674794060390639</c:v>
                </c:pt>
                <c:pt idx="172">
                  <c:v>68.18906167272128</c:v>
                </c:pt>
                <c:pt idx="173">
                  <c:v>67.812295240473944</c:v>
                </c:pt>
                <c:pt idx="174">
                  <c:v>67.524771273604458</c:v>
                </c:pt>
                <c:pt idx="175">
                  <c:v>67.306648814104818</c:v>
                </c:pt>
                <c:pt idx="176">
                  <c:v>67.139992848296401</c:v>
                </c:pt>
                <c:pt idx="177">
                  <c:v>67.009842170865042</c:v>
                </c:pt>
                <c:pt idx="178">
                  <c:v>66.904514219280941</c:v>
                </c:pt>
                <c:pt idx="179">
                  <c:v>66.815396215290718</c:v>
                </c:pt>
                <c:pt idx="180">
                  <c:v>66.736459453247463</c:v>
                </c:pt>
                <c:pt idx="181">
                  <c:v>66.663681552674433</c:v>
                </c:pt>
                <c:pt idx="182">
                  <c:v>66.59449702838549</c:v>
                </c:pt>
                <c:pt idx="183">
                  <c:v>66.5273382452623</c:v>
                </c:pt>
                <c:pt idx="184">
                  <c:v>66.461285824935331</c:v>
                </c:pt>
                <c:pt idx="185">
                  <c:v>66.395821427058294</c:v>
                </c:pt>
                <c:pt idx="186">
                  <c:v>66.330663655293662</c:v>
                </c:pt>
                <c:pt idx="187">
                  <c:v>66.265665114217327</c:v>
                </c:pt>
                <c:pt idx="188">
                  <c:v>66.200751082046281</c:v>
                </c:pt>
                <c:pt idx="189">
                  <c:v>66.135884696821549</c:v>
                </c:pt>
                <c:pt idx="190">
                  <c:v>66.071048075684615</c:v>
                </c:pt>
                <c:pt idx="191">
                  <c:v>66.006232512117649</c:v>
                </c:pt>
                <c:pt idx="192">
                  <c:v>65.941433595083268</c:v>
                </c:pt>
                <c:pt idx="193">
                  <c:v>65.876648874618141</c:v>
                </c:pt>
                <c:pt idx="194">
                  <c:v>65.811876787329339</c:v>
                </c:pt>
                <c:pt idx="195">
                  <c:v>65.747116179074993</c:v>
                </c:pt>
                <c:pt idx="196">
                  <c:v>65.682366099247716</c:v>
                </c:pt>
                <c:pt idx="197">
                  <c:v>65.617625713778594</c:v>
                </c:pt>
                <c:pt idx="198">
                  <c:v>65.552894268125755</c:v>
                </c:pt>
                <c:pt idx="199">
                  <c:v>65.488171070612324</c:v>
                </c:pt>
                <c:pt idx="200">
                  <c:v>65.423455483844094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70.70406034775246</c:v>
                </c:pt>
                <c:pt idx="1">
                  <c:v>70.722828223493465</c:v>
                </c:pt>
                <c:pt idx="2">
                  <c:v>70.741600761296027</c:v>
                </c:pt>
                <c:pt idx="3">
                  <c:v>70.76037833663834</c:v>
                </c:pt>
                <c:pt idx="4">
                  <c:v>70.779161354038237</c:v>
                </c:pt>
                <c:pt idx="5">
                  <c:v>70.797950249158831</c:v>
                </c:pt>
                <c:pt idx="6">
                  <c:v>70.816745491049147</c:v>
                </c:pt>
                <c:pt idx="7">
                  <c:v>70.835547584526992</c:v>
                </c:pt>
                <c:pt idx="8">
                  <c:v>70.854357072709917</c:v>
                </c:pt>
                <c:pt idx="9">
                  <c:v>70.873174539700713</c:v>
                </c:pt>
                <c:pt idx="10">
                  <c:v>70.892000613433737</c:v>
                </c:pt>
                <c:pt idx="11">
                  <c:v>70.910835968687564</c:v>
                </c:pt>
                <c:pt idx="12">
                  <c:v>70.929681330269759</c:v>
                </c:pt>
                <c:pt idx="13">
                  <c:v>70.948537476378419</c:v>
                </c:pt>
                <c:pt idx="14">
                  <c:v>70.967405242144736</c:v>
                </c:pt>
                <c:pt idx="15">
                  <c:v>70.986285523359939</c:v>
                </c:pt>
                <c:pt idx="16">
                  <c:v>71.005179280388958</c:v>
                </c:pt>
                <c:pt idx="17">
                  <c:v>71.02408754227136</c:v>
                </c:pt>
                <c:pt idx="18">
                  <c:v>71.043011411009104</c:v>
                </c:pt>
                <c:pt idx="19">
                  <c:v>71.061952066038302</c:v>
                </c:pt>
                <c:pt idx="20">
                  <c:v>71.08091076887986</c:v>
                </c:pt>
                <c:pt idx="21">
                  <c:v>71.099888867961099</c:v>
                </c:pt>
                <c:pt idx="22">
                  <c:v>71.118887803597161</c:v>
                </c:pt>
                <c:pt idx="23">
                  <c:v>71.13790911311736</c:v>
                </c:pt>
                <c:pt idx="24">
                  <c:v>71.156954436116507</c:v>
                </c:pt>
                <c:pt idx="25">
                  <c:v>71.176025519806387</c:v>
                </c:pt>
                <c:pt idx="26">
                  <c:v>71.195124224436597</c:v>
                </c:pt>
                <c:pt idx="27">
                  <c:v>71.214252528746087</c:v>
                </c:pt>
                <c:pt idx="28">
                  <c:v>71.233412535399168</c:v>
                </c:pt>
                <c:pt idx="29">
                  <c:v>71.252606476350024</c:v>
                </c:pt>
                <c:pt idx="30">
                  <c:v>71.271836718068627</c:v>
                </c:pt>
                <c:pt idx="31">
                  <c:v>71.291105766548711</c:v>
                </c:pt>
                <c:pt idx="32">
                  <c:v>71.310416272004005</c:v>
                </c:pt>
                <c:pt idx="33">
                  <c:v>71.329771033142421</c:v>
                </c:pt>
                <c:pt idx="34">
                  <c:v>71.349173000889209</c:v>
                </c:pt>
                <c:pt idx="35">
                  <c:v>71.36862528140918</c:v>
                </c:pt>
                <c:pt idx="36">
                  <c:v>71.388131138253527</c:v>
                </c:pt>
                <c:pt idx="37">
                  <c:v>71.407693993429305</c:v>
                </c:pt>
                <c:pt idx="38">
                  <c:v>71.427317427159892</c:v>
                </c:pt>
                <c:pt idx="39">
                  <c:v>71.44700517606816</c:v>
                </c:pt>
                <c:pt idx="40">
                  <c:v>71.466761129476211</c:v>
                </c:pt>
                <c:pt idx="41">
                  <c:v>71.486589323471335</c:v>
                </c:pt>
                <c:pt idx="42">
                  <c:v>71.506493932337776</c:v>
                </c:pt>
                <c:pt idx="43">
                  <c:v>71.526479256899876</c:v>
                </c:pt>
                <c:pt idx="44">
                  <c:v>71.546549709260645</c:v>
                </c:pt>
                <c:pt idx="45">
                  <c:v>71.566709793351151</c:v>
                </c:pt>
                <c:pt idx="46">
                  <c:v>71.586964080632399</c:v>
                </c:pt>
                <c:pt idx="47">
                  <c:v>71.607317180207758</c:v>
                </c:pt>
                <c:pt idx="48">
                  <c:v>71.627773702513878</c:v>
                </c:pt>
                <c:pt idx="49">
                  <c:v>71.648338215659507</c:v>
                </c:pt>
                <c:pt idx="50">
                  <c:v>71.669015193375202</c:v>
                </c:pt>
                <c:pt idx="51">
                  <c:v>71.689808953421817</c:v>
                </c:pt>
                <c:pt idx="52">
                  <c:v>71.710723585183956</c:v>
                </c:pt>
                <c:pt idx="53">
                  <c:v>71.731762865045965</c:v>
                </c:pt>
                <c:pt idx="54">
                  <c:v>71.752930158013797</c:v>
                </c:pt>
                <c:pt idx="55">
                  <c:v>71.774228303909183</c:v>
                </c:pt>
                <c:pt idx="56">
                  <c:v>71.795659486324695</c:v>
                </c:pt>
                <c:pt idx="57">
                  <c:v>71.817225082394785</c:v>
                </c:pt>
                <c:pt idx="58">
                  <c:v>71.838925491311329</c:v>
                </c:pt>
                <c:pt idx="59">
                  <c:v>71.860759939401945</c:v>
                </c:pt>
                <c:pt idx="60">
                  <c:v>71.882726259502149</c:v>
                </c:pt>
                <c:pt idx="61">
                  <c:v>71.904820642297437</c:v>
                </c:pt>
                <c:pt idx="62">
                  <c:v>71.92703735730467</c:v>
                </c:pt>
                <c:pt idx="63">
                  <c:v>71.949368441215782</c:v>
                </c:pt>
                <c:pt idx="64">
                  <c:v>71.971803351460608</c:v>
                </c:pt>
                <c:pt idx="65">
                  <c:v>71.994328583082719</c:v>
                </c:pt>
                <c:pt idx="66">
                  <c:v>72.016927247384785</c:v>
                </c:pt>
                <c:pt idx="67">
                  <c:v>72.039578611319968</c:v>
                </c:pt>
                <c:pt idx="68">
                  <c:v>72.062257597312794</c:v>
                </c:pt>
                <c:pt idx="69">
                  <c:v>72.084934244123957</c:v>
                </c:pt>
                <c:pt idx="70">
                  <c:v>72.107573130561889</c:v>
                </c:pt>
                <c:pt idx="71">
                  <c:v>72.130132765330117</c:v>
                </c:pt>
                <c:pt idx="72">
                  <c:v>72.152564948114673</c:v>
                </c:pt>
                <c:pt idx="73">
                  <c:v>72.174814109191573</c:v>
                </c:pt>
                <c:pt idx="74">
                  <c:v>72.196816637388196</c:v>
                </c:pt>
                <c:pt idx="75">
                  <c:v>72.218500209171822</c:v>
                </c:pt>
                <c:pt idx="76">
                  <c:v>72.239783134942797</c:v>
                </c:pt>
                <c:pt idx="77">
                  <c:v>72.260573742236502</c:v>
                </c:pt>
                <c:pt idx="78">
                  <c:v>72.280769819401357</c:v>
                </c:pt>
                <c:pt idx="79">
                  <c:v>72.300258147289185</c:v>
                </c:pt>
                <c:pt idx="80">
                  <c:v>72.31891415038568</c:v>
                </c:pt>
                <c:pt idx="81">
                  <c:v>72.336601702373429</c:v>
                </c:pt>
                <c:pt idx="82">
                  <c:v>72.353173124049462</c:v>
                </c:pt>
                <c:pt idx="83">
                  <c:v>72.368469413436415</c:v>
                </c:pt>
                <c:pt idx="84">
                  <c:v>72.382320748407068</c:v>
                </c:pt>
                <c:pt idx="85">
                  <c:v>72.394547300722877</c:v>
                </c:pt>
                <c:pt idx="86">
                  <c:v>72.404960396606739</c:v>
                </c:pt>
                <c:pt idx="87">
                  <c:v>72.41336405240385</c:v>
                </c:pt>
                <c:pt idx="88">
                  <c:v>72.419556904206502</c:v>
                </c:pt>
                <c:pt idx="89">
                  <c:v>72.423334537364497</c:v>
                </c:pt>
                <c:pt idx="90">
                  <c:v>72.42449220563617</c:v>
                </c:pt>
                <c:pt idx="91">
                  <c:v>72.422827910720201</c:v>
                </c:pt>
                <c:pt idx="92">
                  <c:v>72.418145791746753</c:v>
                </c:pt>
                <c:pt idx="93">
                  <c:v>72.410259752077067</c:v>
                </c:pt>
                <c:pt idx="94">
                  <c:v>72.398997228879466</c:v>
                </c:pt>
                <c:pt idx="95">
                  <c:v>72.384202991119906</c:v>
                </c:pt>
                <c:pt idx="96">
                  <c:v>72.365742835682425</c:v>
                </c:pt>
                <c:pt idx="97">
                  <c:v>72.343507041155959</c:v>
                </c:pt>
                <c:pt idx="98">
                  <c:v>72.317413435999015</c:v>
                </c:pt>
                <c:pt idx="99">
                  <c:v>72.287409943482857</c:v>
                </c:pt>
                <c:pt idx="100">
                  <c:v>72.253476480526516</c:v>
                </c:pt>
                <c:pt idx="101">
                  <c:v>72.215626110986847</c:v>
                </c:pt>
                <c:pt idx="102">
                  <c:v>72.173905385017889</c:v>
                </c:pt>
                <c:pt idx="103">
                  <c:v>72.128393832822397</c:v>
                </c:pt>
                <c:pt idx="104">
                  <c:v>72.079202620901782</c:v>
                </c:pt>
                <c:pt idx="105">
                  <c:v>72.02647241880544</c:v>
                </c:pt>
                <c:pt idx="106">
                  <c:v>71.970370561349583</c:v>
                </c:pt>
                <c:pt idx="107">
                  <c:v>71.911087622561766</c:v>
                </c:pt>
                <c:pt idx="108">
                  <c:v>71.848833541015225</c:v>
                </c:pt>
                <c:pt idx="109">
                  <c:v>71.78383345034409</c:v>
                </c:pt>
                <c:pt idx="110">
                  <c:v>71.716323373075198</c:v>
                </c:pt>
                <c:pt idx="111">
                  <c:v>71.646545930866282</c:v>
                </c:pt>
                <c:pt idx="112">
                  <c:v>71.574746210971341</c:v>
                </c:pt>
                <c:pt idx="113">
                  <c:v>71.501167909011102</c:v>
                </c:pt>
                <c:pt idx="114">
                  <c:v>71.426049843990782</c:v>
                </c:pt>
                <c:pt idx="115">
                  <c:v>71.349622915150348</c:v>
                </c:pt>
                <c:pt idx="116">
                  <c:v>71.272107543685706</c:v>
                </c:pt>
                <c:pt idx="117">
                  <c:v>71.193711617375996</c:v>
                </c:pt>
                <c:pt idx="118">
                  <c:v>71.114628934009616</c:v>
                </c:pt>
                <c:pt idx="119">
                  <c:v>71.035038121090793</c:v>
                </c:pt>
                <c:pt idx="120">
                  <c:v>70.95510199505911</c:v>
                </c:pt>
                <c:pt idx="121">
                  <c:v>70.874967313215748</c:v>
                </c:pt>
                <c:pt idx="122">
                  <c:v>70.794764865467826</c:v>
                </c:pt>
                <c:pt idx="123">
                  <c:v>70.714609850409786</c:v>
                </c:pt>
                <c:pt idx="124">
                  <c:v>70.634602480566073</c:v>
                </c:pt>
                <c:pt idx="125">
                  <c:v>70.554828764180613</c:v>
                </c:pt>
                <c:pt idx="126">
                  <c:v>70.475361415128376</c:v>
                </c:pt>
                <c:pt idx="127">
                  <c:v>70.39626084776215</c:v>
                </c:pt>
                <c:pt idx="128">
                  <c:v>70.317576219304584</c:v>
                </c:pt>
                <c:pt idx="129">
                  <c:v>70.239346488343983</c:v>
                </c:pt>
                <c:pt idx="130">
                  <c:v>70.161601463787306</c:v>
                </c:pt>
                <c:pt idx="131">
                  <c:v>70.084362824046565</c:v>
                </c:pt>
                <c:pt idx="132">
                  <c:v>70.007645091139992</c:v>
                </c:pt>
                <c:pt idx="133">
                  <c:v>69.931456548702357</c:v>
                </c:pt>
                <c:pt idx="134">
                  <c:v>69.855800096589235</c:v>
                </c:pt>
                <c:pt idx="135">
                  <c:v>69.780674037839177</c:v>
                </c:pt>
                <c:pt idx="136">
                  <c:v>69.706072796259235</c:v>
                </c:pt>
                <c:pt idx="137">
                  <c:v>69.631987564877974</c:v>
                </c:pt>
                <c:pt idx="138">
                  <c:v>69.558406887023992</c:v>
                </c:pt>
                <c:pt idx="139">
                  <c:v>69.485317172903166</c:v>
                </c:pt>
                <c:pt idx="140">
                  <c:v>69.412703155326867</c:v>
                </c:pt>
                <c:pt idx="141">
                  <c:v>69.340548288744912</c:v>
                </c:pt>
                <c:pt idx="142">
                  <c:v>69.268835096016389</c:v>
                </c:pt>
                <c:pt idx="143">
                  <c:v>69.197545467455043</c:v>
                </c:pt>
                <c:pt idx="144">
                  <c:v>69.126660916655226</c:v>
                </c:pt>
                <c:pt idx="145">
                  <c:v>69.056162797474443</c:v>
                </c:pt>
                <c:pt idx="146">
                  <c:v>68.986032486347511</c:v>
                </c:pt>
                <c:pt idx="147">
                  <c:v>68.916251533858713</c:v>
                </c:pt>
                <c:pt idx="148">
                  <c:v>68.846801789220777</c:v>
                </c:pt>
                <c:pt idx="149">
                  <c:v>68.777665501017921</c:v>
                </c:pt>
                <c:pt idx="150">
                  <c:v>68.708825397273884</c:v>
                </c:pt>
                <c:pt idx="151">
                  <c:v>68.640264747616186</c:v>
                </c:pt>
                <c:pt idx="152">
                  <c:v>68.5719674100269</c:v>
                </c:pt>
                <c:pt idx="153">
                  <c:v>68.503917864405111</c:v>
                </c:pt>
                <c:pt idx="154">
                  <c:v>68.436101234918524</c:v>
                </c:pt>
                <c:pt idx="155">
                  <c:v>68.368503302890645</c:v>
                </c:pt>
                <c:pt idx="156">
                  <c:v>68.301110511761379</c:v>
                </c:pt>
                <c:pt idx="157">
                  <c:v>68.2339099654656</c:v>
                </c:pt>
                <c:pt idx="158">
                  <c:v>68.166889421402999</c:v>
                </c:pt>
                <c:pt idx="159">
                  <c:v>68.100037279016121</c:v>
                </c:pt>
                <c:pt idx="160">
                  <c:v>68.033342564855644</c:v>
                </c:pt>
                <c:pt idx="161">
                  <c:v>67.966794914888524</c:v>
                </c:pt>
                <c:pt idx="162">
                  <c:v>67.900384554695918</c:v>
                </c:pt>
                <c:pt idx="163">
                  <c:v>67.834102278111331</c:v>
                </c:pt>
                <c:pt idx="164">
                  <c:v>67.767939424765856</c:v>
                </c:pt>
                <c:pt idx="165">
                  <c:v>67.701887856933013</c:v>
                </c:pt>
                <c:pt idx="166">
                  <c:v>67.635939936002018</c:v>
                </c:pt>
                <c:pt idx="167">
                  <c:v>67.570088498852144</c:v>
                </c:pt>
                <c:pt idx="168">
                  <c:v>67.504326834352895</c:v>
                </c:pt>
                <c:pt idx="169">
                  <c:v>67.438648660172575</c:v>
                </c:pt>
                <c:pt idx="170">
                  <c:v>67.373048100042695</c:v>
                </c:pt>
                <c:pt idx="171">
                  <c:v>67.307519661594455</c:v>
                </c:pt>
                <c:pt idx="172">
                  <c:v>67.242058214857551</c:v>
                </c:pt>
                <c:pt idx="173">
                  <c:v>67.176658971489459</c:v>
                </c:pt>
                <c:pt idx="174">
                  <c:v>67.111317464784307</c:v>
                </c:pt>
                <c:pt idx="175">
                  <c:v>67.046029530494948</c:v>
                </c:pt>
                <c:pt idx="176">
                  <c:v>66.980791288488177</c:v>
                </c:pt>
                <c:pt idx="177">
                  <c:v>66.915599125242508</c:v>
                </c:pt>
                <c:pt idx="178">
                  <c:v>66.850449677188564</c:v>
                </c:pt>
                <c:pt idx="179">
                  <c:v>66.785339814884566</c:v>
                </c:pt>
                <c:pt idx="180">
                  <c:v>66.720266628013988</c:v>
                </c:pt>
                <c:pt idx="181">
                  <c:v>66.655227411186971</c:v>
                </c:pt>
                <c:pt idx="182">
                  <c:v>66.590219650523707</c:v>
                </c:pt>
                <c:pt idx="183">
                  <c:v>66.525241010995217</c:v>
                </c:pt>
                <c:pt idx="184">
                  <c:v>66.460289324494511</c:v>
                </c:pt>
                <c:pt idx="185">
                  <c:v>66.395362578609891</c:v>
                </c:pt>
                <c:pt idx="186">
                  <c:v>66.330458906070788</c:v>
                </c:pt>
                <c:pt idx="187">
                  <c:v>66.265576574836828</c:v>
                </c:pt>
                <c:pt idx="188">
                  <c:v>66.200713978799229</c:v>
                </c:pt>
                <c:pt idx="189">
                  <c:v>66.135869629065525</c:v>
                </c:pt>
                <c:pt idx="190">
                  <c:v>66.071042145796994</c:v>
                </c:pt>
                <c:pt idx="191">
                  <c:v>66.006230250570908</c:v>
                </c:pt>
                <c:pt idx="192">
                  <c:v>65.941432759237983</c:v>
                </c:pt>
                <c:pt idx="193">
                  <c:v>65.876648575248709</c:v>
                </c:pt>
                <c:pt idx="194">
                  <c:v>65.811876683421048</c:v>
                </c:pt>
                <c:pt idx="195">
                  <c:v>65.747116144124433</c:v>
                </c:pt>
                <c:pt idx="196">
                  <c:v>65.6823660878552</c:v>
                </c:pt>
                <c:pt idx="197">
                  <c:v>65.617625710179894</c:v>
                </c:pt>
                <c:pt idx="198">
                  <c:v>65.552894267024129</c:v>
                </c:pt>
                <c:pt idx="199">
                  <c:v>65.488171070285517</c:v>
                </c:pt>
                <c:pt idx="200">
                  <c:v>65.423455483750146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5040"/>
        <c:axId val="575095432"/>
      </c:scatterChart>
      <c:valAx>
        <c:axId val="575095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095432"/>
        <c:crosses val="autoZero"/>
        <c:crossBetween val="midCat"/>
      </c:valAx>
      <c:valAx>
        <c:axId val="5750954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60.558999999999997</c:v>
                </c:pt>
                <c:pt idx="1">
                  <c:v>60.5</c:v>
                </c:pt>
                <c:pt idx="2">
                  <c:v>61.793999999999997</c:v>
                </c:pt>
                <c:pt idx="3">
                  <c:v>61.618000000000002</c:v>
                </c:pt>
                <c:pt idx="4">
                  <c:v>61.265000000000001</c:v>
                </c:pt>
                <c:pt idx="5">
                  <c:v>61.853000000000002</c:v>
                </c:pt>
                <c:pt idx="6">
                  <c:v>61.661999999999999</c:v>
                </c:pt>
                <c:pt idx="7">
                  <c:v>61.456000000000003</c:v>
                </c:pt>
                <c:pt idx="8">
                  <c:v>62.131999999999998</c:v>
                </c:pt>
                <c:pt idx="9">
                  <c:v>62.131999999999998</c:v>
                </c:pt>
                <c:pt idx="10">
                  <c:v>62.279000000000003</c:v>
                </c:pt>
                <c:pt idx="11">
                  <c:v>61.75</c:v>
                </c:pt>
                <c:pt idx="12">
                  <c:v>62.029000000000003</c:v>
                </c:pt>
                <c:pt idx="13">
                  <c:v>61.191000000000003</c:v>
                </c:pt>
                <c:pt idx="14">
                  <c:v>62.396999999999998</c:v>
                </c:pt>
                <c:pt idx="15">
                  <c:v>61.396999999999998</c:v>
                </c:pt>
                <c:pt idx="16">
                  <c:v>62.206000000000003</c:v>
                </c:pt>
                <c:pt idx="17">
                  <c:v>62.543999999999997</c:v>
                </c:pt>
                <c:pt idx="18">
                  <c:v>62.661999999999999</c:v>
                </c:pt>
                <c:pt idx="19">
                  <c:v>63.206000000000003</c:v>
                </c:pt>
                <c:pt idx="20">
                  <c:v>63.720999999999997</c:v>
                </c:pt>
                <c:pt idx="21">
                  <c:v>62.911999999999999</c:v>
                </c:pt>
                <c:pt idx="22">
                  <c:v>64.221000000000004</c:v>
                </c:pt>
                <c:pt idx="23">
                  <c:v>62.706000000000003</c:v>
                </c:pt>
                <c:pt idx="24">
                  <c:v>63.25</c:v>
                </c:pt>
                <c:pt idx="25">
                  <c:v>63.323999999999998</c:v>
                </c:pt>
                <c:pt idx="26">
                  <c:v>64.617999999999995</c:v>
                </c:pt>
                <c:pt idx="27">
                  <c:v>63.396999999999998</c:v>
                </c:pt>
                <c:pt idx="28">
                  <c:v>64.206000000000003</c:v>
                </c:pt>
                <c:pt idx="29">
                  <c:v>64.382000000000005</c:v>
                </c:pt>
                <c:pt idx="30">
                  <c:v>64.558999999999997</c:v>
                </c:pt>
                <c:pt idx="31">
                  <c:v>63.765000000000001</c:v>
                </c:pt>
                <c:pt idx="32">
                  <c:v>64.117999999999995</c:v>
                </c:pt>
                <c:pt idx="33">
                  <c:v>65.337999999999994</c:v>
                </c:pt>
                <c:pt idx="34">
                  <c:v>65.176000000000002</c:v>
                </c:pt>
                <c:pt idx="35">
                  <c:v>66.558999999999997</c:v>
                </c:pt>
                <c:pt idx="36">
                  <c:v>66.352999999999994</c:v>
                </c:pt>
                <c:pt idx="37">
                  <c:v>67.162000000000006</c:v>
                </c:pt>
                <c:pt idx="38">
                  <c:v>68.484999999999999</c:v>
                </c:pt>
                <c:pt idx="39">
                  <c:v>70.117999999999995</c:v>
                </c:pt>
                <c:pt idx="40">
                  <c:v>72.352999999999994</c:v>
                </c:pt>
                <c:pt idx="41">
                  <c:v>74.647000000000006</c:v>
                </c:pt>
                <c:pt idx="42">
                  <c:v>78.015000000000001</c:v>
                </c:pt>
                <c:pt idx="43">
                  <c:v>80.837999999999994</c:v>
                </c:pt>
                <c:pt idx="44">
                  <c:v>85.734999999999999</c:v>
                </c:pt>
                <c:pt idx="45">
                  <c:v>92.587999999999994</c:v>
                </c:pt>
                <c:pt idx="46">
                  <c:v>99.587999999999994</c:v>
                </c:pt>
                <c:pt idx="47">
                  <c:v>107.324</c:v>
                </c:pt>
                <c:pt idx="48">
                  <c:v>115.941</c:v>
                </c:pt>
                <c:pt idx="49">
                  <c:v>124.89700000000001</c:v>
                </c:pt>
                <c:pt idx="50">
                  <c:v>135.13200000000001</c:v>
                </c:pt>
                <c:pt idx="51">
                  <c:v>142.45599999999999</c:v>
                </c:pt>
                <c:pt idx="52">
                  <c:v>148.721</c:v>
                </c:pt>
                <c:pt idx="53">
                  <c:v>155.45599999999999</c:v>
                </c:pt>
                <c:pt idx="54">
                  <c:v>159.35300000000001</c:v>
                </c:pt>
                <c:pt idx="55">
                  <c:v>162.66200000000001</c:v>
                </c:pt>
                <c:pt idx="56">
                  <c:v>163.39699999999999</c:v>
                </c:pt>
                <c:pt idx="57">
                  <c:v>160.279</c:v>
                </c:pt>
                <c:pt idx="58">
                  <c:v>152.45599999999999</c:v>
                </c:pt>
                <c:pt idx="59">
                  <c:v>141.07400000000001</c:v>
                </c:pt>
                <c:pt idx="60">
                  <c:v>119.279</c:v>
                </c:pt>
                <c:pt idx="61">
                  <c:v>92.293999999999997</c:v>
                </c:pt>
                <c:pt idx="62">
                  <c:v>73.941000000000003</c:v>
                </c:pt>
                <c:pt idx="63">
                  <c:v>66.778999999999996</c:v>
                </c:pt>
                <c:pt idx="64">
                  <c:v>63.896999999999998</c:v>
                </c:pt>
                <c:pt idx="65">
                  <c:v>64.706000000000003</c:v>
                </c:pt>
                <c:pt idx="66">
                  <c:v>64.412000000000006</c:v>
                </c:pt>
                <c:pt idx="67">
                  <c:v>64.234999999999999</c:v>
                </c:pt>
                <c:pt idx="68">
                  <c:v>66.882000000000005</c:v>
                </c:pt>
                <c:pt idx="69">
                  <c:v>65.852999999999994</c:v>
                </c:pt>
                <c:pt idx="70">
                  <c:v>68.043999999999997</c:v>
                </c:pt>
                <c:pt idx="71">
                  <c:v>68.015000000000001</c:v>
                </c:pt>
                <c:pt idx="72">
                  <c:v>68.617999999999995</c:v>
                </c:pt>
                <c:pt idx="73">
                  <c:v>72.043999999999997</c:v>
                </c:pt>
                <c:pt idx="74">
                  <c:v>73.837999999999994</c:v>
                </c:pt>
                <c:pt idx="75">
                  <c:v>76.75</c:v>
                </c:pt>
                <c:pt idx="76">
                  <c:v>80.867999999999995</c:v>
                </c:pt>
                <c:pt idx="77">
                  <c:v>84.25</c:v>
                </c:pt>
                <c:pt idx="78">
                  <c:v>86.617999999999995</c:v>
                </c:pt>
                <c:pt idx="79">
                  <c:v>90.956000000000003</c:v>
                </c:pt>
                <c:pt idx="80">
                  <c:v>93.162000000000006</c:v>
                </c:pt>
                <c:pt idx="81">
                  <c:v>93.162000000000006</c:v>
                </c:pt>
                <c:pt idx="82">
                  <c:v>92.382000000000005</c:v>
                </c:pt>
                <c:pt idx="83">
                  <c:v>91.352999999999994</c:v>
                </c:pt>
                <c:pt idx="84">
                  <c:v>85.632000000000005</c:v>
                </c:pt>
                <c:pt idx="85">
                  <c:v>79.397000000000006</c:v>
                </c:pt>
                <c:pt idx="86">
                  <c:v>71.647000000000006</c:v>
                </c:pt>
                <c:pt idx="87">
                  <c:v>67.058999999999997</c:v>
                </c:pt>
                <c:pt idx="88">
                  <c:v>65.323999999999998</c:v>
                </c:pt>
                <c:pt idx="89">
                  <c:v>64.367999999999995</c:v>
                </c:pt>
                <c:pt idx="90">
                  <c:v>64.015000000000001</c:v>
                </c:pt>
                <c:pt idx="91">
                  <c:v>61.734999999999999</c:v>
                </c:pt>
                <c:pt idx="92">
                  <c:v>62.043999999999997</c:v>
                </c:pt>
                <c:pt idx="93">
                  <c:v>64.367999999999995</c:v>
                </c:pt>
                <c:pt idx="94">
                  <c:v>62.868000000000002</c:v>
                </c:pt>
                <c:pt idx="95">
                  <c:v>62.515000000000001</c:v>
                </c:pt>
                <c:pt idx="96">
                  <c:v>62.838000000000001</c:v>
                </c:pt>
                <c:pt idx="97">
                  <c:v>63.484999999999999</c:v>
                </c:pt>
                <c:pt idx="98">
                  <c:v>62.323999999999998</c:v>
                </c:pt>
                <c:pt idx="99">
                  <c:v>63.881999999999998</c:v>
                </c:pt>
                <c:pt idx="100">
                  <c:v>63.368000000000002</c:v>
                </c:pt>
                <c:pt idx="101">
                  <c:v>64.087999999999994</c:v>
                </c:pt>
                <c:pt idx="102">
                  <c:v>64.028999999999996</c:v>
                </c:pt>
                <c:pt idx="103">
                  <c:v>65.293999999999997</c:v>
                </c:pt>
                <c:pt idx="104">
                  <c:v>65.337999999999994</c:v>
                </c:pt>
                <c:pt idx="105">
                  <c:v>66.293999999999997</c:v>
                </c:pt>
                <c:pt idx="106">
                  <c:v>66.352999999999994</c:v>
                </c:pt>
                <c:pt idx="107">
                  <c:v>66.543999999999997</c:v>
                </c:pt>
                <c:pt idx="108">
                  <c:v>67.367999999999995</c:v>
                </c:pt>
                <c:pt idx="109">
                  <c:v>67.043999999999997</c:v>
                </c:pt>
                <c:pt idx="110">
                  <c:v>67.882000000000005</c:v>
                </c:pt>
                <c:pt idx="111">
                  <c:v>67.926000000000002</c:v>
                </c:pt>
                <c:pt idx="112">
                  <c:v>68.323999999999998</c:v>
                </c:pt>
                <c:pt idx="113">
                  <c:v>69.073999999999998</c:v>
                </c:pt>
                <c:pt idx="114">
                  <c:v>68.721000000000004</c:v>
                </c:pt>
                <c:pt idx="115">
                  <c:v>70.102999999999994</c:v>
                </c:pt>
                <c:pt idx="116">
                  <c:v>71.162000000000006</c:v>
                </c:pt>
                <c:pt idx="117">
                  <c:v>72.882000000000005</c:v>
                </c:pt>
                <c:pt idx="118">
                  <c:v>74.132000000000005</c:v>
                </c:pt>
                <c:pt idx="119">
                  <c:v>75.426000000000002</c:v>
                </c:pt>
                <c:pt idx="120">
                  <c:v>77.778999999999996</c:v>
                </c:pt>
                <c:pt idx="121">
                  <c:v>80.162000000000006</c:v>
                </c:pt>
                <c:pt idx="122">
                  <c:v>81.662000000000006</c:v>
                </c:pt>
                <c:pt idx="123">
                  <c:v>83.543999999999997</c:v>
                </c:pt>
                <c:pt idx="124">
                  <c:v>84.956000000000003</c:v>
                </c:pt>
                <c:pt idx="125">
                  <c:v>86.602999999999994</c:v>
                </c:pt>
                <c:pt idx="126">
                  <c:v>87.308999999999997</c:v>
                </c:pt>
                <c:pt idx="127">
                  <c:v>86.808999999999997</c:v>
                </c:pt>
                <c:pt idx="128">
                  <c:v>83.367999999999995</c:v>
                </c:pt>
                <c:pt idx="129">
                  <c:v>81.676000000000002</c:v>
                </c:pt>
                <c:pt idx="130">
                  <c:v>77.206000000000003</c:v>
                </c:pt>
                <c:pt idx="131">
                  <c:v>73.706000000000003</c:v>
                </c:pt>
                <c:pt idx="132">
                  <c:v>70.573999999999998</c:v>
                </c:pt>
                <c:pt idx="133">
                  <c:v>66.602999999999994</c:v>
                </c:pt>
                <c:pt idx="134">
                  <c:v>63.088000000000001</c:v>
                </c:pt>
                <c:pt idx="135">
                  <c:v>63.279000000000003</c:v>
                </c:pt>
                <c:pt idx="136">
                  <c:v>63.029000000000003</c:v>
                </c:pt>
                <c:pt idx="137">
                  <c:v>63.338000000000001</c:v>
                </c:pt>
                <c:pt idx="138">
                  <c:v>62.529000000000003</c:v>
                </c:pt>
                <c:pt idx="139">
                  <c:v>61.603000000000002</c:v>
                </c:pt>
                <c:pt idx="140">
                  <c:v>62.176000000000002</c:v>
                </c:pt>
                <c:pt idx="141">
                  <c:v>61.381999999999998</c:v>
                </c:pt>
                <c:pt idx="142">
                  <c:v>62.029000000000003</c:v>
                </c:pt>
                <c:pt idx="143">
                  <c:v>61.515000000000001</c:v>
                </c:pt>
                <c:pt idx="144">
                  <c:v>62.25</c:v>
                </c:pt>
                <c:pt idx="145">
                  <c:v>63</c:v>
                </c:pt>
                <c:pt idx="146">
                  <c:v>62.706000000000003</c:v>
                </c:pt>
                <c:pt idx="147">
                  <c:v>64.25</c:v>
                </c:pt>
                <c:pt idx="148">
                  <c:v>62.470999999999997</c:v>
                </c:pt>
                <c:pt idx="149">
                  <c:v>63.543999999999997</c:v>
                </c:pt>
                <c:pt idx="150">
                  <c:v>64.087999999999994</c:v>
                </c:pt>
                <c:pt idx="151">
                  <c:v>64.278999999999996</c:v>
                </c:pt>
                <c:pt idx="152">
                  <c:v>65.176000000000002</c:v>
                </c:pt>
                <c:pt idx="153">
                  <c:v>65.617999999999995</c:v>
                </c:pt>
                <c:pt idx="154">
                  <c:v>66.265000000000001</c:v>
                </c:pt>
                <c:pt idx="155">
                  <c:v>66.441000000000003</c:v>
                </c:pt>
                <c:pt idx="156">
                  <c:v>66.793999999999997</c:v>
                </c:pt>
                <c:pt idx="157">
                  <c:v>67.734999999999999</c:v>
                </c:pt>
                <c:pt idx="158">
                  <c:v>68.926000000000002</c:v>
                </c:pt>
                <c:pt idx="159">
                  <c:v>69.515000000000001</c:v>
                </c:pt>
                <c:pt idx="160">
                  <c:v>69.734999999999999</c:v>
                </c:pt>
                <c:pt idx="161">
                  <c:v>69.471000000000004</c:v>
                </c:pt>
                <c:pt idx="162">
                  <c:v>69.867999999999995</c:v>
                </c:pt>
                <c:pt idx="163">
                  <c:v>70.793999999999997</c:v>
                </c:pt>
                <c:pt idx="164">
                  <c:v>69.515000000000001</c:v>
                </c:pt>
                <c:pt idx="165">
                  <c:v>68.706000000000003</c:v>
                </c:pt>
                <c:pt idx="166">
                  <c:v>68</c:v>
                </c:pt>
                <c:pt idx="167">
                  <c:v>67.25</c:v>
                </c:pt>
                <c:pt idx="168">
                  <c:v>66.397000000000006</c:v>
                </c:pt>
                <c:pt idx="169">
                  <c:v>64.882000000000005</c:v>
                </c:pt>
                <c:pt idx="170">
                  <c:v>64.323999999999998</c:v>
                </c:pt>
                <c:pt idx="171">
                  <c:v>63.956000000000003</c:v>
                </c:pt>
                <c:pt idx="172">
                  <c:v>62.058999999999997</c:v>
                </c:pt>
                <c:pt idx="173">
                  <c:v>62.293999999999997</c:v>
                </c:pt>
                <c:pt idx="174">
                  <c:v>60.808999999999997</c:v>
                </c:pt>
                <c:pt idx="175">
                  <c:v>61.103000000000002</c:v>
                </c:pt>
                <c:pt idx="176">
                  <c:v>61.029000000000003</c:v>
                </c:pt>
                <c:pt idx="177">
                  <c:v>61.015000000000001</c:v>
                </c:pt>
                <c:pt idx="178">
                  <c:v>61.543999999999997</c:v>
                </c:pt>
                <c:pt idx="179">
                  <c:v>60.265000000000001</c:v>
                </c:pt>
                <c:pt idx="180">
                  <c:v>60.515000000000001</c:v>
                </c:pt>
                <c:pt idx="181">
                  <c:v>60.646999999999998</c:v>
                </c:pt>
                <c:pt idx="182">
                  <c:v>59.868000000000002</c:v>
                </c:pt>
                <c:pt idx="183">
                  <c:v>59.279000000000003</c:v>
                </c:pt>
                <c:pt idx="184">
                  <c:v>59.043999999999997</c:v>
                </c:pt>
                <c:pt idx="185">
                  <c:v>59.146999999999998</c:v>
                </c:pt>
                <c:pt idx="186">
                  <c:v>59.646999999999998</c:v>
                </c:pt>
                <c:pt idx="187">
                  <c:v>59.603000000000002</c:v>
                </c:pt>
                <c:pt idx="188">
                  <c:v>59.706000000000003</c:v>
                </c:pt>
                <c:pt idx="189">
                  <c:v>59.191000000000003</c:v>
                </c:pt>
                <c:pt idx="190">
                  <c:v>58.838000000000001</c:v>
                </c:pt>
                <c:pt idx="191">
                  <c:v>60.146999999999998</c:v>
                </c:pt>
                <c:pt idx="192">
                  <c:v>59.868000000000002</c:v>
                </c:pt>
                <c:pt idx="193">
                  <c:v>59.75</c:v>
                </c:pt>
                <c:pt idx="194">
                  <c:v>58.956000000000003</c:v>
                </c:pt>
                <c:pt idx="195">
                  <c:v>60.75</c:v>
                </c:pt>
                <c:pt idx="196">
                  <c:v>59.088000000000001</c:v>
                </c:pt>
                <c:pt idx="197">
                  <c:v>58.941000000000003</c:v>
                </c:pt>
                <c:pt idx="198">
                  <c:v>58.868000000000002</c:v>
                </c:pt>
                <c:pt idx="199">
                  <c:v>58.161999999999999</c:v>
                </c:pt>
                <c:pt idx="200">
                  <c:v>58.970999999999997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62.419501417484412</c:v>
                </c:pt>
                <c:pt idx="1">
                  <c:v>62.448819976056569</c:v>
                </c:pt>
                <c:pt idx="2">
                  <c:v>62.478143086908538</c:v>
                </c:pt>
                <c:pt idx="3">
                  <c:v>62.507471120260362</c:v>
                </c:pt>
                <c:pt idx="4">
                  <c:v>62.536804475381366</c:v>
                </c:pt>
                <c:pt idx="5">
                  <c:v>62.566143582746768</c:v>
                </c:pt>
                <c:pt idx="6">
                  <c:v>62.595488906339575</c:v>
                </c:pt>
                <c:pt idx="7">
                  <c:v>62.624840946105586</c:v>
                </c:pt>
                <c:pt idx="8">
                  <c:v>62.654200240569708</c:v>
                </c:pt>
                <c:pt idx="9">
                  <c:v>62.683567369621372</c:v>
                </c:pt>
                <c:pt idx="10">
                  <c:v>62.712942957477672</c:v>
                </c:pt>
                <c:pt idx="11">
                  <c:v>62.742327675831952</c:v>
                </c:pt>
                <c:pt idx="12">
                  <c:v>62.771722247196358</c:v>
                </c:pt>
                <c:pt idx="13">
                  <c:v>62.801127448445932</c:v>
                </c:pt>
                <c:pt idx="14">
                  <c:v>62.830544114572639</c:v>
                </c:pt>
                <c:pt idx="15">
                  <c:v>62.859973142658568</c:v>
                </c:pt>
                <c:pt idx="16">
                  <c:v>62.889415496084737</c:v>
                </c:pt>
                <c:pt idx="17">
                  <c:v>62.918872209019938</c:v>
                </c:pt>
                <c:pt idx="18">
                  <c:v>62.948344391342388</c:v>
                </c:pt>
                <c:pt idx="19">
                  <c:v>62.977833234534316</c:v>
                </c:pt>
                <c:pt idx="20">
                  <c:v>63.007340020413423</c:v>
                </c:pt>
                <c:pt idx="21">
                  <c:v>63.03686613886623</c:v>
                </c:pt>
                <c:pt idx="22">
                  <c:v>63.066413134065314</c:v>
                </c:pt>
                <c:pt idx="23">
                  <c:v>63.095982837887767</c:v>
                </c:pt>
                <c:pt idx="24">
                  <c:v>63.125577759164784</c:v>
                </c:pt>
                <c:pt idx="25">
                  <c:v>63.155202189731455</c:v>
                </c:pt>
                <c:pt idx="26">
                  <c:v>63.18486522526144</c:v>
                </c:pt>
                <c:pt idx="27">
                  <c:v>63.21458865635384</c:v>
                </c:pt>
                <c:pt idx="28">
                  <c:v>63.244426638659846</c:v>
                </c:pt>
                <c:pt idx="29">
                  <c:v>63.274512409831445</c:v>
                </c:pt>
                <c:pt idx="30">
                  <c:v>63.305163855296065</c:v>
                </c:pt>
                <c:pt idx="31">
                  <c:v>63.337110111635951</c:v>
                </c:pt>
                <c:pt idx="32">
                  <c:v>63.371952748579396</c:v>
                </c:pt>
                <c:pt idx="33">
                  <c:v>63.413053514309141</c:v>
                </c:pt>
                <c:pt idx="34">
                  <c:v>63.467145483293791</c:v>
                </c:pt>
                <c:pt idx="35">
                  <c:v>63.547078025825655</c:v>
                </c:pt>
                <c:pt idx="36">
                  <c:v>63.676180187237527</c:v>
                </c:pt>
                <c:pt idx="37">
                  <c:v>63.894672021224856</c:v>
                </c:pt>
                <c:pt idx="38">
                  <c:v>64.268240099681663</c:v>
                </c:pt>
                <c:pt idx="39">
                  <c:v>64.898185140928121</c:v>
                </c:pt>
                <c:pt idx="40">
                  <c:v>65.931375432158646</c:v>
                </c:pt>
                <c:pt idx="41">
                  <c:v>67.566704196422691</c:v>
                </c:pt>
                <c:pt idx="42">
                  <c:v>70.053242649082122</c:v>
                </c:pt>
                <c:pt idx="43">
                  <c:v>73.674515335822221</c:v>
                </c:pt>
                <c:pt idx="44">
                  <c:v>78.71420760961287</c:v>
                </c:pt>
                <c:pt idx="45">
                  <c:v>85.401907689455257</c:v>
                </c:pt>
                <c:pt idx="46">
                  <c:v>93.8432997879124</c:v>
                </c:pt>
                <c:pt idx="47">
                  <c:v>103.94655850682014</c:v>
                </c:pt>
                <c:pt idx="48">
                  <c:v>115.36330795676096</c:v>
                </c:pt>
                <c:pt idx="49">
                  <c:v>127.46540489534482</c:v>
                </c:pt>
                <c:pt idx="50">
                  <c:v>139.37534461920944</c:v>
                </c:pt>
                <c:pt idx="51">
                  <c:v>150.05739106166314</c:v>
                </c:pt>
                <c:pt idx="52">
                  <c:v>158.46049818956865</c:v>
                </c:pt>
                <c:pt idx="53">
                  <c:v>163.68735290169656</c:v>
                </c:pt>
                <c:pt idx="54">
                  <c:v>165.15239808356799</c:v>
                </c:pt>
                <c:pt idx="55">
                  <c:v>162.69043079587686</c:v>
                </c:pt>
                <c:pt idx="56">
                  <c:v>156.58793565158689</c:v>
                </c:pt>
                <c:pt idx="57">
                  <c:v>147.52893945030345</c:v>
                </c:pt>
                <c:pt idx="58">
                  <c:v>136.46953300736101</c:v>
                </c:pt>
                <c:pt idx="59">
                  <c:v>124.47287509693889</c:v>
                </c:pt>
                <c:pt idx="60">
                  <c:v>112.54392578097425</c:v>
                </c:pt>
                <c:pt idx="61">
                  <c:v>101.49878510843935</c:v>
                </c:pt>
                <c:pt idx="62">
                  <c:v>91.890047966093064</c:v>
                </c:pt>
                <c:pt idx="63">
                  <c:v>83.992514918549844</c:v>
                </c:pt>
                <c:pt idx="64">
                  <c:v>77.838754048108797</c:v>
                </c:pt>
                <c:pt idx="65">
                  <c:v>73.285377967886944</c:v>
                </c:pt>
                <c:pt idx="66">
                  <c:v>70.089559623921332</c:v>
                </c:pt>
                <c:pt idx="67">
                  <c:v>67.979672831719725</c:v>
                </c:pt>
                <c:pt idx="68">
                  <c:v>66.710901873169249</c:v>
                </c:pt>
                <c:pt idx="69">
                  <c:v>66.102974960074064</c:v>
                </c:pt>
                <c:pt idx="70">
                  <c:v>66.06058149899394</c:v>
                </c:pt>
                <c:pt idx="71">
                  <c:v>66.576951275389959</c:v>
                </c:pt>
                <c:pt idx="72">
                  <c:v>67.718845421481547</c:v>
                </c:pt>
                <c:pt idx="73">
                  <c:v>69.589775129006853</c:v>
                </c:pt>
                <c:pt idx="74">
                  <c:v>72.270978742536883</c:v>
                </c:pt>
                <c:pt idx="75">
                  <c:v>75.748207280147227</c:v>
                </c:pt>
                <c:pt idx="76">
                  <c:v>79.844430849031042</c:v>
                </c:pt>
                <c:pt idx="77">
                  <c:v>84.187470156764633</c:v>
                </c:pt>
                <c:pt idx="78">
                  <c:v>88.238914559808393</c:v>
                </c:pt>
                <c:pt idx="79">
                  <c:v>91.392204795586366</c:v>
                </c:pt>
                <c:pt idx="80">
                  <c:v>93.118335806961127</c:v>
                </c:pt>
                <c:pt idx="81">
                  <c:v>93.111281648555675</c:v>
                </c:pt>
                <c:pt idx="82">
                  <c:v>91.377853284636132</c:v>
                </c:pt>
                <c:pt idx="83">
                  <c:v>88.235496781907329</c:v>
                </c:pt>
                <c:pt idx="84">
                  <c:v>84.218851986599972</c:v>
                </c:pt>
                <c:pt idx="85">
                  <c:v>79.932732525465468</c:v>
                </c:pt>
                <c:pt idx="86">
                  <c:v>75.906850938332113</c:v>
                </c:pt>
                <c:pt idx="87">
                  <c:v>72.499071196412018</c:v>
                </c:pt>
                <c:pt idx="88">
                  <c:v>69.867024340490815</c:v>
                </c:pt>
                <c:pt idx="89">
                  <c:v>67.998643014285577</c:v>
                </c:pt>
                <c:pt idx="90">
                  <c:v>66.774358021312494</c:v>
                </c:pt>
                <c:pt idx="91">
                  <c:v>66.031933557343933</c:v>
                </c:pt>
                <c:pt idx="92">
                  <c:v>65.614730357452274</c:v>
                </c:pt>
                <c:pt idx="93">
                  <c:v>65.397275045532524</c:v>
                </c:pt>
                <c:pt idx="94">
                  <c:v>65.291772274681747</c:v>
                </c:pt>
                <c:pt idx="95">
                  <c:v>65.243243072335531</c:v>
                </c:pt>
                <c:pt idx="96">
                  <c:v>65.22044504635987</c:v>
                </c:pt>
                <c:pt idx="97">
                  <c:v>65.207117579780842</c:v>
                </c:pt>
                <c:pt idx="98">
                  <c:v>65.195451942622583</c:v>
                </c:pt>
                <c:pt idx="99">
                  <c:v>65.181964020548435</c:v>
                </c:pt>
                <c:pt idx="100">
                  <c:v>65.165201882270452</c:v>
                </c:pt>
                <c:pt idx="101">
                  <c:v>65.144608536990035</c:v>
                </c:pt>
                <c:pt idx="102">
                  <c:v>65.120020241625099</c:v>
                </c:pt>
                <c:pt idx="103">
                  <c:v>65.091487310380558</c:v>
                </c:pt>
                <c:pt idx="104">
                  <c:v>65.059267838457558</c:v>
                </c:pt>
                <c:pt idx="105">
                  <c:v>65.023954928121967</c:v>
                </c:pt>
                <c:pt idx="106">
                  <c:v>64.986773480893106</c:v>
                </c:pt>
                <c:pt idx="107">
                  <c:v>64.950141410458755</c:v>
                </c:pt>
                <c:pt idx="108">
                  <c:v>64.918636376078126</c:v>
                </c:pt>
                <c:pt idx="109">
                  <c:v>64.900527215188418</c:v>
                </c:pt>
                <c:pt idx="110">
                  <c:v>64.909982309866763</c:v>
                </c:pt>
                <c:pt idx="111">
                  <c:v>64.969903519676024</c:v>
                </c:pt>
                <c:pt idx="112">
                  <c:v>65.115008849785781</c:v>
                </c:pt>
                <c:pt idx="113">
                  <c:v>65.3943004980556</c:v>
                </c:pt>
                <c:pt idx="114">
                  <c:v>65.871503926218637</c:v>
                </c:pt>
                <c:pt idx="115">
                  <c:v>66.621674304632535</c:v>
                </c:pt>
                <c:pt idx="116">
                  <c:v>67.722272157019034</c:v>
                </c:pt>
                <c:pt idx="117">
                  <c:v>69.237936586426912</c:v>
                </c:pt>
                <c:pt idx="118">
                  <c:v>71.20005243666003</c:v>
                </c:pt>
                <c:pt idx="119">
                  <c:v>73.584720367910151</c:v>
                </c:pt>
                <c:pt idx="120">
                  <c:v>76.295093813864639</c:v>
                </c:pt>
                <c:pt idx="121">
                  <c:v>79.155104044971964</c:v>
                </c:pt>
                <c:pt idx="122">
                  <c:v>81.920331190696302</c:v>
                </c:pt>
                <c:pt idx="123">
                  <c:v>84.307882487758079</c:v>
                </c:pt>
                <c:pt idx="124">
                  <c:v>86.041429670709334</c:v>
                </c:pt>
                <c:pt idx="125">
                  <c:v>86.901923514722895</c:v>
                </c:pt>
                <c:pt idx="126">
                  <c:v>86.771236189236404</c:v>
                </c:pt>
                <c:pt idx="127">
                  <c:v>85.656743251748779</c:v>
                </c:pt>
                <c:pt idx="128">
                  <c:v>83.689790575270862</c:v>
                </c:pt>
                <c:pt idx="129">
                  <c:v>81.098491959008015</c:v>
                </c:pt>
                <c:pt idx="130">
                  <c:v>78.162639412461232</c:v>
                </c:pt>
                <c:pt idx="131">
                  <c:v>75.163021845052427</c:v>
                </c:pt>
                <c:pt idx="132">
                  <c:v>72.337714871662641</c:v>
                </c:pt>
                <c:pt idx="133">
                  <c:v>69.854266600902378</c:v>
                </c:pt>
                <c:pt idx="134">
                  <c:v>67.80094670022153</c:v>
                </c:pt>
                <c:pt idx="135">
                  <c:v>66.194643126110563</c:v>
                </c:pt>
                <c:pt idx="136">
                  <c:v>64.999373554477131</c:v>
                </c:pt>
                <c:pt idx="137">
                  <c:v>64.14841186935972</c:v>
                </c:pt>
                <c:pt idx="138">
                  <c:v>63.564294255974616</c:v>
                </c:pt>
                <c:pt idx="139">
                  <c:v>63.173399128355292</c:v>
                </c:pt>
                <c:pt idx="140">
                  <c:v>62.914270091252156</c:v>
                </c:pt>
                <c:pt idx="141">
                  <c:v>62.740622532684341</c:v>
                </c:pt>
                <c:pt idx="142">
                  <c:v>62.620798961713604</c:v>
                </c:pt>
                <c:pt idx="143">
                  <c:v>62.535468132849878</c:v>
                </c:pt>
                <c:pt idx="144">
                  <c:v>62.474930577624477</c:v>
                </c:pt>
                <c:pt idx="145">
                  <c:v>62.436819409588352</c:v>
                </c:pt>
                <c:pt idx="146">
                  <c:v>62.424478810451646</c:v>
                </c:pt>
                <c:pt idx="147">
                  <c:v>62.445947691776709</c:v>
                </c:pt>
                <c:pt idx="148">
                  <c:v>62.51327248054384</c:v>
                </c:pt>
                <c:pt idx="149">
                  <c:v>62.641787350475518</c:v>
                </c:pt>
                <c:pt idx="150">
                  <c:v>62.849002368272771</c:v>
                </c:pt>
                <c:pt idx="151">
                  <c:v>63.152816958956983</c:v>
                </c:pt>
                <c:pt idx="152">
                  <c:v>63.568926869499471</c:v>
                </c:pt>
                <c:pt idx="153">
                  <c:v>64.107513169342056</c:v>
                </c:pt>
                <c:pt idx="154">
                  <c:v>64.769568105838744</c:v>
                </c:pt>
                <c:pt idx="155">
                  <c:v>65.543473096827583</c:v>
                </c:pt>
                <c:pt idx="156">
                  <c:v>66.402623386181233</c:v>
                </c:pt>
                <c:pt idx="157">
                  <c:v>67.304911741233752</c:v>
                </c:pt>
                <c:pt idx="158">
                  <c:v>68.194684273457995</c:v>
                </c:pt>
                <c:pt idx="159">
                  <c:v>69.007363197253639</c:v>
                </c:pt>
                <c:pt idx="160">
                  <c:v>69.676363176514954</c:v>
                </c:pt>
                <c:pt idx="161">
                  <c:v>70.141343316260787</c:v>
                </c:pt>
                <c:pt idx="162">
                  <c:v>70.356400710161623</c:v>
                </c:pt>
                <c:pt idx="163">
                  <c:v>70.296668532207818</c:v>
                </c:pt>
                <c:pt idx="164">
                  <c:v>69.962004313113852</c:v>
                </c:pt>
                <c:pt idx="165">
                  <c:v>69.377009856810133</c:v>
                </c:pt>
                <c:pt idx="166">
                  <c:v>68.587378655702452</c:v>
                </c:pt>
                <c:pt idx="167">
                  <c:v>67.653322161845878</c:v>
                </c:pt>
                <c:pt idx="168">
                  <c:v>66.641385020575356</c:v>
                </c:pt>
                <c:pt idx="169">
                  <c:v>65.616185878125293</c:v>
                </c:pt>
                <c:pt idx="170">
                  <c:v>64.633481066582675</c:v>
                </c:pt>
                <c:pt idx="171">
                  <c:v>63.73551470611401</c:v>
                </c:pt>
                <c:pt idx="172">
                  <c:v>62.949034789257247</c:v>
                </c:pt>
                <c:pt idx="173">
                  <c:v>62.285785500134374</c:v>
                </c:pt>
                <c:pt idx="174">
                  <c:v>61.744865214300056</c:v>
                </c:pt>
                <c:pt idx="175">
                  <c:v>61.316136772416648</c:v>
                </c:pt>
                <c:pt idx="176">
                  <c:v>60.983889845227679</c:v>
                </c:pt>
                <c:pt idx="177">
                  <c:v>60.730127831688797</c:v>
                </c:pt>
                <c:pt idx="178">
                  <c:v>60.537101577959767</c:v>
                </c:pt>
                <c:pt idx="179">
                  <c:v>60.388960979452619</c:v>
                </c:pt>
                <c:pt idx="180">
                  <c:v>60.272588847628384</c:v>
                </c:pt>
                <c:pt idx="181">
                  <c:v>60.177795848206699</c:v>
                </c:pt>
                <c:pt idx="182">
                  <c:v>60.097094236042267</c:v>
                </c:pt>
                <c:pt idx="183">
                  <c:v>60.025251426328062</c:v>
                </c:pt>
                <c:pt idx="184">
                  <c:v>59.958777358619699</c:v>
                </c:pt>
                <c:pt idx="185">
                  <c:v>59.895444221618014</c:v>
                </c:pt>
                <c:pt idx="186">
                  <c:v>59.83388816617606</c:v>
                </c:pt>
                <c:pt idx="187">
                  <c:v>59.773307055264674</c:v>
                </c:pt>
                <c:pt idx="188">
                  <c:v>59.713246946824675</c:v>
                </c:pt>
                <c:pt idx="189">
                  <c:v>59.653460258941635</c:v>
                </c:pt>
                <c:pt idx="190">
                  <c:v>59.593816592310489</c:v>
                </c:pt>
                <c:pt idx="191">
                  <c:v>59.534249419735197</c:v>
                </c:pt>
                <c:pt idx="192">
                  <c:v>59.474725685509611</c:v>
                </c:pt>
                <c:pt idx="193">
                  <c:v>59.415229226735264</c:v>
                </c:pt>
                <c:pt idx="194">
                  <c:v>59.355752110093547</c:v>
                </c:pt>
                <c:pt idx="195">
                  <c:v>59.296290286690216</c:v>
                </c:pt>
                <c:pt idx="196">
                  <c:v>59.236841496867562</c:v>
                </c:pt>
                <c:pt idx="197">
                  <c:v>59.177404297159249</c:v>
                </c:pt>
                <c:pt idx="198">
                  <c:v>59.117977623852845</c:v>
                </c:pt>
                <c:pt idx="199">
                  <c:v>59.058560602969308</c:v>
                </c:pt>
                <c:pt idx="200">
                  <c:v>58.99915246908126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62.419501417484412</c:v>
                </c:pt>
                <c:pt idx="1">
                  <c:v>62.448819976056569</c:v>
                </c:pt>
                <c:pt idx="2">
                  <c:v>62.478143086908538</c:v>
                </c:pt>
                <c:pt idx="3">
                  <c:v>62.507471120260362</c:v>
                </c:pt>
                <c:pt idx="4">
                  <c:v>62.536804475381366</c:v>
                </c:pt>
                <c:pt idx="5">
                  <c:v>62.566143582746768</c:v>
                </c:pt>
                <c:pt idx="6">
                  <c:v>62.595488906339575</c:v>
                </c:pt>
                <c:pt idx="7">
                  <c:v>62.624840946105586</c:v>
                </c:pt>
                <c:pt idx="8">
                  <c:v>62.654200240569708</c:v>
                </c:pt>
                <c:pt idx="9">
                  <c:v>62.683567369621372</c:v>
                </c:pt>
                <c:pt idx="10">
                  <c:v>62.712942957477665</c:v>
                </c:pt>
                <c:pt idx="11">
                  <c:v>62.74232767583193</c:v>
                </c:pt>
                <c:pt idx="12">
                  <c:v>62.771722247196244</c:v>
                </c:pt>
                <c:pt idx="13">
                  <c:v>62.801127448445342</c:v>
                </c:pt>
                <c:pt idx="14">
                  <c:v>62.830544114569747</c:v>
                </c:pt>
                <c:pt idx="15">
                  <c:v>62.859973142645018</c:v>
                </c:pt>
                <c:pt idx="16">
                  <c:v>62.889415496023659</c:v>
                </c:pt>
                <c:pt idx="17">
                  <c:v>62.918872208755218</c:v>
                </c:pt>
                <c:pt idx="18">
                  <c:v>62.948344390239228</c:v>
                </c:pt>
                <c:pt idx="19">
                  <c:v>62.977833230114051</c:v>
                </c:pt>
                <c:pt idx="20">
                  <c:v>63.007340003383533</c:v>
                </c:pt>
                <c:pt idx="21">
                  <c:v>63.036866075780736</c:v>
                </c:pt>
                <c:pt idx="22">
                  <c:v>63.066412909366271</c:v>
                </c:pt>
                <c:pt idx="23">
                  <c:v>63.095982068355333</c:v>
                </c:pt>
                <c:pt idx="24">
                  <c:v>63.125575225164603</c:v>
                </c:pt>
                <c:pt idx="25">
                  <c:v>63.155194166665638</c:v>
                </c:pt>
                <c:pt idx="26">
                  <c:v>63.184840800627086</c:v>
                </c:pt>
                <c:pt idx="27">
                  <c:v>63.214517162322039</c:v>
                </c:pt>
                <c:pt idx="28">
                  <c:v>63.244225421270613</c:v>
                </c:pt>
                <c:pt idx="29">
                  <c:v>63.273967888080037</c:v>
                </c:pt>
                <c:pt idx="30">
                  <c:v>63.303747021335838</c:v>
                </c:pt>
                <c:pt idx="31">
                  <c:v>63.333565434487518</c:v>
                </c:pt>
                <c:pt idx="32">
                  <c:v>63.363425902659991</c:v>
                </c:pt>
                <c:pt idx="33">
                  <c:v>63.393331369309116</c:v>
                </c:pt>
                <c:pt idx="34">
                  <c:v>63.423284952623504</c:v>
                </c:pt>
                <c:pt idx="35">
                  <c:v>63.453289951557196</c:v>
                </c:pt>
                <c:pt idx="36">
                  <c:v>63.483349851357573</c:v>
                </c:pt>
                <c:pt idx="37">
                  <c:v>63.513468328429248</c:v>
                </c:pt>
                <c:pt idx="38">
                  <c:v>63.543649254348544</c:v>
                </c:pt>
                <c:pt idx="39">
                  <c:v>63.573896698813058</c:v>
                </c:pt>
                <c:pt idx="40">
                  <c:v>63.604214931276708</c:v>
                </c:pt>
                <c:pt idx="41">
                  <c:v>63.634608420982211</c:v>
                </c:pt>
                <c:pt idx="42">
                  <c:v>63.665081835059674</c:v>
                </c:pt>
                <c:pt idx="43">
                  <c:v>63.69564003431109</c:v>
                </c:pt>
                <c:pt idx="44">
                  <c:v>63.726288066245765</c:v>
                </c:pt>
                <c:pt idx="45">
                  <c:v>63.757031154870688</c:v>
                </c:pt>
                <c:pt idx="46">
                  <c:v>63.787874686671131</c:v>
                </c:pt>
                <c:pt idx="47">
                  <c:v>63.818824192141513</c:v>
                </c:pt>
                <c:pt idx="48">
                  <c:v>63.849885322142015</c:v>
                </c:pt>
                <c:pt idx="49">
                  <c:v>63.881063818264025</c:v>
                </c:pt>
                <c:pt idx="50">
                  <c:v>63.912365476285977</c:v>
                </c:pt>
                <c:pt idx="51">
                  <c:v>63.943796101690104</c:v>
                </c:pt>
                <c:pt idx="52">
                  <c:v>63.97536145609044</c:v>
                </c:pt>
                <c:pt idx="53">
                  <c:v>64.00706719329321</c:v>
                </c:pt>
                <c:pt idx="54">
                  <c:v>64.038918783572413</c:v>
                </c:pt>
                <c:pt idx="55">
                  <c:v>64.070921424597472</c:v>
                </c:pt>
                <c:pt idx="56">
                  <c:v>64.103079937298688</c:v>
                </c:pt>
                <c:pt idx="57">
                  <c:v>64.135398644799139</c:v>
                </c:pt>
                <c:pt idx="58">
                  <c:v>64.167881232385767</c:v>
                </c:pt>
                <c:pt idx="59">
                  <c:v>64.200530586339298</c:v>
                </c:pt>
                <c:pt idx="60">
                  <c:v>64.233348609298403</c:v>
                </c:pt>
                <c:pt idx="61">
                  <c:v>64.266336009706805</c:v>
                </c:pt>
                <c:pt idx="62">
                  <c:v>64.299492062790605</c:v>
                </c:pt>
                <c:pt idx="63">
                  <c:v>64.332814340450739</c:v>
                </c:pt>
                <c:pt idx="64">
                  <c:v>64.366298407443423</c:v>
                </c:pt>
                <c:pt idx="65">
                  <c:v>64.399937481282407</c:v>
                </c:pt>
                <c:pt idx="66">
                  <c:v>64.433722053445564</c:v>
                </c:pt>
                <c:pt idx="67">
                  <c:v>64.467639469735801</c:v>
                </c:pt>
                <c:pt idx="68">
                  <c:v>64.501673468056808</c:v>
                </c:pt>
                <c:pt idx="69">
                  <c:v>64.53580367245192</c:v>
                </c:pt>
                <c:pt idx="70">
                  <c:v>64.570005043056483</c:v>
                </c:pt>
                <c:pt idx="71">
                  <c:v>64.604247282667856</c:v>
                </c:pt>
                <c:pt idx="72">
                  <c:v>64.638494201984216</c:v>
                </c:pt>
                <c:pt idx="73">
                  <c:v>64.672703047245193</c:v>
                </c:pt>
                <c:pt idx="74">
                  <c:v>64.706823796058544</c:v>
                </c:pt>
                <c:pt idx="75">
                  <c:v>64.74079842965304</c:v>
                </c:pt>
                <c:pt idx="76">
                  <c:v>64.774560192671387</c:v>
                </c:pt>
                <c:pt idx="77">
                  <c:v>64.808032854915737</c:v>
                </c:pt>
                <c:pt idx="78">
                  <c:v>64.841129993151824</c:v>
                </c:pt>
                <c:pt idx="79">
                  <c:v>64.873754315109551</c:v>
                </c:pt>
                <c:pt idx="80">
                  <c:v>64.905797052085532</c:v>
                </c:pt>
                <c:pt idx="81">
                  <c:v>64.937137450897026</c:v>
                </c:pt>
                <c:pt idx="82">
                  <c:v>64.96764240014123</c:v>
                </c:pt>
                <c:pt idx="83">
                  <c:v>64.997166229489949</c:v>
                </c:pt>
                <c:pt idx="84">
                  <c:v>65.025550723738547</c:v>
                </c:pt>
                <c:pt idx="85">
                  <c:v>65.052625395107995</c:v>
                </c:pt>
                <c:pt idx="86">
                  <c:v>65.078208057389887</c:v>
                </c:pt>
                <c:pt idx="87">
                  <c:v>65.102105743423564</c:v>
                </c:pt>
                <c:pt idx="88">
                  <c:v>65.12411600260792</c:v>
                </c:pt>
                <c:pt idx="89">
                  <c:v>65.14402860724185</c:v>
                </c:pt>
                <c:pt idx="90">
                  <c:v>65.161627685153519</c:v>
                </c:pt>
                <c:pt idx="91">
                  <c:v>65.176694281207162</c:v>
                </c:pt>
                <c:pt idx="92">
                  <c:v>65.189009332031745</c:v>
                </c:pt>
                <c:pt idx="93">
                  <c:v>65.198357017200223</c:v>
                </c:pt>
                <c:pt idx="94">
                  <c:v>65.204528426981625</c:v>
                </c:pt>
                <c:pt idx="95">
                  <c:v>65.207325462970516</c:v>
                </c:pt>
                <c:pt idx="96">
                  <c:v>65.206564864992487</c:v>
                </c:pt>
                <c:pt idx="97">
                  <c:v>65.202082237580314</c:v>
                </c:pt>
                <c:pt idx="98">
                  <c:v>65.193735934005304</c:v>
                </c:pt>
                <c:pt idx="99">
                  <c:v>65.181410647228404</c:v>
                </c:pt>
                <c:pt idx="100">
                  <c:v>65.165020556778529</c:v>
                </c:pt>
                <c:pt idx="101">
                  <c:v>65.144511889484207</c:v>
                </c:pt>
                <c:pt idx="102">
                  <c:v>65.119864770437715</c:v>
                </c:pt>
                <c:pt idx="103">
                  <c:v>65.091094267948307</c:v>
                </c:pt>
                <c:pt idx="104">
                  <c:v>65.058250571031238</c:v>
                </c:pt>
                <c:pt idx="105">
                  <c:v>65.021418277877956</c:v>
                </c:pt>
                <c:pt idx="106">
                  <c:v>64.980714815870627</c:v>
                </c:pt>
                <c:pt idx="107">
                  <c:v>64.936288054861777</c:v>
                </c:pt>
                <c:pt idx="108">
                  <c:v>64.888313212525674</c:v>
                </c:pt>
                <c:pt idx="109">
                  <c:v>64.83698918088902</c:v>
                </c:pt>
                <c:pt idx="110">
                  <c:v>64.782534424646457</c:v>
                </c:pt>
                <c:pt idx="111">
                  <c:v>64.725182613420685</c:v>
                </c:pt>
                <c:pt idx="112">
                  <c:v>64.66517815154927</c:v>
                </c:pt>
                <c:pt idx="113">
                  <c:v>64.602771760975429</c:v>
                </c:pt>
                <c:pt idx="114">
                  <c:v>64.538216256837231</c:v>
                </c:pt>
                <c:pt idx="115">
                  <c:v>64.471762633344269</c:v>
                </c:pt>
                <c:pt idx="116">
                  <c:v>64.403656551716793</c:v>
                </c:pt>
                <c:pt idx="117">
                  <c:v>64.334135294551672</c:v>
                </c:pt>
                <c:pt idx="118">
                  <c:v>64.263425223979837</c:v>
                </c:pt>
                <c:pt idx="119">
                  <c:v>64.191739756036583</c:v>
                </c:pt>
                <c:pt idx="120">
                  <c:v>64.119277841983774</c:v>
                </c:pt>
                <c:pt idx="121">
                  <c:v>64.046222929640493</c:v>
                </c:pt>
                <c:pt idx="122">
                  <c:v>63.972742364403899</c:v>
                </c:pt>
                <c:pt idx="123">
                  <c:v>63.898987180514581</c:v>
                </c:pt>
                <c:pt idx="124">
                  <c:v>63.825092227905955</c:v>
                </c:pt>
                <c:pt idx="125">
                  <c:v>63.751176578148538</c:v>
                </c:pt>
                <c:pt idx="126">
                  <c:v>63.677344153936019</c:v>
                </c:pt>
                <c:pt idx="127">
                  <c:v>63.603684529605445</c:v>
                </c:pt>
                <c:pt idx="128">
                  <c:v>63.530273854714679</c:v>
                </c:pt>
                <c:pt idx="129">
                  <c:v>63.457175858155168</c:v>
                </c:pt>
                <c:pt idx="130">
                  <c:v>63.384442896182264</c:v>
                </c:pt>
                <c:pt idx="131">
                  <c:v>63.312117013720602</c:v>
                </c:pt>
                <c:pt idx="132">
                  <c:v>63.240230994062848</c:v>
                </c:pt>
                <c:pt idx="133">
                  <c:v>63.168809377427259</c:v>
                </c:pt>
                <c:pt idx="134">
                  <c:v>63.097869433648043</c:v>
                </c:pt>
                <c:pt idx="135">
                  <c:v>63.02742207847762</c:v>
                </c:pt>
                <c:pt idx="136">
                  <c:v>62.95747272656331</c:v>
                </c:pt>
                <c:pt idx="137">
                  <c:v>62.88802207713988</c:v>
                </c:pt>
                <c:pt idx="138">
                  <c:v>62.819066830892595</c:v>
                </c:pt>
                <c:pt idx="139">
                  <c:v>62.750600338347894</c:v>
                </c:pt>
                <c:pt idx="140">
                  <c:v>62.68261318160139</c:v>
                </c:pt>
                <c:pt idx="141">
                  <c:v>62.61509369225967</c:v>
                </c:pt>
                <c:pt idx="142">
                  <c:v>62.548028409215561</c:v>
                </c:pt>
                <c:pt idx="143">
                  <c:v>62.481402480352564</c:v>
                </c:pt>
                <c:pt idx="144">
                  <c:v>62.415200012537092</c:v>
                </c:pt>
                <c:pt idx="145">
                  <c:v>62.349404374351842</c:v>
                </c:pt>
                <c:pt idx="146">
                  <c:v>62.283998455989597</c:v>
                </c:pt>
                <c:pt idx="147">
                  <c:v>62.218964890597732</c:v>
                </c:pt>
                <c:pt idx="148">
                  <c:v>62.154286241166766</c:v>
                </c:pt>
                <c:pt idx="149">
                  <c:v>62.089945156814174</c:v>
                </c:pt>
                <c:pt idx="150">
                  <c:v>62.025924502044418</c:v>
                </c:pt>
                <c:pt idx="151">
                  <c:v>61.96220746228267</c:v>
                </c:pt>
                <c:pt idx="152">
                  <c:v>61.898777628692272</c:v>
                </c:pt>
                <c:pt idx="153">
                  <c:v>61.83561906500362</c:v>
                </c:pt>
                <c:pt idx="154">
                  <c:v>61.772716358809781</c:v>
                </c:pt>
                <c:pt idx="155">
                  <c:v>61.710054659525952</c:v>
                </c:pt>
                <c:pt idx="156">
                  <c:v>61.647619704967802</c:v>
                </c:pt>
                <c:pt idx="157">
                  <c:v>61.585397838280301</c:v>
                </c:pt>
                <c:pt idx="158">
                  <c:v>61.523376016742674</c:v>
                </c:pt>
                <c:pt idx="159">
                  <c:v>61.461541813788529</c:v>
                </c:pt>
                <c:pt idx="160">
                  <c:v>61.399883415410628</c:v>
                </c:pt>
                <c:pt idx="161">
                  <c:v>61.3383896119676</c:v>
                </c:pt>
                <c:pt idx="162">
                  <c:v>61.277049786274226</c:v>
                </c:pt>
                <c:pt idx="163">
                  <c:v>61.215853898735219</c:v>
                </c:pt>
                <c:pt idx="164">
                  <c:v>61.154792470175423</c:v>
                </c:pt>
                <c:pt idx="165">
                  <c:v>61.093856562924294</c:v>
                </c:pt>
                <c:pt idx="166">
                  <c:v>61.033037760629384</c:v>
                </c:pt>
                <c:pt idx="167">
                  <c:v>60.972328147200045</c:v>
                </c:pt>
                <c:pt idx="168">
                  <c:v>60.911720285219218</c:v>
                </c:pt>
                <c:pt idx="169">
                  <c:v>60.8512071941051</c:v>
                </c:pt>
                <c:pt idx="170">
                  <c:v>60.790782328256462</c:v>
                </c:pt>
                <c:pt idx="171">
                  <c:v>60.730439555373593</c:v>
                </c:pt>
                <c:pt idx="172">
                  <c:v>60.670173135110808</c:v>
                </c:pt>
                <c:pt idx="173">
                  <c:v>60.609977698185574</c:v>
                </c:pt>
                <c:pt idx="174">
                  <c:v>60.549848226042748</c:v>
                </c:pt>
                <c:pt idx="175">
                  <c:v>60.489780031149841</c:v>
                </c:pt>
                <c:pt idx="176">
                  <c:v>60.429768737980147</c:v>
                </c:pt>
                <c:pt idx="177">
                  <c:v>60.369810264724208</c:v>
                </c:pt>
                <c:pt idx="178">
                  <c:v>60.309900805756371</c:v>
                </c:pt>
                <c:pt idx="179">
                  <c:v>60.250036814872111</c:v>
                </c:pt>
                <c:pt idx="180">
                  <c:v>60.190214989301872</c:v>
                </c:pt>
                <c:pt idx="181">
                  <c:v>60.130432254499766</c:v>
                </c:pt>
                <c:pt idx="182">
                  <c:v>60.070685749698633</c:v>
                </c:pt>
                <c:pt idx="183">
                  <c:v>60.010972814218434</c:v>
                </c:pt>
                <c:pt idx="184">
                  <c:v>59.951290974510052</c:v>
                </c:pt>
                <c:pt idx="185">
                  <c:v>59.891637931914161</c:v>
                </c:pt>
                <c:pt idx="186">
                  <c:v>59.832011551111862</c:v>
                </c:pt>
                <c:pt idx="187">
                  <c:v>59.772409849242059</c:v>
                </c:pt>
                <c:pt idx="188">
                  <c:v>59.712830985659529</c:v>
                </c:pt>
                <c:pt idx="189">
                  <c:v>59.653273252306548</c:v>
                </c:pt>
                <c:pt idx="190">
                  <c:v>59.593735064670753</c:v>
                </c:pt>
                <c:pt idx="191">
                  <c:v>59.534214953301621</c:v>
                </c:pt>
                <c:pt idx="192">
                  <c:v>59.474711555858171</c:v>
                </c:pt>
                <c:pt idx="193">
                  <c:v>59.415223609660892</c:v>
                </c:pt>
                <c:pt idx="194">
                  <c:v>59.355749944721516</c:v>
                </c:pt>
                <c:pt idx="195">
                  <c:v>59.296289477224434</c:v>
                </c:pt>
                <c:pt idx="196">
                  <c:v>59.236841203435141</c:v>
                </c:pt>
                <c:pt idx="197">
                  <c:v>59.177404194011132</c:v>
                </c:pt>
                <c:pt idx="198">
                  <c:v>59.117977588692092</c:v>
                </c:pt>
                <c:pt idx="199">
                  <c:v>59.058560591346833</c:v>
                </c:pt>
                <c:pt idx="200">
                  <c:v>58.999152465355778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6216"/>
        <c:axId val="575096608"/>
      </c:scatterChart>
      <c:valAx>
        <c:axId val="5750962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096608"/>
        <c:crosses val="autoZero"/>
        <c:crossBetween val="midCat"/>
      </c:valAx>
      <c:valAx>
        <c:axId val="575096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6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50.691200000000002</c:v>
                </c:pt>
                <c:pt idx="1">
                  <c:v>50.808799999999998</c:v>
                </c:pt>
                <c:pt idx="2">
                  <c:v>52.147100000000002</c:v>
                </c:pt>
                <c:pt idx="3">
                  <c:v>50.147100000000002</c:v>
                </c:pt>
                <c:pt idx="4">
                  <c:v>51.382399999999997</c:v>
                </c:pt>
                <c:pt idx="5">
                  <c:v>51.2059</c:v>
                </c:pt>
                <c:pt idx="6">
                  <c:v>50.720599999999997</c:v>
                </c:pt>
                <c:pt idx="7">
                  <c:v>50.823500000000003</c:v>
                </c:pt>
                <c:pt idx="8">
                  <c:v>50.25</c:v>
                </c:pt>
                <c:pt idx="9">
                  <c:v>50.808799999999998</c:v>
                </c:pt>
                <c:pt idx="10">
                  <c:v>50.852899999999998</c:v>
                </c:pt>
                <c:pt idx="11">
                  <c:v>50.779400000000003</c:v>
                </c:pt>
                <c:pt idx="12">
                  <c:v>50.985300000000002</c:v>
                </c:pt>
                <c:pt idx="13">
                  <c:v>50.911799999999999</c:v>
                </c:pt>
                <c:pt idx="14">
                  <c:v>51.735300000000002</c:v>
                </c:pt>
                <c:pt idx="15">
                  <c:v>50.102899999999998</c:v>
                </c:pt>
                <c:pt idx="16">
                  <c:v>51.647100000000002</c:v>
                </c:pt>
                <c:pt idx="17">
                  <c:v>50.029400000000003</c:v>
                </c:pt>
                <c:pt idx="18">
                  <c:v>51.323500000000003</c:v>
                </c:pt>
                <c:pt idx="19">
                  <c:v>50.970599999999997</c:v>
                </c:pt>
                <c:pt idx="20">
                  <c:v>52.073500000000003</c:v>
                </c:pt>
                <c:pt idx="21">
                  <c:v>51.867600000000003</c:v>
                </c:pt>
                <c:pt idx="22">
                  <c:v>51.573500000000003</c:v>
                </c:pt>
                <c:pt idx="23">
                  <c:v>51.470599999999997</c:v>
                </c:pt>
                <c:pt idx="24">
                  <c:v>52.823500000000003</c:v>
                </c:pt>
                <c:pt idx="25">
                  <c:v>52.897100000000002</c:v>
                </c:pt>
                <c:pt idx="26">
                  <c:v>51.5441</c:v>
                </c:pt>
                <c:pt idx="27">
                  <c:v>52.426499999999997</c:v>
                </c:pt>
                <c:pt idx="28">
                  <c:v>52.411799999999999</c:v>
                </c:pt>
                <c:pt idx="29">
                  <c:v>52.823500000000003</c:v>
                </c:pt>
                <c:pt idx="30">
                  <c:v>52.691200000000002</c:v>
                </c:pt>
                <c:pt idx="31">
                  <c:v>53.088200000000001</c:v>
                </c:pt>
                <c:pt idx="32">
                  <c:v>52.911799999999999</c:v>
                </c:pt>
                <c:pt idx="33">
                  <c:v>52.852899999999998</c:v>
                </c:pt>
                <c:pt idx="34">
                  <c:v>53.235300000000002</c:v>
                </c:pt>
                <c:pt idx="35">
                  <c:v>54.852899999999998</c:v>
                </c:pt>
                <c:pt idx="36">
                  <c:v>54.632399999999997</c:v>
                </c:pt>
                <c:pt idx="37">
                  <c:v>55.4559</c:v>
                </c:pt>
                <c:pt idx="38">
                  <c:v>56.529400000000003</c:v>
                </c:pt>
                <c:pt idx="39">
                  <c:v>57.573500000000003</c:v>
                </c:pt>
                <c:pt idx="40">
                  <c:v>59.279400000000003</c:v>
                </c:pt>
                <c:pt idx="41">
                  <c:v>62.338200000000001</c:v>
                </c:pt>
                <c:pt idx="42">
                  <c:v>66.088200000000001</c:v>
                </c:pt>
                <c:pt idx="43">
                  <c:v>69.985299999999995</c:v>
                </c:pt>
                <c:pt idx="44">
                  <c:v>74.573499999999996</c:v>
                </c:pt>
                <c:pt idx="45">
                  <c:v>80.102900000000005</c:v>
                </c:pt>
                <c:pt idx="46">
                  <c:v>86.25</c:v>
                </c:pt>
                <c:pt idx="47">
                  <c:v>93.838200000000001</c:v>
                </c:pt>
                <c:pt idx="48">
                  <c:v>100.8382</c:v>
                </c:pt>
                <c:pt idx="49">
                  <c:v>107.9265</c:v>
                </c:pt>
                <c:pt idx="50">
                  <c:v>115.1618</c:v>
                </c:pt>
                <c:pt idx="51">
                  <c:v>122</c:v>
                </c:pt>
                <c:pt idx="52">
                  <c:v>128.47059999999999</c:v>
                </c:pt>
                <c:pt idx="53">
                  <c:v>131.63239999999999</c:v>
                </c:pt>
                <c:pt idx="54">
                  <c:v>135.72059999999999</c:v>
                </c:pt>
                <c:pt idx="55">
                  <c:v>134.7647</c:v>
                </c:pt>
                <c:pt idx="56">
                  <c:v>134.35290000000001</c:v>
                </c:pt>
                <c:pt idx="57">
                  <c:v>130.4118</c:v>
                </c:pt>
                <c:pt idx="58">
                  <c:v>122.35290000000001</c:v>
                </c:pt>
                <c:pt idx="59">
                  <c:v>108.0735</c:v>
                </c:pt>
                <c:pt idx="60">
                  <c:v>87.029399999999995</c:v>
                </c:pt>
                <c:pt idx="61">
                  <c:v>67.338200000000001</c:v>
                </c:pt>
                <c:pt idx="62">
                  <c:v>57.514699999999998</c:v>
                </c:pt>
                <c:pt idx="63">
                  <c:v>53.470599999999997</c:v>
                </c:pt>
                <c:pt idx="64">
                  <c:v>52.058799999999998</c:v>
                </c:pt>
                <c:pt idx="65">
                  <c:v>52.514699999999998</c:v>
                </c:pt>
                <c:pt idx="66">
                  <c:v>52.558799999999998</c:v>
                </c:pt>
                <c:pt idx="67">
                  <c:v>53.7059</c:v>
                </c:pt>
                <c:pt idx="68">
                  <c:v>53.4559</c:v>
                </c:pt>
                <c:pt idx="69">
                  <c:v>54.647100000000002</c:v>
                </c:pt>
                <c:pt idx="70">
                  <c:v>56.088200000000001</c:v>
                </c:pt>
                <c:pt idx="71">
                  <c:v>56.4559</c:v>
                </c:pt>
                <c:pt idx="72">
                  <c:v>58.132399999999997</c:v>
                </c:pt>
                <c:pt idx="73">
                  <c:v>58.970599999999997</c:v>
                </c:pt>
                <c:pt idx="74">
                  <c:v>62.029400000000003</c:v>
                </c:pt>
                <c:pt idx="75">
                  <c:v>64.073499999999996</c:v>
                </c:pt>
                <c:pt idx="76">
                  <c:v>67.338200000000001</c:v>
                </c:pt>
                <c:pt idx="77">
                  <c:v>70.073499999999996</c:v>
                </c:pt>
                <c:pt idx="78">
                  <c:v>73.411799999999999</c:v>
                </c:pt>
                <c:pt idx="79">
                  <c:v>75.352900000000005</c:v>
                </c:pt>
                <c:pt idx="80">
                  <c:v>76.926500000000004</c:v>
                </c:pt>
                <c:pt idx="81">
                  <c:v>76.941199999999995</c:v>
                </c:pt>
                <c:pt idx="82">
                  <c:v>76.102900000000005</c:v>
                </c:pt>
                <c:pt idx="83">
                  <c:v>73.647099999999995</c:v>
                </c:pt>
                <c:pt idx="84">
                  <c:v>68.676500000000004</c:v>
                </c:pt>
                <c:pt idx="85">
                  <c:v>63</c:v>
                </c:pt>
                <c:pt idx="86">
                  <c:v>57.882399999999997</c:v>
                </c:pt>
                <c:pt idx="87">
                  <c:v>54.647100000000002</c:v>
                </c:pt>
                <c:pt idx="88">
                  <c:v>53.7941</c:v>
                </c:pt>
                <c:pt idx="89">
                  <c:v>51.838200000000001</c:v>
                </c:pt>
                <c:pt idx="90">
                  <c:v>53.352899999999998</c:v>
                </c:pt>
                <c:pt idx="91">
                  <c:v>51.147100000000002</c:v>
                </c:pt>
                <c:pt idx="92">
                  <c:v>51.647100000000002</c:v>
                </c:pt>
                <c:pt idx="93">
                  <c:v>52.602899999999998</c:v>
                </c:pt>
                <c:pt idx="94">
                  <c:v>52.5</c:v>
                </c:pt>
                <c:pt idx="95">
                  <c:v>50.985300000000002</c:v>
                </c:pt>
                <c:pt idx="96">
                  <c:v>51.470599999999997</c:v>
                </c:pt>
                <c:pt idx="97">
                  <c:v>52.7941</c:v>
                </c:pt>
                <c:pt idx="98">
                  <c:v>52.029400000000003</c:v>
                </c:pt>
                <c:pt idx="99">
                  <c:v>52.382399999999997</c:v>
                </c:pt>
                <c:pt idx="100">
                  <c:v>53.264699999999998</c:v>
                </c:pt>
                <c:pt idx="101">
                  <c:v>54.529400000000003</c:v>
                </c:pt>
                <c:pt idx="102">
                  <c:v>54.029400000000003</c:v>
                </c:pt>
                <c:pt idx="103">
                  <c:v>53.926499999999997</c:v>
                </c:pt>
                <c:pt idx="104">
                  <c:v>54.014699999999998</c:v>
                </c:pt>
                <c:pt idx="105">
                  <c:v>55.2059</c:v>
                </c:pt>
                <c:pt idx="106">
                  <c:v>56.279400000000003</c:v>
                </c:pt>
                <c:pt idx="107">
                  <c:v>56.4559</c:v>
                </c:pt>
                <c:pt idx="108">
                  <c:v>56.647100000000002</c:v>
                </c:pt>
                <c:pt idx="109">
                  <c:v>56.0441</c:v>
                </c:pt>
                <c:pt idx="110">
                  <c:v>56.867600000000003</c:v>
                </c:pt>
                <c:pt idx="111">
                  <c:v>57.470599999999997</c:v>
                </c:pt>
                <c:pt idx="112">
                  <c:v>58</c:v>
                </c:pt>
                <c:pt idx="113">
                  <c:v>57.779400000000003</c:v>
                </c:pt>
                <c:pt idx="114">
                  <c:v>59.132399999999997</c:v>
                </c:pt>
                <c:pt idx="115">
                  <c:v>59.470599999999997</c:v>
                </c:pt>
                <c:pt idx="116">
                  <c:v>60.7059</c:v>
                </c:pt>
                <c:pt idx="117">
                  <c:v>62.2059</c:v>
                </c:pt>
                <c:pt idx="118">
                  <c:v>63.970599999999997</c:v>
                </c:pt>
                <c:pt idx="119">
                  <c:v>66.338200000000001</c:v>
                </c:pt>
                <c:pt idx="120">
                  <c:v>67.058800000000005</c:v>
                </c:pt>
                <c:pt idx="121">
                  <c:v>70.147099999999995</c:v>
                </c:pt>
                <c:pt idx="122">
                  <c:v>71.9559</c:v>
                </c:pt>
                <c:pt idx="123">
                  <c:v>74.779399999999995</c:v>
                </c:pt>
                <c:pt idx="124">
                  <c:v>74.132400000000004</c:v>
                </c:pt>
                <c:pt idx="125">
                  <c:v>75.2941</c:v>
                </c:pt>
                <c:pt idx="126">
                  <c:v>74.867599999999996</c:v>
                </c:pt>
                <c:pt idx="127">
                  <c:v>74.014700000000005</c:v>
                </c:pt>
                <c:pt idx="128">
                  <c:v>70.25</c:v>
                </c:pt>
                <c:pt idx="129">
                  <c:v>66.852900000000005</c:v>
                </c:pt>
                <c:pt idx="130">
                  <c:v>63.147100000000002</c:v>
                </c:pt>
                <c:pt idx="131">
                  <c:v>59.573500000000003</c:v>
                </c:pt>
                <c:pt idx="132">
                  <c:v>57.838200000000001</c:v>
                </c:pt>
                <c:pt idx="133">
                  <c:v>54.882399999999997</c:v>
                </c:pt>
                <c:pt idx="134">
                  <c:v>53.117600000000003</c:v>
                </c:pt>
                <c:pt idx="135">
                  <c:v>52.397100000000002</c:v>
                </c:pt>
                <c:pt idx="136">
                  <c:v>51.941200000000002</c:v>
                </c:pt>
                <c:pt idx="137">
                  <c:v>51.176499999999997</c:v>
                </c:pt>
                <c:pt idx="138">
                  <c:v>52.573500000000003</c:v>
                </c:pt>
                <c:pt idx="139">
                  <c:v>52.2059</c:v>
                </c:pt>
                <c:pt idx="140">
                  <c:v>52.2059</c:v>
                </c:pt>
                <c:pt idx="141">
                  <c:v>52.264699999999998</c:v>
                </c:pt>
                <c:pt idx="142">
                  <c:v>52.882399999999997</c:v>
                </c:pt>
                <c:pt idx="143">
                  <c:v>53.102899999999998</c:v>
                </c:pt>
                <c:pt idx="144">
                  <c:v>52.4559</c:v>
                </c:pt>
                <c:pt idx="145">
                  <c:v>53.5</c:v>
                </c:pt>
                <c:pt idx="146">
                  <c:v>53.264699999999998</c:v>
                </c:pt>
                <c:pt idx="147">
                  <c:v>54.0441</c:v>
                </c:pt>
                <c:pt idx="148">
                  <c:v>54.2059</c:v>
                </c:pt>
                <c:pt idx="149">
                  <c:v>53.588200000000001</c:v>
                </c:pt>
                <c:pt idx="150">
                  <c:v>55.323500000000003</c:v>
                </c:pt>
                <c:pt idx="151">
                  <c:v>54.9559</c:v>
                </c:pt>
                <c:pt idx="152">
                  <c:v>55.088200000000001</c:v>
                </c:pt>
                <c:pt idx="153">
                  <c:v>55.602899999999998</c:v>
                </c:pt>
                <c:pt idx="154">
                  <c:v>56.676499999999997</c:v>
                </c:pt>
                <c:pt idx="155">
                  <c:v>57.147100000000002</c:v>
                </c:pt>
                <c:pt idx="156">
                  <c:v>57.352899999999998</c:v>
                </c:pt>
                <c:pt idx="157">
                  <c:v>58.75</c:v>
                </c:pt>
                <c:pt idx="158">
                  <c:v>59.485300000000002</c:v>
                </c:pt>
                <c:pt idx="159">
                  <c:v>60.117600000000003</c:v>
                </c:pt>
                <c:pt idx="160">
                  <c:v>59.926499999999997</c:v>
                </c:pt>
                <c:pt idx="161">
                  <c:v>61.235300000000002</c:v>
                </c:pt>
                <c:pt idx="162">
                  <c:v>58.911799999999999</c:v>
                </c:pt>
                <c:pt idx="163">
                  <c:v>61.4559</c:v>
                </c:pt>
                <c:pt idx="164">
                  <c:v>60.073500000000003</c:v>
                </c:pt>
                <c:pt idx="165">
                  <c:v>60.441200000000002</c:v>
                </c:pt>
                <c:pt idx="166">
                  <c:v>59.382399999999997</c:v>
                </c:pt>
                <c:pt idx="167">
                  <c:v>57.941200000000002</c:v>
                </c:pt>
                <c:pt idx="168">
                  <c:v>55.676499999999997</c:v>
                </c:pt>
                <c:pt idx="169">
                  <c:v>54.029400000000003</c:v>
                </c:pt>
                <c:pt idx="170">
                  <c:v>54.514699999999998</c:v>
                </c:pt>
                <c:pt idx="171">
                  <c:v>53.823500000000003</c:v>
                </c:pt>
                <c:pt idx="172">
                  <c:v>52.852899999999998</c:v>
                </c:pt>
                <c:pt idx="173">
                  <c:v>52.852899999999998</c:v>
                </c:pt>
                <c:pt idx="174">
                  <c:v>52.2941</c:v>
                </c:pt>
                <c:pt idx="175">
                  <c:v>53.897100000000002</c:v>
                </c:pt>
                <c:pt idx="176">
                  <c:v>52.014699999999998</c:v>
                </c:pt>
                <c:pt idx="177">
                  <c:v>52.382399999999997</c:v>
                </c:pt>
                <c:pt idx="178">
                  <c:v>53.176499999999997</c:v>
                </c:pt>
                <c:pt idx="179">
                  <c:v>51.588200000000001</c:v>
                </c:pt>
                <c:pt idx="180">
                  <c:v>52.073500000000003</c:v>
                </c:pt>
                <c:pt idx="181">
                  <c:v>51.117600000000003</c:v>
                </c:pt>
                <c:pt idx="182">
                  <c:v>52.735300000000002</c:v>
                </c:pt>
                <c:pt idx="183">
                  <c:v>52.529400000000003</c:v>
                </c:pt>
                <c:pt idx="184">
                  <c:v>51.926499999999997</c:v>
                </c:pt>
                <c:pt idx="185">
                  <c:v>51.352899999999998</c:v>
                </c:pt>
                <c:pt idx="186">
                  <c:v>51.7059</c:v>
                </c:pt>
                <c:pt idx="187">
                  <c:v>51.367600000000003</c:v>
                </c:pt>
                <c:pt idx="188">
                  <c:v>51.073500000000003</c:v>
                </c:pt>
                <c:pt idx="189">
                  <c:v>51.7059</c:v>
                </c:pt>
                <c:pt idx="190">
                  <c:v>51.308799999999998</c:v>
                </c:pt>
                <c:pt idx="191">
                  <c:v>51.735300000000002</c:v>
                </c:pt>
                <c:pt idx="192">
                  <c:v>51.588200000000001</c:v>
                </c:pt>
                <c:pt idx="193">
                  <c:v>50.779400000000003</c:v>
                </c:pt>
                <c:pt idx="194">
                  <c:v>52.558799999999998</c:v>
                </c:pt>
                <c:pt idx="195">
                  <c:v>51.941200000000002</c:v>
                </c:pt>
                <c:pt idx="196">
                  <c:v>52.147100000000002</c:v>
                </c:pt>
                <c:pt idx="197">
                  <c:v>51.0441</c:v>
                </c:pt>
                <c:pt idx="198">
                  <c:v>51.5441</c:v>
                </c:pt>
                <c:pt idx="199">
                  <c:v>51.0441</c:v>
                </c:pt>
                <c:pt idx="200">
                  <c:v>50.970599999999997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51.229082837908528</c:v>
                </c:pt>
                <c:pt idx="1">
                  <c:v>51.258778003616499</c:v>
                </c:pt>
                <c:pt idx="2">
                  <c:v>51.288475997940942</c:v>
                </c:pt>
                <c:pt idx="3">
                  <c:v>51.318177049064126</c:v>
                </c:pt>
                <c:pt idx="4">
                  <c:v>51.347881402859059</c:v>
                </c:pt>
                <c:pt idx="5">
                  <c:v>51.377589324177485</c:v>
                </c:pt>
                <c:pt idx="6">
                  <c:v>51.407301098221183</c:v>
                </c:pt>
                <c:pt idx="7">
                  <c:v>51.437017032001066</c:v>
                </c:pt>
                <c:pt idx="8">
                  <c:v>51.466737455887838</c:v>
                </c:pt>
                <c:pt idx="9">
                  <c:v>51.496462725258439</c:v>
                </c:pt>
                <c:pt idx="10">
                  <c:v>51.526193222242107</c:v>
                </c:pt>
                <c:pt idx="11">
                  <c:v>51.555929357569937</c:v>
                </c:pt>
                <c:pt idx="12">
                  <c:v>51.58567157253156</c:v>
                </c:pt>
                <c:pt idx="13">
                  <c:v>51.615420341042324</c:v>
                </c:pt>
                <c:pt idx="14">
                  <c:v>51.645176171824801</c:v>
                </c:pt>
                <c:pt idx="15">
                  <c:v>51.674939610710055</c:v>
                </c:pt>
                <c:pt idx="16">
                  <c:v>51.70471124307366</c:v>
                </c:pt>
                <c:pt idx="17">
                  <c:v>51.734491696458953</c:v>
                </c:pt>
                <c:pt idx="18">
                  <c:v>51.764281643581555</c:v>
                </c:pt>
                <c:pt idx="19">
                  <c:v>51.794081806410972</c:v>
                </c:pt>
                <c:pt idx="20">
                  <c:v>51.82389296372159</c:v>
                </c:pt>
                <c:pt idx="21">
                  <c:v>51.853715969958628</c:v>
                </c:pt>
                <c:pt idx="22">
                  <c:v>51.88355180995967</c:v>
                </c:pt>
                <c:pt idx="23">
                  <c:v>51.913401762673161</c:v>
                </c:pt>
                <c:pt idx="24">
                  <c:v>51.943267881420418</c:v>
                </c:pt>
                <c:pt idx="25">
                  <c:v>51.973154350801948</c:v>
                </c:pt>
                <c:pt idx="26">
                  <c:v>52.003071155906689</c:v>
                </c:pt>
                <c:pt idx="27">
                  <c:v>52.033043553359313</c:v>
                </c:pt>
                <c:pt idx="28">
                  <c:v>52.063135371046023</c:v>
                </c:pt>
                <c:pt idx="29">
                  <c:v>52.093503565532046</c:v>
                </c:pt>
                <c:pt idx="30">
                  <c:v>52.12451964149485</c:v>
                </c:pt>
                <c:pt idx="31">
                  <c:v>52.157026052862811</c:v>
                </c:pt>
                <c:pt idx="32">
                  <c:v>52.192848869961388</c:v>
                </c:pt>
                <c:pt idx="33">
                  <c:v>52.23576574326956</c:v>
                </c:pt>
                <c:pt idx="34">
                  <c:v>52.293225497881231</c:v>
                </c:pt>
                <c:pt idx="35">
                  <c:v>52.379208152190934</c:v>
                </c:pt>
                <c:pt idx="36">
                  <c:v>52.518645988001857</c:v>
                </c:pt>
                <c:pt idx="37">
                  <c:v>52.753703627668479</c:v>
                </c:pt>
                <c:pt idx="38">
                  <c:v>53.151816565220251</c:v>
                </c:pt>
                <c:pt idx="39">
                  <c:v>53.814606447974668</c:v>
                </c:pt>
                <c:pt idx="40">
                  <c:v>54.885615296838573</c:v>
                </c:pt>
                <c:pt idx="41">
                  <c:v>56.553415372937238</c:v>
                </c:pt>
                <c:pt idx="42">
                  <c:v>59.045519911470038</c:v>
                </c:pt>
                <c:pt idx="43">
                  <c:v>62.608364539717186</c:v>
                </c:pt>
                <c:pt idx="44">
                  <c:v>67.470239904243229</c:v>
                </c:pt>
                <c:pt idx="45">
                  <c:v>73.787914571663407</c:v>
                </c:pt>
                <c:pt idx="46">
                  <c:v>81.583507044430135</c:v>
                </c:pt>
                <c:pt idx="47">
                  <c:v>90.684575685568717</c:v>
                </c:pt>
                <c:pt idx="48">
                  <c:v>100.68504440416045</c:v>
                </c:pt>
                <c:pt idx="49">
                  <c:v>110.9448295361551</c:v>
                </c:pt>
                <c:pt idx="50">
                  <c:v>120.64010919021575</c:v>
                </c:pt>
                <c:pt idx="51">
                  <c:v>128.86435251805904</c:v>
                </c:pt>
                <c:pt idx="52">
                  <c:v>134.76535492226242</c:v>
                </c:pt>
                <c:pt idx="53">
                  <c:v>137.69044326095084</c:v>
                </c:pt>
                <c:pt idx="54">
                  <c:v>137.30582549606396</c:v>
                </c:pt>
                <c:pt idx="55">
                  <c:v>133.65993237254133</c:v>
                </c:pt>
                <c:pt idx="56">
                  <c:v>127.17413794884628</c:v>
                </c:pt>
                <c:pt idx="57">
                  <c:v>118.56331651900106</c:v>
                </c:pt>
                <c:pt idx="58">
                  <c:v>108.70693859913898</c:v>
                </c:pt>
                <c:pt idx="59">
                  <c:v>98.502806705797269</c:v>
                </c:pt>
                <c:pt idx="60">
                  <c:v>88.736796584169966</c:v>
                </c:pt>
                <c:pt idx="61">
                  <c:v>79.993677248771732</c:v>
                </c:pt>
                <c:pt idx="62">
                  <c:v>72.620085604960579</c:v>
                </c:pt>
                <c:pt idx="63">
                  <c:v>66.736283146517792</c:v>
                </c:pt>
                <c:pt idx="64">
                  <c:v>62.282907418243191</c:v>
                </c:pt>
                <c:pt idx="65">
                  <c:v>59.084769113045013</c:v>
                </c:pt>
                <c:pt idx="66">
                  <c:v>56.915464592612182</c:v>
                </c:pt>
                <c:pt idx="67">
                  <c:v>55.551913132650903</c:v>
                </c:pt>
                <c:pt idx="68">
                  <c:v>54.813943482277836</c:v>
                </c:pt>
                <c:pt idx="69">
                  <c:v>54.588272929703884</c:v>
                </c:pt>
                <c:pt idx="70">
                  <c:v>54.837456530938091</c:v>
                </c:pt>
                <c:pt idx="71">
                  <c:v>55.59313190818299</c:v>
                </c:pt>
                <c:pt idx="72">
                  <c:v>56.931250537629602</c:v>
                </c:pt>
                <c:pt idx="73">
                  <c:v>58.927910033531504</c:v>
                </c:pt>
                <c:pt idx="74">
                  <c:v>61.600035573838227</c:v>
                </c:pt>
                <c:pt idx="75">
                  <c:v>64.844821493935427</c:v>
                </c:pt>
                <c:pt idx="76">
                  <c:v>68.400902953052096</c:v>
                </c:pt>
                <c:pt idx="77">
                  <c:v>71.85554193922917</c:v>
                </c:pt>
                <c:pt idx="78">
                  <c:v>74.710391420140695</c:v>
                </c:pt>
                <c:pt idx="79">
                  <c:v>76.495227787640076</c:v>
                </c:pt>
                <c:pt idx="80">
                  <c:v>76.894480218362361</c:v>
                </c:pt>
                <c:pt idx="81">
                  <c:v>75.839455174148824</c:v>
                </c:pt>
                <c:pt idx="82">
                  <c:v>73.528960196370519</c:v>
                </c:pt>
                <c:pt idx="83">
                  <c:v>70.369667826149609</c:v>
                </c:pt>
                <c:pt idx="84">
                  <c:v>66.860675210185434</c:v>
                </c:pt>
                <c:pt idx="85">
                  <c:v>63.467139333321221</c:v>
                </c:pt>
                <c:pt idx="86">
                  <c:v>60.5262969088676</c:v>
                </c:pt>
                <c:pt idx="87">
                  <c:v>58.209197491886613</c:v>
                </c:pt>
                <c:pt idx="88">
                  <c:v>56.535840417038777</c:v>
                </c:pt>
                <c:pt idx="89">
                  <c:v>55.423171741008609</c:v>
                </c:pt>
                <c:pt idx="90">
                  <c:v>54.740674309692679</c:v>
                </c:pt>
                <c:pt idx="91">
                  <c:v>54.354843635485445</c:v>
                </c:pt>
                <c:pt idx="92">
                  <c:v>54.154894424435547</c:v>
                </c:pt>
                <c:pt idx="93">
                  <c:v>54.061285253134294</c:v>
                </c:pt>
                <c:pt idx="94">
                  <c:v>54.023177891894463</c:v>
                </c:pt>
                <c:pt idx="95">
                  <c:v>54.011195449184811</c:v>
                </c:pt>
                <c:pt idx="96">
                  <c:v>54.009839826614666</c:v>
                </c:pt>
                <c:pt idx="97">
                  <c:v>54.011593983210346</c:v>
                </c:pt>
                <c:pt idx="98">
                  <c:v>54.013087486568672</c:v>
                </c:pt>
                <c:pt idx="99">
                  <c:v>54.01292017956392</c:v>
                </c:pt>
                <c:pt idx="100">
                  <c:v>54.010563160940272</c:v>
                </c:pt>
                <c:pt idx="101">
                  <c:v>54.005866415954323</c:v>
                </c:pt>
                <c:pt idx="102">
                  <c:v>53.998880221046711</c:v>
                </c:pt>
                <c:pt idx="103">
                  <c:v>53.989847463296591</c:v>
                </c:pt>
                <c:pt idx="104">
                  <c:v>53.979328958012616</c:v>
                </c:pt>
                <c:pt idx="105">
                  <c:v>53.968497503138494</c:v>
                </c:pt>
                <c:pt idx="106">
                  <c:v>53.959694321838086</c:v>
                </c:pt>
                <c:pt idx="107">
                  <c:v>53.95738667985372</c:v>
                </c:pt>
                <c:pt idx="108">
                  <c:v>53.969681550892631</c:v>
                </c:pt>
                <c:pt idx="109">
                  <c:v>54.010500046770773</c:v>
                </c:pt>
                <c:pt idx="110">
                  <c:v>54.102349629093297</c:v>
                </c:pt>
                <c:pt idx="111">
                  <c:v>54.27930247389547</c:v>
                </c:pt>
                <c:pt idx="112">
                  <c:v>54.589303621438191</c:v>
                </c:pt>
                <c:pt idx="113">
                  <c:v>55.094394440957494</c:v>
                </c:pt>
                <c:pt idx="114">
                  <c:v>55.867077567798589</c:v>
                </c:pt>
                <c:pt idx="115">
                  <c:v>56.981202498986761</c:v>
                </c:pt>
                <c:pt idx="116">
                  <c:v>58.496731538488746</c:v>
                </c:pt>
                <c:pt idx="117">
                  <c:v>60.439647285209823</c:v>
                </c:pt>
                <c:pt idx="118">
                  <c:v>62.780751047576636</c:v>
                </c:pt>
                <c:pt idx="119">
                  <c:v>65.419343041070007</c:v>
                </c:pt>
                <c:pt idx="120">
                  <c:v>68.178630799842168</c:v>
                </c:pt>
                <c:pt idx="121">
                  <c:v>70.818212470020143</c:v>
                </c:pt>
                <c:pt idx="122">
                  <c:v>73.064916910776446</c:v>
                </c:pt>
                <c:pt idx="123">
                  <c:v>74.657588111255862</c:v>
                </c:pt>
                <c:pt idx="124">
                  <c:v>75.39602962003157</c:v>
                </c:pt>
                <c:pt idx="125">
                  <c:v>75.181524123025625</c:v>
                </c:pt>
                <c:pt idx="126">
                  <c:v>74.037617485256916</c:v>
                </c:pt>
                <c:pt idx="127">
                  <c:v>72.10513154950479</c:v>
                </c:pt>
                <c:pt idx="128">
                  <c:v>69.612866984315062</c:v>
                </c:pt>
                <c:pt idx="129">
                  <c:v>66.832411805131585</c:v>
                </c:pt>
                <c:pt idx="130">
                  <c:v>64.029361044769701</c:v>
                </c:pt>
                <c:pt idx="131">
                  <c:v>61.422901607158146</c:v>
                </c:pt>
                <c:pt idx="132">
                  <c:v>59.161705866192307</c:v>
                </c:pt>
                <c:pt idx="133">
                  <c:v>57.31831469149293</c:v>
                </c:pt>
                <c:pt idx="134">
                  <c:v>55.898927185075678</c:v>
                </c:pt>
                <c:pt idx="135">
                  <c:v>54.862374066696709</c:v>
                </c:pt>
                <c:pt idx="136">
                  <c:v>54.141520135861121</c:v>
                </c:pt>
                <c:pt idx="137">
                  <c:v>53.661858242919656</c:v>
                </c:pt>
                <c:pt idx="138">
                  <c:v>53.354520225597284</c:v>
                </c:pt>
                <c:pt idx="139">
                  <c:v>53.163272948324241</c:v>
                </c:pt>
                <c:pt idx="140">
                  <c:v>53.046637482782458</c:v>
                </c:pt>
                <c:pt idx="141">
                  <c:v>52.976910879677433</c:v>
                </c:pt>
                <c:pt idx="142">
                  <c:v>52.937783784086008</c:v>
                </c:pt>
                <c:pt idx="143">
                  <c:v>52.921772098283995</c:v>
                </c:pt>
                <c:pt idx="144">
                  <c:v>52.928117562127007</c:v>
                </c:pt>
                <c:pt idx="145">
                  <c:v>52.961341279886334</c:v>
                </c:pt>
                <c:pt idx="146">
                  <c:v>53.030318814088645</c:v>
                </c:pt>
                <c:pt idx="147">
                  <c:v>53.147575562576719</c:v>
                </c:pt>
                <c:pt idx="148">
                  <c:v>53.328443043127216</c:v>
                </c:pt>
                <c:pt idx="149">
                  <c:v>53.589744202876425</c:v>
                </c:pt>
                <c:pt idx="150">
                  <c:v>53.947778672716218</c:v>
                </c:pt>
                <c:pt idx="151">
                  <c:v>54.415554097370745</c:v>
                </c:pt>
                <c:pt idx="152">
                  <c:v>54.99944570184126</c:v>
                </c:pt>
                <c:pt idx="153">
                  <c:v>55.695728891410887</c:v>
                </c:pt>
                <c:pt idx="154">
                  <c:v>56.487657951527908</c:v>
                </c:pt>
                <c:pt idx="155">
                  <c:v>57.343880037621773</c:v>
                </c:pt>
                <c:pt idx="156">
                  <c:v>58.218906373414555</c:v>
                </c:pt>
                <c:pt idx="157">
                  <c:v>59.056077214149212</c:v>
                </c:pt>
                <c:pt idx="158">
                  <c:v>59.792980697753912</c:v>
                </c:pt>
                <c:pt idx="159">
                  <c:v>60.368714614271312</c:v>
                </c:pt>
                <c:pt idx="160">
                  <c:v>60.731862344435513</c:v>
                </c:pt>
                <c:pt idx="161">
                  <c:v>60.847747499476547</c:v>
                </c:pt>
                <c:pt idx="162">
                  <c:v>60.703550487457299</c:v>
                </c:pt>
                <c:pt idx="163">
                  <c:v>60.310240547496214</c:v>
                </c:pt>
                <c:pt idx="164">
                  <c:v>59.700919515310886</c:v>
                </c:pt>
                <c:pt idx="165">
                  <c:v>58.925923690116562</c:v>
                </c:pt>
                <c:pt idx="166">
                  <c:v>58.045688080985116</c:v>
                </c:pt>
                <c:pt idx="167">
                  <c:v>57.122773133301273</c:v>
                </c:pt>
                <c:pt idx="168">
                  <c:v>56.214500647441653</c:v>
                </c:pt>
                <c:pt idx="169">
                  <c:v>55.367361123609015</c:v>
                </c:pt>
                <c:pt idx="170">
                  <c:v>54.613847993302002</c:v>
                </c:pt>
                <c:pt idx="171">
                  <c:v>53.971801368110327</c:v>
                </c:pt>
                <c:pt idx="172">
                  <c:v>53.44585541734731</c:v>
                </c:pt>
                <c:pt idx="173">
                  <c:v>53.030280426561156</c:v>
                </c:pt>
                <c:pt idx="174">
                  <c:v>52.712424865389217</c:v>
                </c:pt>
                <c:pt idx="175">
                  <c:v>52.476062672722932</c:v>
                </c:pt>
                <c:pt idx="176">
                  <c:v>52.304165127093491</c:v>
                </c:pt>
                <c:pt idx="177">
                  <c:v>52.180864309492662</c:v>
                </c:pt>
                <c:pt idx="178">
                  <c:v>52.092590827862509</c:v>
                </c:pt>
                <c:pt idx="179">
                  <c:v>52.028515091539731</c:v>
                </c:pt>
                <c:pt idx="180">
                  <c:v>51.980491016945891</c:v>
                </c:pt>
                <c:pt idx="181">
                  <c:v>51.942706814444264</c:v>
                </c:pt>
                <c:pt idx="182">
                  <c:v>51.911212720959121</c:v>
                </c:pt>
                <c:pt idx="183">
                  <c:v>51.883443747455836</c:v>
                </c:pt>
                <c:pt idx="184">
                  <c:v>51.857804477345233</c:v>
                </c:pt>
                <c:pt idx="185">
                  <c:v>51.833342677928172</c:v>
                </c:pt>
                <c:pt idx="186">
                  <c:v>51.809512128223183</c:v>
                </c:pt>
                <c:pt idx="187">
                  <c:v>51.786011269437431</c:v>
                </c:pt>
                <c:pt idx="188">
                  <c:v>51.762679622504145</c:v>
                </c:pt>
                <c:pt idx="189">
                  <c:v>51.739434702425228</c:v>
                </c:pt>
                <c:pt idx="190">
                  <c:v>51.716235429769377</c:v>
                </c:pt>
                <c:pt idx="191">
                  <c:v>51.693061865451838</c:v>
                </c:pt>
                <c:pt idx="192">
                  <c:v>51.669904468394755</c:v>
                </c:pt>
                <c:pt idx="193">
                  <c:v>51.646758635973981</c:v>
                </c:pt>
                <c:pt idx="194">
                  <c:v>51.623622039636246</c:v>
                </c:pt>
                <c:pt idx="195">
                  <c:v>51.600493374406042</c:v>
                </c:pt>
                <c:pt idx="196">
                  <c:v>51.577371793396019</c:v>
                </c:pt>
                <c:pt idx="197">
                  <c:v>51.554256660677638</c:v>
                </c:pt>
                <c:pt idx="198">
                  <c:v>51.531147446293346</c:v>
                </c:pt>
                <c:pt idx="199">
                  <c:v>51.508043682333437</c:v>
                </c:pt>
                <c:pt idx="200">
                  <c:v>51.484944944313078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51.229082837908528</c:v>
                </c:pt>
                <c:pt idx="1">
                  <c:v>51.258778003616499</c:v>
                </c:pt>
                <c:pt idx="2">
                  <c:v>51.288475997940942</c:v>
                </c:pt>
                <c:pt idx="3">
                  <c:v>51.318177049064126</c:v>
                </c:pt>
                <c:pt idx="4">
                  <c:v>51.347881402859059</c:v>
                </c:pt>
                <c:pt idx="5">
                  <c:v>51.377589324177485</c:v>
                </c:pt>
                <c:pt idx="6">
                  <c:v>51.407301098221183</c:v>
                </c:pt>
                <c:pt idx="7">
                  <c:v>51.437017032001066</c:v>
                </c:pt>
                <c:pt idx="8">
                  <c:v>51.466737455887838</c:v>
                </c:pt>
                <c:pt idx="9">
                  <c:v>51.496462725258439</c:v>
                </c:pt>
                <c:pt idx="10">
                  <c:v>51.5261932222421</c:v>
                </c:pt>
                <c:pt idx="11">
                  <c:v>51.555929357569909</c:v>
                </c:pt>
                <c:pt idx="12">
                  <c:v>51.585671572531396</c:v>
                </c:pt>
                <c:pt idx="13">
                  <c:v>51.615420341041514</c:v>
                </c:pt>
                <c:pt idx="14">
                  <c:v>51.645176171820864</c:v>
                </c:pt>
                <c:pt idx="15">
                  <c:v>51.674939610691695</c:v>
                </c:pt>
                <c:pt idx="16">
                  <c:v>51.704711242991358</c:v>
                </c:pt>
                <c:pt idx="17">
                  <c:v>51.734491696104364</c:v>
                </c:pt>
                <c:pt idx="18">
                  <c:v>51.764281642113225</c:v>
                </c:pt>
                <c:pt idx="19">
                  <c:v>51.794081800566801</c:v>
                </c:pt>
                <c:pt idx="20">
                  <c:v>51.823892941364221</c:v>
                </c:pt>
                <c:pt idx="21">
                  <c:v>51.853715887749964</c:v>
                </c:pt>
                <c:pt idx="22">
                  <c:v>51.883551519414539</c:v>
                </c:pt>
                <c:pt idx="23">
                  <c:v>51.913400775692402</c:v>
                </c:pt>
                <c:pt idx="24">
                  <c:v>51.943264658846637</c:v>
                </c:pt>
                <c:pt idx="25">
                  <c:v>51.973144237426112</c:v>
                </c:pt>
                <c:pt idx="26">
                  <c:v>52.003040649678141</c:v>
                </c:pt>
                <c:pt idx="27">
                  <c:v>52.03295510699455</c:v>
                </c:pt>
                <c:pt idx="28">
                  <c:v>52.062888897365156</c:v>
                </c:pt>
                <c:pt idx="29">
                  <c:v>52.092843388806287</c:v>
                </c:pt>
                <c:pt idx="30">
                  <c:v>52.122820032726061</c:v>
                </c:pt>
                <c:pt idx="31">
                  <c:v>52.152820367180581</c:v>
                </c:pt>
                <c:pt idx="32">
                  <c:v>52.182846019966981</c:v>
                </c:pt>
                <c:pt idx="33">
                  <c:v>52.212898711489011</c:v>
                </c:pt>
                <c:pt idx="34">
                  <c:v>52.242980257320774</c:v>
                </c:pt>
                <c:pt idx="35">
                  <c:v>52.273092570380776</c:v>
                </c:pt>
                <c:pt idx="36">
                  <c:v>52.303237662614777</c:v>
                </c:pt>
                <c:pt idx="37">
                  <c:v>52.333417646069535</c:v>
                </c:pt>
                <c:pt idx="38">
                  <c:v>52.363634733221289</c:v>
                </c:pt>
                <c:pt idx="39">
                  <c:v>52.393891236402183</c:v>
                </c:pt>
                <c:pt idx="40">
                  <c:v>52.424189566144555</c:v>
                </c:pt>
                <c:pt idx="41">
                  <c:v>52.454532228236886</c:v>
                </c:pt>
                <c:pt idx="42">
                  <c:v>52.484921819255831</c:v>
                </c:pt>
                <c:pt idx="43">
                  <c:v>52.515361020306003</c:v>
                </c:pt>
                <c:pt idx="44">
                  <c:v>52.545852588662541</c:v>
                </c:pt>
                <c:pt idx="45">
                  <c:v>52.576399346970987</c:v>
                </c:pt>
                <c:pt idx="46">
                  <c:v>52.607004169614044</c:v>
                </c:pt>
                <c:pt idx="47">
                  <c:v>52.637669965804648</c:v>
                </c:pt>
                <c:pt idx="48">
                  <c:v>52.668399658911277</c:v>
                </c:pt>
                <c:pt idx="49">
                  <c:v>52.699196161460691</c:v>
                </c:pt>
                <c:pt idx="50">
                  <c:v>52.730062345199585</c:v>
                </c:pt>
                <c:pt idx="51">
                  <c:v>52.761001005526182</c:v>
                </c:pt>
                <c:pt idx="52">
                  <c:v>52.792014819528447</c:v>
                </c:pt>
                <c:pt idx="53">
                  <c:v>52.823106296786236</c:v>
                </c:pt>
                <c:pt idx="54">
                  <c:v>52.85427772201141</c:v>
                </c:pt>
                <c:pt idx="55">
                  <c:v>52.885531088514583</c:v>
                </c:pt>
                <c:pt idx="56">
                  <c:v>52.916868021399452</c:v>
                </c:pt>
                <c:pt idx="57">
                  <c:v>52.948289689299635</c:v>
                </c:pt>
                <c:pt idx="58">
                  <c:v>52.979796703389816</c:v>
                </c:pt>
                <c:pt idx="59">
                  <c:v>53.011389002327505</c:v>
                </c:pt>
                <c:pt idx="60">
                  <c:v>53.04306572171712</c:v>
                </c:pt>
                <c:pt idx="61">
                  <c:v>53.074825046642069</c:v>
                </c:pt>
                <c:pt idx="62">
                  <c:v>53.106664045788207</c:v>
                </c:pt>
                <c:pt idx="63">
                  <c:v>53.138578485693856</c:v>
                </c:pt>
                <c:pt idx="64">
                  <c:v>53.170562623717437</c:v>
                </c:pt>
                <c:pt idx="65">
                  <c:v>53.202608978426078</c:v>
                </c:pt>
                <c:pt idx="66">
                  <c:v>53.234708076292996</c:v>
                </c:pt>
                <c:pt idx="67">
                  <c:v>53.26684817386414</c:v>
                </c:pt>
                <c:pt idx="68">
                  <c:v>53.299014954934599</c:v>
                </c:pt>
                <c:pt idx="69">
                  <c:v>53.331191202785455</c:v>
                </c:pt>
                <c:pt idx="70">
                  <c:v>53.36335644819124</c:v>
                </c:pt>
                <c:pt idx="71">
                  <c:v>53.39548659474486</c:v>
                </c:pt>
                <c:pt idx="72">
                  <c:v>53.42755352407859</c:v>
                </c:pt>
                <c:pt idx="73">
                  <c:v>53.459524684811598</c:v>
                </c:pt>
                <c:pt idx="74">
                  <c:v>53.491362670538763</c:v>
                </c:pt>
                <c:pt idx="75">
                  <c:v>53.523024793903936</c:v>
                </c:pt>
                <c:pt idx="76">
                  <c:v>53.554462665767815</c:v>
                </c:pt>
                <c:pt idx="77">
                  <c:v>53.58562179066999</c:v>
                </c:pt>
                <c:pt idx="78">
                  <c:v>53.616441192155094</c:v>
                </c:pt>
                <c:pt idx="79">
                  <c:v>53.646853084019867</c:v>
                </c:pt>
                <c:pt idx="80">
                  <c:v>53.67678260604329</c:v>
                </c:pt>
                <c:pt idx="81">
                  <c:v>53.706147645149414</c:v>
                </c:pt>
                <c:pt idx="82">
                  <c:v>53.734858765050788</c:v>
                </c:pt>
                <c:pt idx="83">
                  <c:v>53.762819269009839</c:v>
                </c:pt>
                <c:pt idx="84">
                  <c:v>53.789925421186773</c:v>
                </c:pt>
                <c:pt idx="85">
                  <c:v>53.816066851830399</c:v>
                </c:pt>
                <c:pt idx="86">
                  <c:v>53.841127170020727</c:v>
                </c:pt>
                <c:pt idx="87">
                  <c:v>53.864984804500878</c:v>
                </c:pt>
                <c:pt idx="88">
                  <c:v>53.887514088099138</c:v>
                </c:pt>
                <c:pt idx="89">
                  <c:v>53.908586594172988</c:v>
                </c:pt>
                <c:pt idx="90">
                  <c:v>53.928072724364746</c:v>
                </c:pt>
                <c:pt idx="91">
                  <c:v>53.945843535864128</c:v>
                </c:pt>
                <c:pt idx="92">
                  <c:v>53.961772783654254</c:v>
                </c:pt>
                <c:pt idx="93">
                  <c:v>53.975739139425457</c:v>
                </c:pt>
                <c:pt idx="94">
                  <c:v>53.987628534761456</c:v>
                </c:pt>
                <c:pt idx="95">
                  <c:v>53.997336562819683</c:v>
                </c:pt>
                <c:pt idx="96">
                  <c:v>54.00477086117742</c:v>
                </c:pt>
                <c:pt idx="97">
                  <c:v>54.009853389978396</c:v>
                </c:pt>
                <c:pt idx="98">
                  <c:v>54.012522515106127</c:v>
                </c:pt>
                <c:pt idx="99">
                  <c:v>54.012734806732993</c:v>
                </c:pt>
                <c:pt idx="100">
                  <c:v>54.010466469806637</c:v>
                </c:pt>
                <c:pt idx="101">
                  <c:v>54.005714334936528</c:v>
                </c:pt>
                <c:pt idx="102">
                  <c:v>53.998496355305605</c:v>
                </c:pt>
                <c:pt idx="103">
                  <c:v>53.988851576692156</c:v>
                </c:pt>
                <c:pt idx="104">
                  <c:v>53.976839572014548</c:v>
                </c:pt>
                <c:pt idx="105">
                  <c:v>53.962539357238896</c:v>
                </c:pt>
                <c:pt idx="106">
                  <c:v>53.946047830094123</c:v>
                </c:pt>
                <c:pt idx="107">
                  <c:v>53.927477794958698</c:v>
                </c:pt>
                <c:pt idx="108">
                  <c:v>53.906955654914626</c:v>
                </c:pt>
                <c:pt idx="109">
                  <c:v>53.884618864139242</c:v>
                </c:pt>
                <c:pt idx="110">
                  <c:v>53.860613239893709</c:v>
                </c:pt>
                <c:pt idx="111">
                  <c:v>53.835090233318454</c:v>
                </c:pt>
                <c:pt idx="112">
                  <c:v>53.808204252545167</c:v>
                </c:pt>
                <c:pt idx="113">
                  <c:v>53.78011012120897</c:v>
                </c:pt>
                <c:pt idx="114">
                  <c:v>53.750960741514888</c:v>
                </c:pt>
                <c:pt idx="115">
                  <c:v>53.720905014940236</c:v>
                </c:pt>
                <c:pt idx="116">
                  <c:v>53.690086056787564</c:v>
                </c:pt>
                <c:pt idx="117">
                  <c:v>53.658639724348959</c:v>
                </c:pt>
                <c:pt idx="118">
                  <c:v>53.626693463382431</c:v>
                </c:pt>
                <c:pt idx="119">
                  <c:v>53.59436546463877</c:v>
                </c:pt>
                <c:pt idx="120">
                  <c:v>53.561764111730909</c:v>
                </c:pt>
                <c:pt idx="121">
                  <c:v>53.528987693864423</c:v>
                </c:pt>
                <c:pt idx="122">
                  <c:v>53.49612435178166</c:v>
                </c:pt>
                <c:pt idx="123">
                  <c:v>53.463252222484449</c:v>
                </c:pt>
                <c:pt idx="124">
                  <c:v>53.430439747553152</c:v>
                </c:pt>
                <c:pt idx="125">
                  <c:v>53.397746110779089</c:v>
                </c:pt>
                <c:pt idx="126">
                  <c:v>53.36522177296694</c:v>
                </c:pt>
                <c:pt idx="127">
                  <c:v>53.332909074758803</c:v>
                </c:pt>
                <c:pt idx="128">
                  <c:v>53.300842881839635</c:v>
                </c:pt>
                <c:pt idx="129">
                  <c:v>53.269051250619682</c:v>
                </c:pt>
                <c:pt idx="130">
                  <c:v>53.237556096224743</c:v>
                </c:pt>
                <c:pt idx="131">
                  <c:v>53.206373848193905</c:v>
                </c:pt>
                <c:pt idx="132">
                  <c:v>53.175516082569452</c:v>
                </c:pt>
                <c:pt idx="133">
                  <c:v>53.144990121996209</c:v>
                </c:pt>
                <c:pt idx="134">
                  <c:v>53.114799597992963</c:v>
                </c:pt>
                <c:pt idx="135">
                  <c:v>53.084944971711799</c:v>
                </c:pt>
                <c:pt idx="136">
                  <c:v>53.055424011276038</c:v>
                </c:pt>
                <c:pt idx="137">
                  <c:v>53.026232225212127</c:v>
                </c:pt>
                <c:pt idx="138">
                  <c:v>52.997363252601751</c:v>
                </c:pt>
                <c:pt idx="139">
                  <c:v>52.968809211416421</c:v>
                </c:pt>
                <c:pt idx="140">
                  <c:v>52.940561007099241</c:v>
                </c:pt>
                <c:pt idx="141">
                  <c:v>52.912608603866381</c:v>
                </c:pt>
                <c:pt idx="142">
                  <c:v>52.884941261448901</c:v>
                </c:pt>
                <c:pt idx="143">
                  <c:v>52.857547740118335</c:v>
                </c:pt>
                <c:pt idx="144">
                  <c:v>52.830416476862382</c:v>
                </c:pt>
                <c:pt idx="145">
                  <c:v>52.803535735527312</c:v>
                </c:pt>
                <c:pt idx="146">
                  <c:v>52.77689373363819</c:v>
                </c:pt>
                <c:pt idx="147">
                  <c:v>52.750478748466179</c:v>
                </c:pt>
                <c:pt idx="148">
                  <c:v>52.724279204745343</c:v>
                </c:pt>
                <c:pt idx="149">
                  <c:v>52.698283746260813</c:v>
                </c:pt>
                <c:pt idx="150">
                  <c:v>52.672481293343736</c:v>
                </c:pt>
                <c:pt idx="151">
                  <c:v>52.64686108812333</c:v>
                </c:pt>
                <c:pt idx="152">
                  <c:v>52.621412729204252</c:v>
                </c:pt>
                <c:pt idx="153">
                  <c:v>52.596126197265548</c:v>
                </c:pt>
                <c:pt idx="154">
                  <c:v>52.570991872914007</c:v>
                </c:pt>
                <c:pt idx="155">
                  <c:v>52.546000547973208</c:v>
                </c:pt>
                <c:pt idx="156">
                  <c:v>52.521143431250358</c:v>
                </c:pt>
                <c:pt idx="157">
                  <c:v>52.496412149695033</c:v>
                </c:pt>
                <c:pt idx="158">
                  <c:v>52.471798745748984</c:v>
                </c:pt>
                <c:pt idx="159">
                  <c:v>52.447295671581628</c:v>
                </c:pt>
                <c:pt idx="160">
                  <c:v>52.422895780813008</c:v>
                </c:pt>
                <c:pt idx="161">
                  <c:v>52.39859231824294</c:v>
                </c:pt>
                <c:pt idx="162">
                  <c:v>52.374378908031311</c:v>
                </c:pt>
                <c:pt idx="163">
                  <c:v>52.350249540709676</c:v>
                </c:pt>
                <c:pt idx="164">
                  <c:v>52.326198559347063</c:v>
                </c:pt>
                <c:pt idx="165">
                  <c:v>52.302220645142626</c:v>
                </c:pt>
                <c:pt idx="166">
                  <c:v>52.278310802674532</c:v>
                </c:pt>
                <c:pt idx="167">
                  <c:v>52.254464344995597</c:v>
                </c:pt>
                <c:pt idx="168">
                  <c:v>52.230676878734144</c:v>
                </c:pt>
                <c:pt idx="169">
                  <c:v>52.20694428932908</c:v>
                </c:pt>
                <c:pt idx="170">
                  <c:v>52.183262726504374</c:v>
                </c:pt>
                <c:pt idx="171">
                  <c:v>52.159628590066561</c:v>
                </c:pt>
                <c:pt idx="172">
                  <c:v>52.136038516091041</c:v>
                </c:pt>
                <c:pt idx="173">
                  <c:v>52.112489363547596</c:v>
                </c:pt>
                <c:pt idx="174">
                  <c:v>52.088978201402462</c:v>
                </c:pt>
                <c:pt idx="175">
                  <c:v>52.065502296223308</c:v>
                </c:pt>
                <c:pt idx="176">
                  <c:v>52.042059100304456</c:v>
                </c:pt>
                <c:pt idx="177">
                  <c:v>52.018646240321445</c:v>
                </c:pt>
                <c:pt idx="178">
                  <c:v>51.995261506518432</c:v>
                </c:pt>
                <c:pt idx="179">
                  <c:v>51.971902842426005</c:v>
                </c:pt>
                <c:pt idx="180">
                  <c:v>51.948568335103047</c:v>
                </c:pt>
                <c:pt idx="181">
                  <c:v>51.925256205892907</c:v>
                </c:pt>
                <c:pt idx="182">
                  <c:v>51.901964801681075</c:v>
                </c:pt>
                <c:pt idx="183">
                  <c:v>51.878692586639986</c:v>
                </c:pt>
                <c:pt idx="184">
                  <c:v>51.85543813444442</c:v>
                </c:pt>
                <c:pt idx="185">
                  <c:v>51.832200120940293</c:v>
                </c:pt>
                <c:pt idx="186">
                  <c:v>51.808977317248349</c:v>
                </c:pt>
                <c:pt idx="187">
                  <c:v>51.785768583284415</c:v>
                </c:pt>
                <c:pt idx="188">
                  <c:v>51.762572861676823</c:v>
                </c:pt>
                <c:pt idx="189">
                  <c:v>51.739389172062481</c:v>
                </c:pt>
                <c:pt idx="190">
                  <c:v>51.716216605742389</c:v>
                </c:pt>
                <c:pt idx="191">
                  <c:v>51.693054320678279</c:v>
                </c:pt>
                <c:pt idx="192">
                  <c:v>51.669901536812198</c:v>
                </c:pt>
                <c:pt idx="193">
                  <c:v>51.646757531691215</c:v>
                </c:pt>
                <c:pt idx="194">
                  <c:v>51.623621636380363</c:v>
                </c:pt>
                <c:pt idx="195">
                  <c:v>51.600493231647086</c:v>
                </c:pt>
                <c:pt idx="196">
                  <c:v>51.577371744401411</c:v>
                </c:pt>
                <c:pt idx="197">
                  <c:v>51.554256644376593</c:v>
                </c:pt>
                <c:pt idx="198">
                  <c:v>51.531147441035536</c:v>
                </c:pt>
                <c:pt idx="199">
                  <c:v>51.508043680689383</c:v>
                </c:pt>
                <c:pt idx="200">
                  <c:v>51.48494494381471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7392"/>
        <c:axId val="575097784"/>
      </c:scatterChart>
      <c:valAx>
        <c:axId val="575097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097784"/>
        <c:crosses val="autoZero"/>
        <c:crossBetween val="midCat"/>
      </c:valAx>
      <c:valAx>
        <c:axId val="575097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739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3.9041454531378545E-4</c:v>
                </c:pt>
                <c:pt idx="1">
                  <c:v>3.1477277852919996E-2</c:v>
                </c:pt>
                <c:pt idx="2">
                  <c:v>5.4220115304781963E-2</c:v>
                </c:pt>
                <c:pt idx="3">
                  <c:v>7.7347247267834263E-2</c:v>
                </c:pt>
                <c:pt idx="4">
                  <c:v>0.11440259152383178</c:v>
                </c:pt>
                <c:pt idx="5">
                  <c:v>0.13475909388504415</c:v>
                </c:pt>
                <c:pt idx="6">
                  <c:v>0.15616400011420903</c:v>
                </c:pt>
                <c:pt idx="7">
                  <c:v>0.1685906519829726</c:v>
                </c:pt>
                <c:pt idx="8">
                  <c:v>0.19693590937630401</c:v>
                </c:pt>
                <c:pt idx="9">
                  <c:v>0.21192873309673116</c:v>
                </c:pt>
                <c:pt idx="10">
                  <c:v>0.23652121975823243</c:v>
                </c:pt>
                <c:pt idx="11">
                  <c:v>0.25424195927216325</c:v>
                </c:pt>
                <c:pt idx="12">
                  <c:v>0.276902792183505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2.6306628380348236E-8</c:v>
                </c:pt>
                <c:pt idx="1">
                  <c:v>2.7931402078937004E-2</c:v>
                </c:pt>
                <c:pt idx="2">
                  <c:v>6.4406932270840628E-2</c:v>
                </c:pt>
                <c:pt idx="3">
                  <c:v>8.9574161713441028E-2</c:v>
                </c:pt>
                <c:pt idx="4">
                  <c:v>0.13847886591375744</c:v>
                </c:pt>
                <c:pt idx="5">
                  <c:v>0.1694453054911447</c:v>
                </c:pt>
                <c:pt idx="6">
                  <c:v>0.20228621719667697</c:v>
                </c:pt>
                <c:pt idx="7">
                  <c:v>0.22051780845275853</c:v>
                </c:pt>
                <c:pt idx="8">
                  <c:v>0.26711673824093091</c:v>
                </c:pt>
                <c:pt idx="9">
                  <c:v>0.29214693578332007</c:v>
                </c:pt>
                <c:pt idx="10">
                  <c:v>0.34839171460852936</c:v>
                </c:pt>
                <c:pt idx="11">
                  <c:v>0.3746710701521892</c:v>
                </c:pt>
                <c:pt idx="12">
                  <c:v>0.40421128242863891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5.2656068500805768E-4</c:v>
                </c:pt>
                <c:pt idx="1">
                  <c:v>3.2656876074047159E-2</c:v>
                </c:pt>
                <c:pt idx="2">
                  <c:v>5.0881155442266041E-2</c:v>
                </c:pt>
                <c:pt idx="3">
                  <c:v>7.3428549030606624E-2</c:v>
                </c:pt>
                <c:pt idx="4">
                  <c:v>0.1067513242111143</c:v>
                </c:pt>
                <c:pt idx="5">
                  <c:v>0.12408746164824247</c:v>
                </c:pt>
                <c:pt idx="6">
                  <c:v>0.1424465993749951</c:v>
                </c:pt>
                <c:pt idx="7">
                  <c:v>0.15357322084263675</c:v>
                </c:pt>
                <c:pt idx="8">
                  <c:v>0.17706171662551418</c:v>
                </c:pt>
                <c:pt idx="9">
                  <c:v>0.18952098698520234</c:v>
                </c:pt>
                <c:pt idx="10">
                  <c:v>0.20458228721489297</c:v>
                </c:pt>
                <c:pt idx="11">
                  <c:v>0.22105352425217789</c:v>
                </c:pt>
                <c:pt idx="12">
                  <c:v>0.24203950514730224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324472"/>
        <c:axId val="863328392"/>
      </c:scatterChart>
      <c:valAx>
        <c:axId val="86332447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3328392"/>
        <c:crosses val="autoZero"/>
        <c:crossBetween val="midCat"/>
      </c:valAx>
      <c:valAx>
        <c:axId val="863328392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63324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84.662000000000006</c:v>
                </c:pt>
                <c:pt idx="1">
                  <c:v>84.028000000000006</c:v>
                </c:pt>
                <c:pt idx="2">
                  <c:v>83.534999999999997</c:v>
                </c:pt>
                <c:pt idx="3">
                  <c:v>84.141000000000005</c:v>
                </c:pt>
                <c:pt idx="4">
                  <c:v>84.084999999999994</c:v>
                </c:pt>
                <c:pt idx="5">
                  <c:v>83.352000000000004</c:v>
                </c:pt>
                <c:pt idx="6">
                  <c:v>84.944000000000003</c:v>
                </c:pt>
                <c:pt idx="7">
                  <c:v>83.760999999999996</c:v>
                </c:pt>
                <c:pt idx="8">
                  <c:v>82.93</c:v>
                </c:pt>
                <c:pt idx="9">
                  <c:v>83.718000000000004</c:v>
                </c:pt>
                <c:pt idx="10">
                  <c:v>84.31</c:v>
                </c:pt>
                <c:pt idx="11">
                  <c:v>83.028000000000006</c:v>
                </c:pt>
                <c:pt idx="12">
                  <c:v>83.731999999999999</c:v>
                </c:pt>
                <c:pt idx="13">
                  <c:v>84.478999999999999</c:v>
                </c:pt>
                <c:pt idx="14">
                  <c:v>84.900999999999996</c:v>
                </c:pt>
                <c:pt idx="15">
                  <c:v>84.576999999999998</c:v>
                </c:pt>
                <c:pt idx="16">
                  <c:v>84.816999999999993</c:v>
                </c:pt>
                <c:pt idx="17">
                  <c:v>84.492999999999995</c:v>
                </c:pt>
                <c:pt idx="18">
                  <c:v>84.099000000000004</c:v>
                </c:pt>
                <c:pt idx="19">
                  <c:v>85.042000000000002</c:v>
                </c:pt>
                <c:pt idx="20">
                  <c:v>84.296000000000006</c:v>
                </c:pt>
                <c:pt idx="21">
                  <c:v>85.31</c:v>
                </c:pt>
                <c:pt idx="22">
                  <c:v>85.450999999999993</c:v>
                </c:pt>
                <c:pt idx="23">
                  <c:v>85.647999999999996</c:v>
                </c:pt>
                <c:pt idx="24">
                  <c:v>86.337999999999994</c:v>
                </c:pt>
                <c:pt idx="25">
                  <c:v>86.605999999999995</c:v>
                </c:pt>
                <c:pt idx="26">
                  <c:v>86.986000000000004</c:v>
                </c:pt>
                <c:pt idx="27">
                  <c:v>86.718000000000004</c:v>
                </c:pt>
                <c:pt idx="28">
                  <c:v>87.408000000000001</c:v>
                </c:pt>
                <c:pt idx="29">
                  <c:v>87.408000000000001</c:v>
                </c:pt>
                <c:pt idx="30">
                  <c:v>86.254000000000005</c:v>
                </c:pt>
                <c:pt idx="31">
                  <c:v>87.915000000000006</c:v>
                </c:pt>
                <c:pt idx="32">
                  <c:v>87.465000000000003</c:v>
                </c:pt>
                <c:pt idx="33">
                  <c:v>87.141000000000005</c:v>
                </c:pt>
                <c:pt idx="34">
                  <c:v>89.084999999999994</c:v>
                </c:pt>
                <c:pt idx="35">
                  <c:v>90.816999999999993</c:v>
                </c:pt>
                <c:pt idx="36">
                  <c:v>92.492999999999995</c:v>
                </c:pt>
                <c:pt idx="37">
                  <c:v>94.93</c:v>
                </c:pt>
                <c:pt idx="38">
                  <c:v>96.281999999999996</c:v>
                </c:pt>
                <c:pt idx="39">
                  <c:v>100.845</c:v>
                </c:pt>
                <c:pt idx="40">
                  <c:v>105.14100000000001</c:v>
                </c:pt>
                <c:pt idx="41">
                  <c:v>109.873</c:v>
                </c:pt>
                <c:pt idx="42">
                  <c:v>117.099</c:v>
                </c:pt>
                <c:pt idx="43">
                  <c:v>124.958</c:v>
                </c:pt>
                <c:pt idx="44">
                  <c:v>132.71799999999999</c:v>
                </c:pt>
                <c:pt idx="45">
                  <c:v>142.25399999999999</c:v>
                </c:pt>
                <c:pt idx="46">
                  <c:v>151.22499999999999</c:v>
                </c:pt>
                <c:pt idx="47">
                  <c:v>158.74600000000001</c:v>
                </c:pt>
                <c:pt idx="48">
                  <c:v>167.01400000000001</c:v>
                </c:pt>
                <c:pt idx="49">
                  <c:v>173.887</c:v>
                </c:pt>
                <c:pt idx="50">
                  <c:v>178.25399999999999</c:v>
                </c:pt>
                <c:pt idx="51">
                  <c:v>183.05600000000001</c:v>
                </c:pt>
                <c:pt idx="52">
                  <c:v>185.28200000000001</c:v>
                </c:pt>
                <c:pt idx="53">
                  <c:v>183.803</c:v>
                </c:pt>
                <c:pt idx="54">
                  <c:v>181.01400000000001</c:v>
                </c:pt>
                <c:pt idx="55">
                  <c:v>175.732</c:v>
                </c:pt>
                <c:pt idx="56">
                  <c:v>168</c:v>
                </c:pt>
                <c:pt idx="57">
                  <c:v>154.38</c:v>
                </c:pt>
                <c:pt idx="58">
                  <c:v>137.70400000000001</c:v>
                </c:pt>
                <c:pt idx="59">
                  <c:v>121.39400000000001</c:v>
                </c:pt>
                <c:pt idx="60">
                  <c:v>104.718</c:v>
                </c:pt>
                <c:pt idx="61">
                  <c:v>94.534999999999997</c:v>
                </c:pt>
                <c:pt idx="62">
                  <c:v>90.055999999999997</c:v>
                </c:pt>
                <c:pt idx="63">
                  <c:v>88.775000000000006</c:v>
                </c:pt>
                <c:pt idx="64">
                  <c:v>87.113</c:v>
                </c:pt>
                <c:pt idx="65">
                  <c:v>89.731999999999999</c:v>
                </c:pt>
                <c:pt idx="66">
                  <c:v>90.254000000000005</c:v>
                </c:pt>
                <c:pt idx="67">
                  <c:v>91.944000000000003</c:v>
                </c:pt>
                <c:pt idx="68">
                  <c:v>93.802999999999997</c:v>
                </c:pt>
                <c:pt idx="69">
                  <c:v>95.436999999999998</c:v>
                </c:pt>
                <c:pt idx="70">
                  <c:v>99.465000000000003</c:v>
                </c:pt>
                <c:pt idx="71">
                  <c:v>103.169</c:v>
                </c:pt>
                <c:pt idx="72">
                  <c:v>106.521</c:v>
                </c:pt>
                <c:pt idx="73">
                  <c:v>110.099</c:v>
                </c:pt>
                <c:pt idx="74">
                  <c:v>112.944</c:v>
                </c:pt>
                <c:pt idx="75">
                  <c:v>119.14100000000001</c:v>
                </c:pt>
                <c:pt idx="76">
                  <c:v>121.211</c:v>
                </c:pt>
                <c:pt idx="77">
                  <c:v>125</c:v>
                </c:pt>
                <c:pt idx="78">
                  <c:v>126.14100000000001</c:v>
                </c:pt>
                <c:pt idx="79">
                  <c:v>128.47900000000001</c:v>
                </c:pt>
                <c:pt idx="80">
                  <c:v>126.803</c:v>
                </c:pt>
                <c:pt idx="81">
                  <c:v>125.761</c:v>
                </c:pt>
                <c:pt idx="82">
                  <c:v>119.155</c:v>
                </c:pt>
                <c:pt idx="83">
                  <c:v>112.986</c:v>
                </c:pt>
                <c:pt idx="84">
                  <c:v>105.77500000000001</c:v>
                </c:pt>
                <c:pt idx="85">
                  <c:v>99.042000000000002</c:v>
                </c:pt>
                <c:pt idx="86">
                  <c:v>92.07</c:v>
                </c:pt>
                <c:pt idx="87">
                  <c:v>89.31</c:v>
                </c:pt>
                <c:pt idx="88">
                  <c:v>86.055999999999997</c:v>
                </c:pt>
                <c:pt idx="89">
                  <c:v>85.591999999999999</c:v>
                </c:pt>
                <c:pt idx="90">
                  <c:v>84.168999999999997</c:v>
                </c:pt>
                <c:pt idx="91">
                  <c:v>84.268000000000001</c:v>
                </c:pt>
                <c:pt idx="92">
                  <c:v>84.521000000000001</c:v>
                </c:pt>
                <c:pt idx="93">
                  <c:v>84.731999999999999</c:v>
                </c:pt>
                <c:pt idx="94">
                  <c:v>84.099000000000004</c:v>
                </c:pt>
                <c:pt idx="95">
                  <c:v>84.268000000000001</c:v>
                </c:pt>
                <c:pt idx="96">
                  <c:v>84.210999999999999</c:v>
                </c:pt>
                <c:pt idx="97">
                  <c:v>84.858999999999995</c:v>
                </c:pt>
                <c:pt idx="98">
                  <c:v>84.816999999999993</c:v>
                </c:pt>
                <c:pt idx="99">
                  <c:v>84.084999999999994</c:v>
                </c:pt>
                <c:pt idx="100">
                  <c:v>84.366</c:v>
                </c:pt>
                <c:pt idx="101">
                  <c:v>85.013999999999996</c:v>
                </c:pt>
                <c:pt idx="102">
                  <c:v>83.745999999999995</c:v>
                </c:pt>
                <c:pt idx="103">
                  <c:v>83.703999999999994</c:v>
                </c:pt>
                <c:pt idx="104">
                  <c:v>85.084999999999994</c:v>
                </c:pt>
                <c:pt idx="105">
                  <c:v>86.07</c:v>
                </c:pt>
                <c:pt idx="106">
                  <c:v>85.323999999999998</c:v>
                </c:pt>
                <c:pt idx="107">
                  <c:v>85.084999999999994</c:v>
                </c:pt>
                <c:pt idx="108">
                  <c:v>85.028000000000006</c:v>
                </c:pt>
                <c:pt idx="109">
                  <c:v>84.887</c:v>
                </c:pt>
                <c:pt idx="110">
                  <c:v>85.408000000000001</c:v>
                </c:pt>
                <c:pt idx="111">
                  <c:v>85.394000000000005</c:v>
                </c:pt>
                <c:pt idx="112">
                  <c:v>84.676000000000002</c:v>
                </c:pt>
                <c:pt idx="113">
                  <c:v>84.254000000000005</c:v>
                </c:pt>
                <c:pt idx="114">
                  <c:v>84.745999999999995</c:v>
                </c:pt>
                <c:pt idx="115">
                  <c:v>84.055999999999997</c:v>
                </c:pt>
                <c:pt idx="116">
                  <c:v>84.436999999999998</c:v>
                </c:pt>
                <c:pt idx="117">
                  <c:v>84.197000000000003</c:v>
                </c:pt>
                <c:pt idx="118">
                  <c:v>83</c:v>
                </c:pt>
                <c:pt idx="119">
                  <c:v>83.844999999999999</c:v>
                </c:pt>
                <c:pt idx="120">
                  <c:v>84.168999999999997</c:v>
                </c:pt>
                <c:pt idx="121">
                  <c:v>82.126999999999995</c:v>
                </c:pt>
                <c:pt idx="122">
                  <c:v>83.07</c:v>
                </c:pt>
                <c:pt idx="123">
                  <c:v>82.521000000000001</c:v>
                </c:pt>
                <c:pt idx="124">
                  <c:v>82.126999999999995</c:v>
                </c:pt>
                <c:pt idx="125">
                  <c:v>83.07</c:v>
                </c:pt>
                <c:pt idx="126">
                  <c:v>82.281999999999996</c:v>
                </c:pt>
                <c:pt idx="127">
                  <c:v>82.31</c:v>
                </c:pt>
                <c:pt idx="128">
                  <c:v>81.802999999999997</c:v>
                </c:pt>
                <c:pt idx="129">
                  <c:v>82.858999999999995</c:v>
                </c:pt>
                <c:pt idx="130">
                  <c:v>81.605999999999995</c:v>
                </c:pt>
                <c:pt idx="131">
                  <c:v>81.831000000000003</c:v>
                </c:pt>
                <c:pt idx="132">
                  <c:v>82.408000000000001</c:v>
                </c:pt>
                <c:pt idx="133">
                  <c:v>82.591999999999999</c:v>
                </c:pt>
                <c:pt idx="134">
                  <c:v>82.099000000000004</c:v>
                </c:pt>
                <c:pt idx="135">
                  <c:v>81</c:v>
                </c:pt>
                <c:pt idx="136">
                  <c:v>81.028000000000006</c:v>
                </c:pt>
                <c:pt idx="137">
                  <c:v>80.296000000000006</c:v>
                </c:pt>
                <c:pt idx="138">
                  <c:v>79.394000000000005</c:v>
                </c:pt>
                <c:pt idx="139">
                  <c:v>80.183000000000007</c:v>
                </c:pt>
                <c:pt idx="140">
                  <c:v>79.775000000000006</c:v>
                </c:pt>
                <c:pt idx="141">
                  <c:v>79.662000000000006</c:v>
                </c:pt>
                <c:pt idx="142">
                  <c:v>80.591999999999999</c:v>
                </c:pt>
                <c:pt idx="143">
                  <c:v>79.930000000000007</c:v>
                </c:pt>
                <c:pt idx="144">
                  <c:v>80.576999999999998</c:v>
                </c:pt>
                <c:pt idx="145">
                  <c:v>79.352000000000004</c:v>
                </c:pt>
                <c:pt idx="146">
                  <c:v>80.168999999999997</c:v>
                </c:pt>
                <c:pt idx="147">
                  <c:v>78.944000000000003</c:v>
                </c:pt>
                <c:pt idx="148">
                  <c:v>78.816999999999993</c:v>
                </c:pt>
                <c:pt idx="149">
                  <c:v>79.703999999999994</c:v>
                </c:pt>
                <c:pt idx="150">
                  <c:v>80.549000000000007</c:v>
                </c:pt>
                <c:pt idx="151">
                  <c:v>80.155000000000001</c:v>
                </c:pt>
                <c:pt idx="152">
                  <c:v>79.662000000000006</c:v>
                </c:pt>
                <c:pt idx="153">
                  <c:v>80.647999999999996</c:v>
                </c:pt>
                <c:pt idx="154">
                  <c:v>79.69</c:v>
                </c:pt>
                <c:pt idx="155">
                  <c:v>79.042000000000002</c:v>
                </c:pt>
                <c:pt idx="156">
                  <c:v>80.534999999999997</c:v>
                </c:pt>
                <c:pt idx="157">
                  <c:v>78.591999999999999</c:v>
                </c:pt>
                <c:pt idx="158">
                  <c:v>79.745999999999995</c:v>
                </c:pt>
                <c:pt idx="159">
                  <c:v>79.986000000000004</c:v>
                </c:pt>
                <c:pt idx="160">
                  <c:v>79.576999999999998</c:v>
                </c:pt>
                <c:pt idx="161">
                  <c:v>79.507000000000005</c:v>
                </c:pt>
                <c:pt idx="162">
                  <c:v>79.323999999999998</c:v>
                </c:pt>
                <c:pt idx="163">
                  <c:v>79.168999999999997</c:v>
                </c:pt>
                <c:pt idx="164">
                  <c:v>79.337999999999994</c:v>
                </c:pt>
                <c:pt idx="165">
                  <c:v>78.408000000000001</c:v>
                </c:pt>
                <c:pt idx="166">
                  <c:v>78.113</c:v>
                </c:pt>
                <c:pt idx="167">
                  <c:v>78.591999999999999</c:v>
                </c:pt>
                <c:pt idx="168">
                  <c:v>78.62</c:v>
                </c:pt>
                <c:pt idx="169">
                  <c:v>78.563000000000002</c:v>
                </c:pt>
                <c:pt idx="170">
                  <c:v>78.239000000000004</c:v>
                </c:pt>
                <c:pt idx="171">
                  <c:v>78.296000000000006</c:v>
                </c:pt>
                <c:pt idx="172">
                  <c:v>78.113</c:v>
                </c:pt>
                <c:pt idx="173">
                  <c:v>78.296000000000006</c:v>
                </c:pt>
                <c:pt idx="174">
                  <c:v>78</c:v>
                </c:pt>
                <c:pt idx="175">
                  <c:v>77.873000000000005</c:v>
                </c:pt>
                <c:pt idx="176">
                  <c:v>77.210999999999999</c:v>
                </c:pt>
                <c:pt idx="177">
                  <c:v>78.69</c:v>
                </c:pt>
                <c:pt idx="178">
                  <c:v>77.549000000000007</c:v>
                </c:pt>
                <c:pt idx="179">
                  <c:v>78.055999999999997</c:v>
                </c:pt>
                <c:pt idx="180">
                  <c:v>76.844999999999999</c:v>
                </c:pt>
                <c:pt idx="181">
                  <c:v>77.197000000000003</c:v>
                </c:pt>
                <c:pt idx="182">
                  <c:v>77.013999999999996</c:v>
                </c:pt>
                <c:pt idx="183">
                  <c:v>78.450999999999993</c:v>
                </c:pt>
                <c:pt idx="184">
                  <c:v>78.126999999999995</c:v>
                </c:pt>
                <c:pt idx="185">
                  <c:v>77.521000000000001</c:v>
                </c:pt>
                <c:pt idx="186">
                  <c:v>77</c:v>
                </c:pt>
                <c:pt idx="187">
                  <c:v>78.168999999999997</c:v>
                </c:pt>
                <c:pt idx="188">
                  <c:v>77.465000000000003</c:v>
                </c:pt>
                <c:pt idx="189">
                  <c:v>76.816999999999993</c:v>
                </c:pt>
                <c:pt idx="190">
                  <c:v>76.647999999999996</c:v>
                </c:pt>
                <c:pt idx="191">
                  <c:v>76.718000000000004</c:v>
                </c:pt>
                <c:pt idx="192">
                  <c:v>77.478999999999999</c:v>
                </c:pt>
                <c:pt idx="193">
                  <c:v>76.802999999999997</c:v>
                </c:pt>
                <c:pt idx="194">
                  <c:v>77.352000000000004</c:v>
                </c:pt>
                <c:pt idx="195">
                  <c:v>77</c:v>
                </c:pt>
                <c:pt idx="196">
                  <c:v>77.168999999999997</c:v>
                </c:pt>
                <c:pt idx="197">
                  <c:v>77.436999999999998</c:v>
                </c:pt>
                <c:pt idx="198">
                  <c:v>76.028000000000006</c:v>
                </c:pt>
                <c:pt idx="199">
                  <c:v>77.281999999999996</c:v>
                </c:pt>
                <c:pt idx="200">
                  <c:v>75.126999999999995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85.370153581138808</c:v>
                </c:pt>
                <c:pt idx="1">
                  <c:v>85.367690628895843</c:v>
                </c:pt>
                <c:pt idx="2">
                  <c:v>85.365232740422101</c:v>
                </c:pt>
                <c:pt idx="3">
                  <c:v>85.36278032095403</c:v>
                </c:pt>
                <c:pt idx="4">
                  <c:v>85.360333806765979</c:v>
                </c:pt>
                <c:pt idx="5">
                  <c:v>85.357893667383024</c:v>
                </c:pt>
                <c:pt idx="6">
                  <c:v>85.355460407931716</c:v>
                </c:pt>
                <c:pt idx="7">
                  <c:v>85.353034571633714</c:v>
                </c:pt>
                <c:pt idx="8">
                  <c:v>85.350616742448636</c:v>
                </c:pt>
                <c:pt idx="9">
                  <c:v>85.348207547870857</c:v>
                </c:pt>
                <c:pt idx="10">
                  <c:v>85.345807661885786</c:v>
                </c:pt>
                <c:pt idx="11">
                  <c:v>85.343417808090294</c:v>
                </c:pt>
                <c:pt idx="12">
                  <c:v>85.341038762983416</c:v>
                </c:pt>
                <c:pt idx="13">
                  <c:v>85.338671359438152</c:v>
                </c:pt>
                <c:pt idx="14">
                  <c:v>85.336316490389066</c:v>
                </c:pt>
                <c:pt idx="15">
                  <c:v>85.333975112860003</c:v>
                </c:pt>
                <c:pt idx="16">
                  <c:v>85.331648252775139</c:v>
                </c:pt>
                <c:pt idx="17">
                  <c:v>85.329337012088047</c:v>
                </c:pt>
                <c:pt idx="18">
                  <c:v>85.327042583298152</c:v>
                </c:pt>
                <c:pt idx="19">
                  <c:v>85.324766287352034</c:v>
                </c:pt>
                <c:pt idx="20">
                  <c:v>85.322509683109971</c:v>
                </c:pt>
                <c:pt idx="21">
                  <c:v>85.320274886755428</c:v>
                </c:pt>
                <c:pt idx="22">
                  <c:v>85.318065479827666</c:v>
                </c:pt>
                <c:pt idx="23">
                  <c:v>85.315888992135456</c:v>
                </c:pt>
                <c:pt idx="24">
                  <c:v>85.313763400878457</c:v>
                </c:pt>
                <c:pt idx="25">
                  <c:v>85.311733379703213</c:v>
                </c:pt>
                <c:pt idx="26">
                  <c:v>85.309909047359326</c:v>
                </c:pt>
                <c:pt idx="27">
                  <c:v>85.308553984441275</c:v>
                </c:pt>
                <c:pt idx="28">
                  <c:v>85.308275392679491</c:v>
                </c:pt>
                <c:pt idx="29">
                  <c:v>85.310414169917948</c:v>
                </c:pt>
                <c:pt idx="30">
                  <c:v>85.317802957996619</c:v>
                </c:pt>
                <c:pt idx="31">
                  <c:v>85.336157754322969</c:v>
                </c:pt>
                <c:pt idx="32">
                  <c:v>85.376481946310264</c:v>
                </c:pt>
                <c:pt idx="33">
                  <c:v>85.458953394524272</c:v>
                </c:pt>
                <c:pt idx="34">
                  <c:v>85.618760299979371</c:v>
                </c:pt>
                <c:pt idx="35">
                  <c:v>85.914134056368354</c:v>
                </c:pt>
                <c:pt idx="36">
                  <c:v>86.436260691400648</c:v>
                </c:pt>
                <c:pt idx="37">
                  <c:v>87.319737428996334</c:v>
                </c:pt>
                <c:pt idx="38">
                  <c:v>88.750811494100631</c:v>
                </c:pt>
                <c:pt idx="39">
                  <c:v>90.969073751236522</c:v>
                </c:pt>
                <c:pt idx="40">
                  <c:v>94.257171878699154</c:v>
                </c:pt>
                <c:pt idx="41">
                  <c:v>98.913300998278729</c:v>
                </c:pt>
                <c:pt idx="42">
                  <c:v>105.20356617446012</c:v>
                </c:pt>
                <c:pt idx="43">
                  <c:v>113.29618978458596</c:v>
                </c:pt>
                <c:pt idx="44">
                  <c:v>123.18642374802282</c:v>
                </c:pt>
                <c:pt idx="45">
                  <c:v>134.62817931735046</c:v>
                </c:pt>
                <c:pt idx="46">
                  <c:v>147.09307472912403</c:v>
                </c:pt>
                <c:pt idx="47">
                  <c:v>159.77695530991929</c:v>
                </c:pt>
                <c:pt idx="48">
                  <c:v>171.66625299522434</c:v>
                </c:pt>
                <c:pt idx="49">
                  <c:v>181.6624866375401</c:v>
                </c:pt>
                <c:pt idx="50">
                  <c:v>188.74624180001192</c:v>
                </c:pt>
                <c:pt idx="51">
                  <c:v>192.1476069395454</c:v>
                </c:pt>
                <c:pt idx="52">
                  <c:v>191.48383997760234</c:v>
                </c:pt>
                <c:pt idx="53">
                  <c:v>186.83024295869899</c:v>
                </c:pt>
                <c:pt idx="54">
                  <c:v>178.70609955612829</c:v>
                </c:pt>
                <c:pt idx="55">
                  <c:v>167.97930666032008</c:v>
                </c:pt>
                <c:pt idx="56">
                  <c:v>155.71391826931261</c:v>
                </c:pt>
                <c:pt idx="57">
                  <c:v>142.99760051497995</c:v>
                </c:pt>
                <c:pt idx="58">
                  <c:v>130.78739616306322</c:v>
                </c:pt>
                <c:pt idx="59">
                  <c:v>119.8028723619133</c:v>
                </c:pt>
                <c:pt idx="60">
                  <c:v>110.47992629711086</c:v>
                </c:pt>
                <c:pt idx="61">
                  <c:v>102.98207439637176</c:v>
                </c:pt>
                <c:pt idx="62">
                  <c:v>97.253993466290396</c:v>
                </c:pt>
                <c:pt idx="63">
                  <c:v>93.097011490386251</c:v>
                </c:pt>
                <c:pt idx="64">
                  <c:v>90.24787415650988</c:v>
                </c:pt>
                <c:pt idx="65">
                  <c:v>88.447951121995374</c:v>
                </c:pt>
                <c:pt idx="66">
                  <c:v>87.496674451412886</c:v>
                </c:pt>
                <c:pt idx="67">
                  <c:v>87.287392016367207</c:v>
                </c:pt>
                <c:pt idx="68">
                  <c:v>87.824404109421806</c:v>
                </c:pt>
                <c:pt idx="69">
                  <c:v>89.217345924031861</c:v>
                </c:pt>
                <c:pt idx="70">
                  <c:v>91.64624459017783</c:v>
                </c:pt>
                <c:pt idx="71">
                  <c:v>95.291974601993871</c:v>
                </c:pt>
                <c:pt idx="72">
                  <c:v>100.23611833637685</c:v>
                </c:pt>
                <c:pt idx="73">
                  <c:v>106.35100121810352</c:v>
                </c:pt>
                <c:pt idx="74">
                  <c:v>113.2181497574398</c:v>
                </c:pt>
                <c:pt idx="75">
                  <c:v>120.11990411649431</c:v>
                </c:pt>
                <c:pt idx="76">
                  <c:v>126.13404130403703</c:v>
                </c:pt>
                <c:pt idx="77">
                  <c:v>130.32450906514941</c:v>
                </c:pt>
                <c:pt idx="78">
                  <c:v>131.97657426665893</c:v>
                </c:pt>
                <c:pt idx="79">
                  <c:v>130.79519248156447</c:v>
                </c:pt>
                <c:pt idx="80">
                  <c:v>126.99060190772499</c:v>
                </c:pt>
                <c:pt idx="81">
                  <c:v>121.2168207988058</c:v>
                </c:pt>
                <c:pt idx="82">
                  <c:v>114.38762016610949</c:v>
                </c:pt>
                <c:pt idx="83">
                  <c:v>107.44098562744088</c:v>
                </c:pt>
                <c:pt idx="84">
                  <c:v>101.13493598387369</c:v>
                </c:pt>
                <c:pt idx="85">
                  <c:v>95.932870956114755</c:v>
                </c:pt>
                <c:pt idx="86">
                  <c:v>91.992588524197359</c:v>
                </c:pt>
                <c:pt idx="87">
                  <c:v>89.233563025255648</c:v>
                </c:pt>
                <c:pt idx="88">
                  <c:v>87.438208795473884</c:v>
                </c:pt>
                <c:pt idx="89">
                  <c:v>86.346629084218108</c:v>
                </c:pt>
                <c:pt idx="90">
                  <c:v>85.721632145660834</c:v>
                </c:pt>
                <c:pt idx="91">
                  <c:v>85.379585135646536</c:v>
                </c:pt>
                <c:pt idx="92">
                  <c:v>85.194979478442818</c:v>
                </c:pt>
                <c:pt idx="93">
                  <c:v>85.090562468777435</c:v>
                </c:pt>
                <c:pt idx="94">
                  <c:v>85.023011367211993</c:v>
                </c:pt>
                <c:pt idx="95">
                  <c:v>84.97002356222184</c:v>
                </c:pt>
                <c:pt idx="96">
                  <c:v>84.921004451896593</c:v>
                </c:pt>
                <c:pt idx="97">
                  <c:v>84.871296364701919</c:v>
                </c:pt>
                <c:pt idx="98">
                  <c:v>84.81900987403327</c:v>
                </c:pt>
                <c:pt idx="99">
                  <c:v>84.76345747395861</c:v>
                </c:pt>
                <c:pt idx="100">
                  <c:v>84.704451012205354</c:v>
                </c:pt>
                <c:pt idx="101">
                  <c:v>84.642016628429957</c:v>
                </c:pt>
                <c:pt idx="102">
                  <c:v>84.576294430667687</c:v>
                </c:pt>
                <c:pt idx="103">
                  <c:v>84.507515582030592</c:v>
                </c:pt>
                <c:pt idx="104">
                  <c:v>84.436012296737559</c:v>
                </c:pt>
                <c:pt idx="105">
                  <c:v>84.362243031556531</c:v>
                </c:pt>
                <c:pt idx="106">
                  <c:v>84.286823631937466</c:v>
                </c:pt>
                <c:pt idx="107">
                  <c:v>84.210555008442881</c:v>
                </c:pt>
                <c:pt idx="108">
                  <c:v>84.134434153117908</c:v>
                </c:pt>
                <c:pt idx="109">
                  <c:v>84.059631329029145</c:v>
                </c:pt>
                <c:pt idx="110">
                  <c:v>83.987415220323982</c:v>
                </c:pt>
                <c:pt idx="111">
                  <c:v>83.91901275398132</c:v>
                </c:pt>
                <c:pt idx="112">
                  <c:v>83.855403224078316</c:v>
                </c:pt>
                <c:pt idx="113">
                  <c:v>83.797066837001026</c:v>
                </c:pt>
                <c:pt idx="114">
                  <c:v>83.743731789719092</c:v>
                </c:pt>
                <c:pt idx="115">
                  <c:v>83.694183813858132</c:v>
                </c:pt>
                <c:pt idx="116">
                  <c:v>83.646208347013669</c:v>
                </c:pt>
                <c:pt idx="117">
                  <c:v>83.596720580079051</c:v>
                </c:pt>
                <c:pt idx="118">
                  <c:v>83.542101031246716</c:v>
                </c:pt>
                <c:pt idx="119">
                  <c:v>83.478701148289616</c:v>
                </c:pt>
                <c:pt idx="120">
                  <c:v>83.403429895575371</c:v>
                </c:pt>
                <c:pt idx="121">
                  <c:v>83.31429692521894</c:v>
                </c:pt>
                <c:pt idx="122">
                  <c:v>83.210785621509416</c:v>
                </c:pt>
                <c:pt idx="123">
                  <c:v>83.093964478978023</c:v>
                </c:pt>
                <c:pt idx="124">
                  <c:v>82.966308993270914</c:v>
                </c:pt>
                <c:pt idx="125">
                  <c:v>82.831278820525512</c:v>
                </c:pt>
                <c:pt idx="126">
                  <c:v>82.69275329512719</c:v>
                </c:pt>
                <c:pt idx="127">
                  <c:v>82.554454856222321</c:v>
                </c:pt>
                <c:pt idx="128">
                  <c:v>82.419478784620011</c:v>
                </c:pt>
                <c:pt idx="129">
                  <c:v>82.290006296898071</c:v>
                </c:pt>
                <c:pt idx="130">
                  <c:v>82.167222927342536</c:v>
                </c:pt>
                <c:pt idx="131">
                  <c:v>82.051413607816897</c:v>
                </c:pt>
                <c:pt idx="132">
                  <c:v>81.942173432660326</c:v>
                </c:pt>
                <c:pt idx="133">
                  <c:v>81.838663725891877</c:v>
                </c:pt>
                <c:pt idx="134">
                  <c:v>81.739853385039737</c:v>
                </c:pt>
                <c:pt idx="135">
                  <c:v>81.644707171628966</c:v>
                </c:pt>
                <c:pt idx="136">
                  <c:v>81.552306374884807</c:v>
                </c:pt>
                <c:pt idx="137">
                  <c:v>81.461906185455518</c:v>
                </c:pt>
                <c:pt idx="138">
                  <c:v>81.372945043629727</c:v>
                </c:pt>
                <c:pt idx="139">
                  <c:v>81.285024441642136</c:v>
                </c:pt>
                <c:pt idx="140">
                  <c:v>81.197875466586908</c:v>
                </c:pt>
                <c:pt idx="141">
                  <c:v>81.111323599042194</c:v>
                </c:pt>
                <c:pt idx="142">
                  <c:v>81.025258228273231</c:v>
                </c:pt>
                <c:pt idx="143">
                  <c:v>80.939609336709466</c:v>
                </c:pt>
                <c:pt idx="144">
                  <c:v>80.854331272641119</c:v>
                </c:pt>
                <c:pt idx="145">
                  <c:v>80.769392311447419</c:v>
                </c:pt>
                <c:pt idx="146">
                  <c:v>80.684768393265287</c:v>
                </c:pt>
                <c:pt idx="147">
                  <c:v>80.600439601321426</c:v>
                </c:pt>
                <c:pt idx="148">
                  <c:v>80.516388300906172</c:v>
                </c:pt>
                <c:pt idx="149">
                  <c:v>80.432598215288451</c:v>
                </c:pt>
                <c:pt idx="150">
                  <c:v>80.349053995866896</c:v>
                </c:pt>
                <c:pt idx="151">
                  <c:v>80.265741036053058</c:v>
                </c:pt>
                <c:pt idx="152">
                  <c:v>80.182645396808894</c:v>
                </c:pt>
                <c:pt idx="153">
                  <c:v>80.099753778755158</c:v>
                </c:pt>
                <c:pt idx="154">
                  <c:v>80.017053510921258</c:v>
                </c:pt>
                <c:pt idx="155">
                  <c:v>79.934532543410839</c:v>
                </c:pt>
                <c:pt idx="156">
                  <c:v>79.852179439108269</c:v>
                </c:pt>
                <c:pt idx="157">
                  <c:v>79.769983362874356</c:v>
                </c:pt>
                <c:pt idx="158">
                  <c:v>79.687934067969238</c:v>
                </c:pt>
                <c:pt idx="159">
                  <c:v>79.606021879891912</c:v>
                </c:pt>
                <c:pt idx="160">
                  <c:v>79.524237677977936</c:v>
                </c:pt>
                <c:pt idx="161">
                  <c:v>79.442572875160607</c:v>
                </c:pt>
                <c:pt idx="162">
                  <c:v>79.36101939634483</c:v>
                </c:pt>
                <c:pt idx="163">
                  <c:v>79.27956965587029</c:v>
                </c:pt>
                <c:pt idx="164">
                  <c:v>79.198216534537011</c:v>
                </c:pt>
                <c:pt idx="165">
                  <c:v>79.116953356625345</c:v>
                </c:pt>
                <c:pt idx="166">
                  <c:v>79.035773867259806</c:v>
                </c:pt>
                <c:pt idx="167">
                  <c:v>78.95467221036364</c:v>
                </c:pt>
                <c:pt idx="168">
                  <c:v>78.873642907343239</c:v>
                </c:pt>
                <c:pt idx="169">
                  <c:v>78.792680836553572</c:v>
                </c:pt>
                <c:pt idx="170">
                  <c:v>78.711781213536455</c:v>
                </c:pt>
                <c:pt idx="171">
                  <c:v>78.63093957199699</c:v>
                </c:pt>
                <c:pt idx="172">
                  <c:v>78.55015174548376</c:v>
                </c:pt>
                <c:pt idx="173">
                  <c:v>78.469413849752868</c:v>
                </c:pt>
                <c:pt idx="174">
                  <c:v>78.388722265814934</c:v>
                </c:pt>
                <c:pt idx="175">
                  <c:v>78.308073623679334</c:v>
                </c:pt>
                <c:pt idx="176">
                  <c:v>78.227464786815275</c:v>
                </c:pt>
                <c:pt idx="177">
                  <c:v>78.146892837348645</c:v>
                </c:pt>
                <c:pt idx="178">
                  <c:v>78.066355062004916</c:v>
                </c:pt>
                <c:pt idx="179">
                  <c:v>77.985848938798554</c:v>
                </c:pt>
                <c:pt idx="180">
                  <c:v>77.90537212445895</c:v>
                </c:pt>
                <c:pt idx="181">
                  <c:v>77.824922442574476</c:v>
                </c:pt>
                <c:pt idx="182">
                  <c:v>77.744497872430102</c:v>
                </c:pt>
                <c:pt idx="183">
                  <c:v>77.664096538511018</c:v>
                </c:pt>
                <c:pt idx="184">
                  <c:v>77.583716700642086</c:v>
                </c:pt>
                <c:pt idx="185">
                  <c:v>77.503356744733097</c:v>
                </c:pt>
                <c:pt idx="186">
                  <c:v>77.423015174099987</c:v>
                </c:pt>
                <c:pt idx="187">
                  <c:v>77.342690601332208</c:v>
                </c:pt>
                <c:pt idx="188">
                  <c:v>77.262381740678023</c:v>
                </c:pt>
                <c:pt idx="189">
                  <c:v>77.182087400919997</c:v>
                </c:pt>
                <c:pt idx="190">
                  <c:v>77.101806478713542</c:v>
                </c:pt>
                <c:pt idx="191">
                  <c:v>77.02153795236282</c:v>
                </c:pt>
                <c:pt idx="192">
                  <c:v>76.941280876009245</c:v>
                </c:pt>
                <c:pt idx="193">
                  <c:v>76.861034374208046</c:v>
                </c:pt>
                <c:pt idx="194">
                  <c:v>76.780797636870318</c:v>
                </c:pt>
                <c:pt idx="195">
                  <c:v>76.700569914548453</c:v>
                </c:pt>
                <c:pt idx="196">
                  <c:v>76.620350514043793</c:v>
                </c:pt>
                <c:pt idx="197">
                  <c:v>76.54013879431659</c:v>
                </c:pt>
                <c:pt idx="198">
                  <c:v>76.459934162679318</c:v>
                </c:pt>
                <c:pt idx="199">
                  <c:v>76.379736071255238</c:v>
                </c:pt>
                <c:pt idx="200">
                  <c:v>76.299544013685008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85.370153581138808</c:v>
                </c:pt>
                <c:pt idx="1">
                  <c:v>85.367690628895843</c:v>
                </c:pt>
                <c:pt idx="2">
                  <c:v>85.365232740422101</c:v>
                </c:pt>
                <c:pt idx="3">
                  <c:v>85.36278032095403</c:v>
                </c:pt>
                <c:pt idx="4">
                  <c:v>85.360333806765979</c:v>
                </c:pt>
                <c:pt idx="5">
                  <c:v>85.357893667383024</c:v>
                </c:pt>
                <c:pt idx="6">
                  <c:v>85.355460407931716</c:v>
                </c:pt>
                <c:pt idx="7">
                  <c:v>85.353034571633714</c:v>
                </c:pt>
                <c:pt idx="8">
                  <c:v>85.350616742448622</c:v>
                </c:pt>
                <c:pt idx="9">
                  <c:v>85.348207547870757</c:v>
                </c:pt>
                <c:pt idx="10">
                  <c:v>85.34580766188526</c:v>
                </c:pt>
                <c:pt idx="11">
                  <c:v>85.343417808087779</c:v>
                </c:pt>
                <c:pt idx="12">
                  <c:v>85.341038762971749</c:v>
                </c:pt>
                <c:pt idx="13">
                  <c:v>85.338671359385941</c:v>
                </c:pt>
                <c:pt idx="14">
                  <c:v>85.336316490164364</c:v>
                </c:pt>
                <c:pt idx="15">
                  <c:v>85.333975111929405</c:v>
                </c:pt>
                <c:pt idx="16">
                  <c:v>85.331648249066916</c:v>
                </c:pt>
                <c:pt idx="17">
                  <c:v>85.329336997870811</c:v>
                </c:pt>
                <c:pt idx="18">
                  <c:v>85.327042530852296</c:v>
                </c:pt>
                <c:pt idx="19">
                  <c:v>85.32476610120581</c:v>
                </c:pt>
                <c:pt idx="20">
                  <c:v>85.322509047421519</c:v>
                </c:pt>
                <c:pt idx="21">
                  <c:v>85.320272798029549</c:v>
                </c:pt>
                <c:pt idx="22">
                  <c:v>85.318058876457982</c:v>
                </c:pt>
                <c:pt idx="23">
                  <c:v>85.315868905980253</c:v>
                </c:pt>
                <c:pt idx="24">
                  <c:v>85.313704614723747</c:v>
                </c:pt>
                <c:pt idx="25">
                  <c:v>85.311567840702537</c:v>
                </c:pt>
                <c:pt idx="26">
                  <c:v>85.309460536831224</c:v>
                </c:pt>
                <c:pt idx="27">
                  <c:v>85.307384775867092</c:v>
                </c:pt>
                <c:pt idx="28">
                  <c:v>85.30534275521768</c:v>
                </c:pt>
                <c:pt idx="29">
                  <c:v>85.303336801539231</c:v>
                </c:pt>
                <c:pt idx="30">
                  <c:v>85.301369375038135</c:v>
                </c:pt>
                <c:pt idx="31">
                  <c:v>85.299443073371847</c:v>
                </c:pt>
                <c:pt idx="32">
                  <c:v>85.297560635028745</c:v>
                </c:pt>
                <c:pt idx="33">
                  <c:v>85.295724942046036</c:v>
                </c:pt>
                <c:pt idx="34">
                  <c:v>85.293939021902887</c:v>
                </c:pt>
                <c:pt idx="35">
                  <c:v>85.292206048399507</c:v>
                </c:pt>
                <c:pt idx="36">
                  <c:v>85.290529341305358</c:v>
                </c:pt>
                <c:pt idx="37">
                  <c:v>85.2889123645257</c:v>
                </c:pt>
                <c:pt idx="38">
                  <c:v>85.287358722500485</c:v>
                </c:pt>
                <c:pt idx="39">
                  <c:v>85.285872154507103</c:v>
                </c:pt>
                <c:pt idx="40">
                  <c:v>85.284456526494139</c:v>
                </c:pt>
                <c:pt idx="41">
                  <c:v>85.283115820020257</c:v>
                </c:pt>
                <c:pt idx="42">
                  <c:v>85.281854117816764</c:v>
                </c:pt>
                <c:pt idx="43">
                  <c:v>85.280675585427915</c:v>
                </c:pt>
                <c:pt idx="44">
                  <c:v>85.279584448314139</c:v>
                </c:pt>
                <c:pt idx="45">
                  <c:v>85.278584963724896</c:v>
                </c:pt>
                <c:pt idx="46">
                  <c:v>85.277681386565732</c:v>
                </c:pt>
                <c:pt idx="47">
                  <c:v>85.276877928389922</c:v>
                </c:pt>
                <c:pt idx="48">
                  <c:v>85.276178708547818</c:v>
                </c:pt>
                <c:pt idx="49">
                  <c:v>85.275587696419194</c:v>
                </c:pt>
                <c:pt idx="50">
                  <c:v>85.275108643540534</c:v>
                </c:pt>
                <c:pt idx="51">
                  <c:v>85.274745004319982</c:v>
                </c:pt>
                <c:pt idx="52">
                  <c:v>85.274499843907464</c:v>
                </c:pt>
                <c:pt idx="53">
                  <c:v>85.274375731660854</c:v>
                </c:pt>
                <c:pt idx="54">
                  <c:v>85.274374618521051</c:v>
                </c:pt>
                <c:pt idx="55">
                  <c:v>85.274497696484602</c:v>
                </c:pt>
                <c:pt idx="56">
                  <c:v>85.27474523824641</c:v>
                </c:pt>
                <c:pt idx="57">
                  <c:v>85.275116414982691</c:v>
                </c:pt>
                <c:pt idx="58">
                  <c:v>85.275609090164778</c:v>
                </c:pt>
                <c:pt idx="59">
                  <c:v>85.276219587244697</c:v>
                </c:pt>
                <c:pt idx="60">
                  <c:v>85.276942429049413</c:v>
                </c:pt>
                <c:pt idx="61">
                  <c:v>85.277770046772233</c:v>
                </c:pt>
                <c:pt idx="62">
                  <c:v>85.278692456578483</c:v>
                </c:pt>
                <c:pt idx="63">
                  <c:v>85.27969690206541</c:v>
                </c:pt>
                <c:pt idx="64">
                  <c:v>85.280767461158661</c:v>
                </c:pt>
                <c:pt idx="65">
                  <c:v>85.281884616516095</c:v>
                </c:pt>
                <c:pt idx="66">
                  <c:v>85.283024789173325</c:v>
                </c:pt>
                <c:pt idx="67">
                  <c:v>85.284159836037162</c:v>
                </c:pt>
                <c:pt idx="68">
                  <c:v>85.285256512947413</c:v>
                </c:pt>
                <c:pt idx="69">
                  <c:v>85.286275906416506</c:v>
                </c:pt>
                <c:pt idx="70">
                  <c:v>85.287172838855057</c:v>
                </c:pt>
                <c:pt idx="71">
                  <c:v>85.287895254123271</c:v>
                </c:pt>
                <c:pt idx="72">
                  <c:v>85.288383592634176</c:v>
                </c:pt>
                <c:pt idx="73">
                  <c:v>85.288570167976218</c:v>
                </c:pt>
                <c:pt idx="74">
                  <c:v>85.288378560105656</c:v>
                </c:pt>
                <c:pt idx="75">
                  <c:v>85.287723043537497</c:v>
                </c:pt>
                <c:pt idx="76">
                  <c:v>85.286508072560835</c:v>
                </c:pt>
                <c:pt idx="77">
                  <c:v>85.284627849195672</c:v>
                </c:pt>
                <c:pt idx="78">
                  <c:v>85.281966003221768</c:v>
                </c:pt>
                <c:pt idx="79">
                  <c:v>85.278395416913455</c:v>
                </c:pt>
                <c:pt idx="80">
                  <c:v>85.273778229818433</c:v>
                </c:pt>
                <c:pt idx="81">
                  <c:v>85.267966060671299</c:v>
                </c:pt>
                <c:pt idx="82">
                  <c:v>85.260800483939718</c:v>
                </c:pt>
                <c:pt idx="83">
                  <c:v>85.252113797128686</c:v>
                </c:pt>
                <c:pt idx="84">
                  <c:v>85.241730111390908</c:v>
                </c:pt>
                <c:pt idx="85">
                  <c:v>85.22946679181122</c:v>
                </c:pt>
                <c:pt idx="86">
                  <c:v>85.215136264653495</c:v>
                </c:pt>
                <c:pt idx="87">
                  <c:v>85.198548196727842</c:v>
                </c:pt>
                <c:pt idx="88">
                  <c:v>85.179512036921054</c:v>
                </c:pt>
                <c:pt idx="89">
                  <c:v>85.157839892177179</c:v>
                </c:pt>
                <c:pt idx="90">
                  <c:v>85.133349690481737</c:v>
                </c:pt>
                <c:pt idx="91">
                  <c:v>85.105868562699641</c:v>
                </c:pt>
                <c:pt idx="92">
                  <c:v>85.075236354771306</c:v>
                </c:pt>
                <c:pt idx="93">
                  <c:v>85.041309163372816</c:v>
                </c:pt>
                <c:pt idx="94">
                  <c:v>85.00396277342243</c:v>
                </c:pt>
                <c:pt idx="95">
                  <c:v>84.963095866476721</c:v>
                </c:pt>
                <c:pt idx="96">
                  <c:v>84.918632866597534</c:v>
                </c:pt>
                <c:pt idx="97">
                  <c:v>84.870526295754871</c:v>
                </c:pt>
                <c:pt idx="98">
                  <c:v>84.818758524721972</c:v>
                </c:pt>
                <c:pt idx="99">
                  <c:v>84.763342827435352</c:v>
                </c:pt>
                <c:pt idx="100">
                  <c:v>84.704323675857609</c:v>
                </c:pt>
                <c:pt idx="101">
                  <c:v>84.641776246672407</c:v>
                </c:pt>
                <c:pt idx="102">
                  <c:v>84.575805148243404</c:v>
                </c:pt>
                <c:pt idx="103">
                  <c:v>84.506542413412348</c:v>
                </c:pt>
                <c:pt idx="104">
                  <c:v>84.434144838074218</c:v>
                </c:pt>
                <c:pt idx="105">
                  <c:v>84.358790774482785</c:v>
                </c:pt>
                <c:pt idx="106">
                  <c:v>84.280676509877424</c:v>
                </c:pt>
                <c:pt idx="107">
                  <c:v>84.200012373990944</c:v>
                </c:pt>
                <c:pt idx="108">
                  <c:v>84.117018722846808</c:v>
                </c:pt>
                <c:pt idx="109">
                  <c:v>84.031921941364715</c:v>
                </c:pt>
                <c:pt idx="110">
                  <c:v>83.944950594767974</c:v>
                </c:pt>
                <c:pt idx="111">
                  <c:v>83.856331840261817</c:v>
                </c:pt>
                <c:pt idx="112">
                  <c:v>83.766288187877137</c:v>
                </c:pt>
                <c:pt idx="113">
                  <c:v>83.675034674768057</c:v>
                </c:pt>
                <c:pt idx="114">
                  <c:v>83.58277649251005</c:v>
                </c:pt>
                <c:pt idx="115">
                  <c:v>83.489707083672499</c:v>
                </c:pt>
                <c:pt idx="116">
                  <c:v>83.396006703359035</c:v>
                </c:pt>
                <c:pt idx="117">
                  <c:v>83.301841424322276</c:v>
                </c:pt>
                <c:pt idx="118">
                  <c:v>83.207362551059617</c:v>
                </c:pt>
                <c:pt idx="119">
                  <c:v>83.112706399024063</c:v>
                </c:pt>
                <c:pt idx="120">
                  <c:v>83.017994389492827</c:v>
                </c:pt>
                <c:pt idx="121">
                  <c:v>82.923333408292123</c:v>
                </c:pt>
                <c:pt idx="122">
                  <c:v>82.828816376921111</c:v>
                </c:pt>
                <c:pt idx="123">
                  <c:v>82.734522987054731</c:v>
                </c:pt>
                <c:pt idx="124">
                  <c:v>82.640520553347002</c:v>
                </c:pt>
                <c:pt idx="125">
                  <c:v>82.546864944366206</c:v>
                </c:pt>
                <c:pt idx="126">
                  <c:v>82.453601556912304</c:v>
                </c:pt>
                <c:pt idx="127">
                  <c:v>82.360766304520965</c:v>
                </c:pt>
                <c:pt idx="128">
                  <c:v>82.268386596362461</c:v>
                </c:pt>
                <c:pt idx="129">
                  <c:v>82.17648228779467</c:v>
                </c:pt>
                <c:pt idx="130">
                  <c:v>82.0850665883966</c:v>
                </c:pt>
                <c:pt idx="131">
                  <c:v>81.994146917319384</c:v>
                </c:pt>
                <c:pt idx="132">
                  <c:v>81.903725699222335</c:v>
                </c:pt>
                <c:pt idx="133">
                  <c:v>81.813801096920798</c:v>
                </c:pt>
                <c:pt idx="134">
                  <c:v>81.724367679194373</c:v>
                </c:pt>
                <c:pt idx="135">
                  <c:v>81.635417024037636</c:v>
                </c:pt>
                <c:pt idx="136">
                  <c:v>81.546938259038015</c:v>
                </c:pt>
                <c:pt idx="137">
                  <c:v>81.458918541596105</c:v>
                </c:pt>
                <c:pt idx="138">
                  <c:v>81.371343482422503</c:v>
                </c:pt>
                <c:pt idx="139">
                  <c:v>81.284197516206206</c:v>
                </c:pt>
                <c:pt idx="140">
                  <c:v>81.197464223604825</c:v>
                </c:pt>
                <c:pt idx="141">
                  <c:v>81.111126608797647</c:v>
                </c:pt>
                <c:pt idx="142">
                  <c:v>81.02516733681162</c:v>
                </c:pt>
                <c:pt idx="143">
                  <c:v>80.939568934704738</c:v>
                </c:pt>
                <c:pt idx="144">
                  <c:v>80.854313960501727</c:v>
                </c:pt>
                <c:pt idx="145">
                  <c:v>80.769385143543616</c:v>
                </c:pt>
                <c:pt idx="146">
                  <c:v>80.684765499651988</c:v>
                </c:pt>
                <c:pt idx="147">
                  <c:v>80.600438424235577</c:v>
                </c:pt>
                <c:pt idx="148">
                  <c:v>80.51638776619059</c:v>
                </c:pt>
                <c:pt idx="149">
                  <c:v>80.432597885174559</c:v>
                </c:pt>
                <c:pt idx="150">
                  <c:v>80.349053694571722</c:v>
                </c:pt>
                <c:pt idx="151">
                  <c:v>80.265740692220916</c:v>
                </c:pt>
                <c:pt idx="152">
                  <c:v>80.182644980744598</c:v>
                </c:pt>
                <c:pt idx="153">
                  <c:v>80.099753279104448</c:v>
                </c:pt>
                <c:pt idx="154">
                  <c:v>80.017052926812056</c:v>
                </c:pt>
                <c:pt idx="155">
                  <c:v>79.934531882045363</c:v>
                </c:pt>
                <c:pt idx="156">
                  <c:v>79.852178714760683</c:v>
                </c:pt>
                <c:pt idx="157">
                  <c:v>79.769982595744992</c:v>
                </c:pt>
                <c:pt idx="158">
                  <c:v>79.687933282424979</c:v>
                </c:pt>
                <c:pt idx="159">
                  <c:v>79.606021102134349</c:v>
                </c:pt>
                <c:pt idx="160">
                  <c:v>79.524236933439454</c:v>
                </c:pt>
                <c:pt idx="161">
                  <c:v>79.442572186034297</c:v>
                </c:pt>
                <c:pt idx="162">
                  <c:v>79.361018779637462</c:v>
                </c:pt>
                <c:pt idx="163">
                  <c:v>79.279569122255253</c:v>
                </c:pt>
                <c:pt idx="164">
                  <c:v>79.198216088115046</c:v>
                </c:pt>
                <c:pt idx="165">
                  <c:v>79.116952995521885</c:v>
                </c:pt>
                <c:pt idx="166">
                  <c:v>79.035773584845742</c:v>
                </c:pt>
                <c:pt idx="167">
                  <c:v>78.954671996808713</c:v>
                </c:pt>
                <c:pt idx="168">
                  <c:v>78.873642751207811</c:v>
                </c:pt>
                <c:pt idx="169">
                  <c:v>78.792680726180819</c:v>
                </c:pt>
                <c:pt idx="170">
                  <c:v>78.711781138098317</c:v>
                </c:pt>
                <c:pt idx="171">
                  <c:v>78.630939522144303</c:v>
                </c:pt>
                <c:pt idx="172">
                  <c:v>78.550151713630441</c:v>
                </c:pt>
                <c:pt idx="173">
                  <c:v>78.469413830074473</c:v>
                </c:pt>
                <c:pt idx="174">
                  <c:v>78.388722254060738</c:v>
                </c:pt>
                <c:pt idx="175">
                  <c:v>78.308073616890979</c:v>
                </c:pt>
                <c:pt idx="176">
                  <c:v>78.227464783024701</c:v>
                </c:pt>
                <c:pt idx="177">
                  <c:v>78.146892835302125</c:v>
                </c:pt>
                <c:pt idx="178">
                  <c:v>78.066355060936615</c:v>
                </c:pt>
                <c:pt idx="179">
                  <c:v>77.985848938259366</c:v>
                </c:pt>
                <c:pt idx="180">
                  <c:v>77.905372124195836</c:v>
                </c:pt>
                <c:pt idx="181">
                  <c:v>77.82492244245033</c:v>
                </c:pt>
                <c:pt idx="182">
                  <c:v>77.744497872373472</c:v>
                </c:pt>
                <c:pt idx="183">
                  <c:v>77.664096538486035</c:v>
                </c:pt>
                <c:pt idx="184">
                  <c:v>77.583716700631427</c:v>
                </c:pt>
                <c:pt idx="185">
                  <c:v>77.503356744728706</c:v>
                </c:pt>
                <c:pt idx="186">
                  <c:v>77.423015174098239</c:v>
                </c:pt>
                <c:pt idx="187">
                  <c:v>77.342690601331526</c:v>
                </c:pt>
                <c:pt idx="188">
                  <c:v>77.262381740677768</c:v>
                </c:pt>
                <c:pt idx="189">
                  <c:v>77.182087400919912</c:v>
                </c:pt>
                <c:pt idx="190">
                  <c:v>77.101806478713513</c:v>
                </c:pt>
                <c:pt idx="191">
                  <c:v>77.021537952362806</c:v>
                </c:pt>
                <c:pt idx="192">
                  <c:v>76.941280876009245</c:v>
                </c:pt>
                <c:pt idx="193">
                  <c:v>76.861034374208046</c:v>
                </c:pt>
                <c:pt idx="194">
                  <c:v>76.780797636870318</c:v>
                </c:pt>
                <c:pt idx="195">
                  <c:v>76.700569914548453</c:v>
                </c:pt>
                <c:pt idx="196">
                  <c:v>76.620350514043793</c:v>
                </c:pt>
                <c:pt idx="197">
                  <c:v>76.54013879431659</c:v>
                </c:pt>
                <c:pt idx="198">
                  <c:v>76.459934162679318</c:v>
                </c:pt>
                <c:pt idx="199">
                  <c:v>76.379736071255238</c:v>
                </c:pt>
                <c:pt idx="200">
                  <c:v>76.299544013685008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99744"/>
        <c:axId val="575100136"/>
      </c:scatterChart>
      <c:valAx>
        <c:axId val="575099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00136"/>
        <c:crosses val="autoZero"/>
        <c:crossBetween val="midCat"/>
      </c:valAx>
      <c:valAx>
        <c:axId val="575100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09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87.168999999999997</c:v>
                </c:pt>
                <c:pt idx="1">
                  <c:v>87.268000000000001</c:v>
                </c:pt>
                <c:pt idx="2">
                  <c:v>87.957999999999998</c:v>
                </c:pt>
                <c:pt idx="3">
                  <c:v>87.718000000000004</c:v>
                </c:pt>
                <c:pt idx="4">
                  <c:v>88.296000000000006</c:v>
                </c:pt>
                <c:pt idx="5">
                  <c:v>87.858999999999995</c:v>
                </c:pt>
                <c:pt idx="6">
                  <c:v>88.676000000000002</c:v>
                </c:pt>
                <c:pt idx="7">
                  <c:v>87.745999999999995</c:v>
                </c:pt>
                <c:pt idx="8">
                  <c:v>88.337999999999994</c:v>
                </c:pt>
                <c:pt idx="9">
                  <c:v>87.944000000000003</c:v>
                </c:pt>
                <c:pt idx="10">
                  <c:v>88.802999999999997</c:v>
                </c:pt>
                <c:pt idx="11">
                  <c:v>87.634</c:v>
                </c:pt>
                <c:pt idx="12">
                  <c:v>88.210999999999999</c:v>
                </c:pt>
                <c:pt idx="13">
                  <c:v>88.113</c:v>
                </c:pt>
                <c:pt idx="14">
                  <c:v>88.07</c:v>
                </c:pt>
                <c:pt idx="15">
                  <c:v>88.662000000000006</c:v>
                </c:pt>
                <c:pt idx="16">
                  <c:v>88.844999999999999</c:v>
                </c:pt>
                <c:pt idx="17">
                  <c:v>87.69</c:v>
                </c:pt>
                <c:pt idx="18">
                  <c:v>88.69</c:v>
                </c:pt>
                <c:pt idx="19">
                  <c:v>89.155000000000001</c:v>
                </c:pt>
                <c:pt idx="20">
                  <c:v>88.113</c:v>
                </c:pt>
                <c:pt idx="21">
                  <c:v>88.210999999999999</c:v>
                </c:pt>
                <c:pt idx="22">
                  <c:v>88.775000000000006</c:v>
                </c:pt>
                <c:pt idx="23">
                  <c:v>89.62</c:v>
                </c:pt>
                <c:pt idx="24">
                  <c:v>88.802999999999997</c:v>
                </c:pt>
                <c:pt idx="25">
                  <c:v>89.465000000000003</c:v>
                </c:pt>
                <c:pt idx="26">
                  <c:v>89.831000000000003</c:v>
                </c:pt>
                <c:pt idx="27">
                  <c:v>89.576999999999998</c:v>
                </c:pt>
                <c:pt idx="28">
                  <c:v>88.731999999999999</c:v>
                </c:pt>
                <c:pt idx="29">
                  <c:v>90.605999999999995</c:v>
                </c:pt>
                <c:pt idx="30">
                  <c:v>89.507000000000005</c:v>
                </c:pt>
                <c:pt idx="31">
                  <c:v>91.155000000000001</c:v>
                </c:pt>
                <c:pt idx="32">
                  <c:v>90.224999999999994</c:v>
                </c:pt>
                <c:pt idx="33">
                  <c:v>90.62</c:v>
                </c:pt>
                <c:pt idx="34">
                  <c:v>91.634</c:v>
                </c:pt>
                <c:pt idx="35">
                  <c:v>91.281999999999996</c:v>
                </c:pt>
                <c:pt idx="36">
                  <c:v>91.492999999999995</c:v>
                </c:pt>
                <c:pt idx="37">
                  <c:v>92.084999999999994</c:v>
                </c:pt>
                <c:pt idx="38">
                  <c:v>92.676000000000002</c:v>
                </c:pt>
                <c:pt idx="39">
                  <c:v>94.084999999999994</c:v>
                </c:pt>
                <c:pt idx="40">
                  <c:v>96.450999999999993</c:v>
                </c:pt>
                <c:pt idx="41">
                  <c:v>98</c:v>
                </c:pt>
                <c:pt idx="42">
                  <c:v>99.831000000000003</c:v>
                </c:pt>
                <c:pt idx="43">
                  <c:v>103.437</c:v>
                </c:pt>
                <c:pt idx="44">
                  <c:v>107.14100000000001</c:v>
                </c:pt>
                <c:pt idx="45">
                  <c:v>113.423</c:v>
                </c:pt>
                <c:pt idx="46">
                  <c:v>119.423</c:v>
                </c:pt>
                <c:pt idx="47">
                  <c:v>128.22499999999999</c:v>
                </c:pt>
                <c:pt idx="48">
                  <c:v>135.08500000000001</c:v>
                </c:pt>
                <c:pt idx="49">
                  <c:v>144.38</c:v>
                </c:pt>
                <c:pt idx="50">
                  <c:v>155.52099999999999</c:v>
                </c:pt>
                <c:pt idx="51">
                  <c:v>166.22499999999999</c:v>
                </c:pt>
                <c:pt idx="52">
                  <c:v>175.12700000000001</c:v>
                </c:pt>
                <c:pt idx="53">
                  <c:v>182.91499999999999</c:v>
                </c:pt>
                <c:pt idx="54">
                  <c:v>190.38</c:v>
                </c:pt>
                <c:pt idx="55">
                  <c:v>195.78899999999999</c:v>
                </c:pt>
                <c:pt idx="56">
                  <c:v>200.042</c:v>
                </c:pt>
                <c:pt idx="57">
                  <c:v>202.62</c:v>
                </c:pt>
                <c:pt idx="58">
                  <c:v>201.113</c:v>
                </c:pt>
                <c:pt idx="59">
                  <c:v>196.16900000000001</c:v>
                </c:pt>
                <c:pt idx="60">
                  <c:v>189.12700000000001</c:v>
                </c:pt>
                <c:pt idx="61">
                  <c:v>175.577</c:v>
                </c:pt>
                <c:pt idx="62">
                  <c:v>154.59200000000001</c:v>
                </c:pt>
                <c:pt idx="63">
                  <c:v>132.47900000000001</c:v>
                </c:pt>
                <c:pt idx="64">
                  <c:v>111.38</c:v>
                </c:pt>
                <c:pt idx="65">
                  <c:v>98.099000000000004</c:v>
                </c:pt>
                <c:pt idx="66">
                  <c:v>93.465000000000003</c:v>
                </c:pt>
                <c:pt idx="67">
                  <c:v>91.38</c:v>
                </c:pt>
                <c:pt idx="68">
                  <c:v>90.647999999999996</c:v>
                </c:pt>
                <c:pt idx="69">
                  <c:v>91.944000000000003</c:v>
                </c:pt>
                <c:pt idx="70">
                  <c:v>93.013999999999996</c:v>
                </c:pt>
                <c:pt idx="71">
                  <c:v>94.576999999999998</c:v>
                </c:pt>
                <c:pt idx="72">
                  <c:v>96.07</c:v>
                </c:pt>
                <c:pt idx="73">
                  <c:v>98.436999999999998</c:v>
                </c:pt>
                <c:pt idx="74">
                  <c:v>101.577</c:v>
                </c:pt>
                <c:pt idx="75">
                  <c:v>105.944</c:v>
                </c:pt>
                <c:pt idx="76">
                  <c:v>110.29600000000001</c:v>
                </c:pt>
                <c:pt idx="77">
                  <c:v>114.45099999999999</c:v>
                </c:pt>
                <c:pt idx="78">
                  <c:v>119.66200000000001</c:v>
                </c:pt>
                <c:pt idx="79">
                  <c:v>124.45099999999999</c:v>
                </c:pt>
                <c:pt idx="80">
                  <c:v>129.70400000000001</c:v>
                </c:pt>
                <c:pt idx="81">
                  <c:v>133.12700000000001</c:v>
                </c:pt>
                <c:pt idx="82">
                  <c:v>133.21100000000001</c:v>
                </c:pt>
                <c:pt idx="83">
                  <c:v>135.39400000000001</c:v>
                </c:pt>
                <c:pt idx="84">
                  <c:v>133.32400000000001</c:v>
                </c:pt>
                <c:pt idx="85">
                  <c:v>129.845</c:v>
                </c:pt>
                <c:pt idx="86">
                  <c:v>120.845</c:v>
                </c:pt>
                <c:pt idx="87">
                  <c:v>111.887</c:v>
                </c:pt>
                <c:pt idx="88">
                  <c:v>102.803</c:v>
                </c:pt>
                <c:pt idx="89">
                  <c:v>95.662000000000006</c:v>
                </c:pt>
                <c:pt idx="90">
                  <c:v>90.168999999999997</c:v>
                </c:pt>
                <c:pt idx="91">
                  <c:v>87.605999999999995</c:v>
                </c:pt>
                <c:pt idx="92">
                  <c:v>89.254000000000005</c:v>
                </c:pt>
                <c:pt idx="93">
                  <c:v>87.028000000000006</c:v>
                </c:pt>
                <c:pt idx="94">
                  <c:v>87.745999999999995</c:v>
                </c:pt>
                <c:pt idx="95">
                  <c:v>87.183000000000007</c:v>
                </c:pt>
                <c:pt idx="96">
                  <c:v>87.521000000000001</c:v>
                </c:pt>
                <c:pt idx="97">
                  <c:v>87.563000000000002</c:v>
                </c:pt>
                <c:pt idx="98">
                  <c:v>86.745999999999995</c:v>
                </c:pt>
                <c:pt idx="99">
                  <c:v>86.831000000000003</c:v>
                </c:pt>
                <c:pt idx="100">
                  <c:v>86.436999999999998</c:v>
                </c:pt>
                <c:pt idx="101">
                  <c:v>87.775000000000006</c:v>
                </c:pt>
                <c:pt idx="102">
                  <c:v>86.93</c:v>
                </c:pt>
                <c:pt idx="103">
                  <c:v>87.703999999999994</c:v>
                </c:pt>
                <c:pt idx="104">
                  <c:v>86.802999999999997</c:v>
                </c:pt>
                <c:pt idx="105">
                  <c:v>87.465000000000003</c:v>
                </c:pt>
                <c:pt idx="106">
                  <c:v>87.323999999999998</c:v>
                </c:pt>
                <c:pt idx="107">
                  <c:v>88.155000000000001</c:v>
                </c:pt>
                <c:pt idx="108">
                  <c:v>86.113</c:v>
                </c:pt>
                <c:pt idx="109">
                  <c:v>86.844999999999999</c:v>
                </c:pt>
                <c:pt idx="110">
                  <c:v>87.013999999999996</c:v>
                </c:pt>
                <c:pt idx="111">
                  <c:v>87.915000000000006</c:v>
                </c:pt>
                <c:pt idx="112">
                  <c:v>87.423000000000002</c:v>
                </c:pt>
                <c:pt idx="113">
                  <c:v>87.576999999999998</c:v>
                </c:pt>
                <c:pt idx="114">
                  <c:v>86.816999999999993</c:v>
                </c:pt>
                <c:pt idx="115">
                  <c:v>88.126999999999995</c:v>
                </c:pt>
                <c:pt idx="116">
                  <c:v>87.549000000000007</c:v>
                </c:pt>
                <c:pt idx="117">
                  <c:v>88</c:v>
                </c:pt>
                <c:pt idx="118">
                  <c:v>88.210999999999999</c:v>
                </c:pt>
                <c:pt idx="119">
                  <c:v>87.760999999999996</c:v>
                </c:pt>
                <c:pt idx="120">
                  <c:v>88.576999999999998</c:v>
                </c:pt>
                <c:pt idx="121">
                  <c:v>88.576999999999998</c:v>
                </c:pt>
                <c:pt idx="122">
                  <c:v>88.775000000000006</c:v>
                </c:pt>
                <c:pt idx="123">
                  <c:v>88.423000000000002</c:v>
                </c:pt>
                <c:pt idx="124">
                  <c:v>89.31</c:v>
                </c:pt>
                <c:pt idx="125">
                  <c:v>89.478999999999999</c:v>
                </c:pt>
                <c:pt idx="126">
                  <c:v>88.69</c:v>
                </c:pt>
                <c:pt idx="127">
                  <c:v>88</c:v>
                </c:pt>
                <c:pt idx="128">
                  <c:v>87.718000000000004</c:v>
                </c:pt>
                <c:pt idx="129">
                  <c:v>86.831000000000003</c:v>
                </c:pt>
                <c:pt idx="130">
                  <c:v>87.887</c:v>
                </c:pt>
                <c:pt idx="131">
                  <c:v>85.844999999999999</c:v>
                </c:pt>
                <c:pt idx="132">
                  <c:v>86.323999999999998</c:v>
                </c:pt>
                <c:pt idx="133">
                  <c:v>83.971999999999994</c:v>
                </c:pt>
                <c:pt idx="134">
                  <c:v>85.268000000000001</c:v>
                </c:pt>
                <c:pt idx="135">
                  <c:v>85.634</c:v>
                </c:pt>
                <c:pt idx="136">
                  <c:v>84.831000000000003</c:v>
                </c:pt>
                <c:pt idx="137">
                  <c:v>85.31</c:v>
                </c:pt>
                <c:pt idx="138">
                  <c:v>84.873000000000005</c:v>
                </c:pt>
                <c:pt idx="139">
                  <c:v>84.366</c:v>
                </c:pt>
                <c:pt idx="140">
                  <c:v>83.281999999999996</c:v>
                </c:pt>
                <c:pt idx="141">
                  <c:v>83.971999999999994</c:v>
                </c:pt>
                <c:pt idx="142">
                  <c:v>84.155000000000001</c:v>
                </c:pt>
                <c:pt idx="143">
                  <c:v>84.084999999999994</c:v>
                </c:pt>
                <c:pt idx="144">
                  <c:v>84.831000000000003</c:v>
                </c:pt>
                <c:pt idx="145">
                  <c:v>83.239000000000004</c:v>
                </c:pt>
                <c:pt idx="146">
                  <c:v>84</c:v>
                </c:pt>
                <c:pt idx="147">
                  <c:v>84.450999999999993</c:v>
                </c:pt>
                <c:pt idx="148">
                  <c:v>83.239000000000004</c:v>
                </c:pt>
                <c:pt idx="149">
                  <c:v>84.323999999999998</c:v>
                </c:pt>
                <c:pt idx="150">
                  <c:v>84.745999999999995</c:v>
                </c:pt>
                <c:pt idx="151">
                  <c:v>84.408000000000001</c:v>
                </c:pt>
                <c:pt idx="152">
                  <c:v>85.366</c:v>
                </c:pt>
                <c:pt idx="153">
                  <c:v>84.224999999999994</c:v>
                </c:pt>
                <c:pt idx="154">
                  <c:v>84.423000000000002</c:v>
                </c:pt>
                <c:pt idx="155">
                  <c:v>84.549000000000007</c:v>
                </c:pt>
                <c:pt idx="156">
                  <c:v>85.055999999999997</c:v>
                </c:pt>
                <c:pt idx="157">
                  <c:v>85.268000000000001</c:v>
                </c:pt>
                <c:pt idx="158">
                  <c:v>84.521000000000001</c:v>
                </c:pt>
                <c:pt idx="159">
                  <c:v>84.436999999999998</c:v>
                </c:pt>
                <c:pt idx="160">
                  <c:v>84.900999999999996</c:v>
                </c:pt>
                <c:pt idx="161">
                  <c:v>83.210999999999999</c:v>
                </c:pt>
                <c:pt idx="162">
                  <c:v>84.210999999999999</c:v>
                </c:pt>
                <c:pt idx="163">
                  <c:v>84.986000000000004</c:v>
                </c:pt>
                <c:pt idx="164">
                  <c:v>83.113</c:v>
                </c:pt>
                <c:pt idx="165">
                  <c:v>82.62</c:v>
                </c:pt>
                <c:pt idx="166">
                  <c:v>83.450999999999993</c:v>
                </c:pt>
                <c:pt idx="167">
                  <c:v>83.915000000000006</c:v>
                </c:pt>
                <c:pt idx="168">
                  <c:v>83.084999999999994</c:v>
                </c:pt>
                <c:pt idx="169">
                  <c:v>83.155000000000001</c:v>
                </c:pt>
                <c:pt idx="170">
                  <c:v>82.183000000000007</c:v>
                </c:pt>
                <c:pt idx="171">
                  <c:v>82.268000000000001</c:v>
                </c:pt>
                <c:pt idx="172">
                  <c:v>83.042000000000002</c:v>
                </c:pt>
                <c:pt idx="173">
                  <c:v>82</c:v>
                </c:pt>
                <c:pt idx="174">
                  <c:v>81.113</c:v>
                </c:pt>
                <c:pt idx="175">
                  <c:v>82.210999999999999</c:v>
                </c:pt>
                <c:pt idx="176">
                  <c:v>82.07</c:v>
                </c:pt>
                <c:pt idx="177">
                  <c:v>81.576999999999998</c:v>
                </c:pt>
                <c:pt idx="178">
                  <c:v>80.534999999999997</c:v>
                </c:pt>
                <c:pt idx="179">
                  <c:v>81.662000000000006</c:v>
                </c:pt>
                <c:pt idx="180">
                  <c:v>81.436999999999998</c:v>
                </c:pt>
                <c:pt idx="181">
                  <c:v>81.873000000000005</c:v>
                </c:pt>
                <c:pt idx="182">
                  <c:v>80.986000000000004</c:v>
                </c:pt>
                <c:pt idx="183">
                  <c:v>81.465000000000003</c:v>
                </c:pt>
                <c:pt idx="184">
                  <c:v>80.789000000000001</c:v>
                </c:pt>
                <c:pt idx="185">
                  <c:v>82.099000000000004</c:v>
                </c:pt>
                <c:pt idx="186">
                  <c:v>81.197000000000003</c:v>
                </c:pt>
                <c:pt idx="187">
                  <c:v>81.915000000000006</c:v>
                </c:pt>
                <c:pt idx="188">
                  <c:v>80.591999999999999</c:v>
                </c:pt>
                <c:pt idx="189">
                  <c:v>81.268000000000001</c:v>
                </c:pt>
                <c:pt idx="190">
                  <c:v>80.858999999999995</c:v>
                </c:pt>
                <c:pt idx="191">
                  <c:v>81.013999999999996</c:v>
                </c:pt>
                <c:pt idx="192">
                  <c:v>80.887</c:v>
                </c:pt>
                <c:pt idx="193">
                  <c:v>81.789000000000001</c:v>
                </c:pt>
                <c:pt idx="194">
                  <c:v>81.634</c:v>
                </c:pt>
                <c:pt idx="195">
                  <c:v>81.254000000000005</c:v>
                </c:pt>
                <c:pt idx="196">
                  <c:v>81.703999999999994</c:v>
                </c:pt>
                <c:pt idx="197">
                  <c:v>81.831000000000003</c:v>
                </c:pt>
                <c:pt idx="198">
                  <c:v>82.084999999999994</c:v>
                </c:pt>
                <c:pt idx="199">
                  <c:v>81.013999999999996</c:v>
                </c:pt>
                <c:pt idx="200">
                  <c:v>82.394000000000005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89.448863254709337</c:v>
                </c:pt>
                <c:pt idx="1">
                  <c:v>89.433887477909977</c:v>
                </c:pt>
                <c:pt idx="2">
                  <c:v>89.418913897132583</c:v>
                </c:pt>
                <c:pt idx="3">
                  <c:v>89.403942685484765</c:v>
                </c:pt>
                <c:pt idx="4">
                  <c:v>89.388974029029015</c:v>
                </c:pt>
                <c:pt idx="5">
                  <c:v>89.374008127670024</c:v>
                </c:pt>
                <c:pt idx="6">
                  <c:v>89.359045196092254</c:v>
                </c:pt>
                <c:pt idx="7">
                  <c:v>89.344085464749597</c:v>
                </c:pt>
                <c:pt idx="8">
                  <c:v>89.329129180907742</c:v>
                </c:pt>
                <c:pt idx="9">
                  <c:v>89.314176609741082</c:v>
                </c:pt>
                <c:pt idx="10">
                  <c:v>89.299228035483836</c:v>
                </c:pt>
                <c:pt idx="11">
                  <c:v>89.284283762636591</c:v>
                </c:pt>
                <c:pt idx="12">
                  <c:v>89.269344117227519</c:v>
                </c:pt>
                <c:pt idx="13">
                  <c:v>89.254409448127745</c:v>
                </c:pt>
                <c:pt idx="14">
                  <c:v>89.239480128419373</c:v>
                </c:pt>
                <c:pt idx="15">
                  <c:v>89.224556556814449</c:v>
                </c:pt>
                <c:pt idx="16">
                  <c:v>89.209639159121977</c:v>
                </c:pt>
                <c:pt idx="17">
                  <c:v>89.19472838976219</c:v>
                </c:pt>
                <c:pt idx="18">
                  <c:v>89.179824733335039</c:v>
                </c:pt>
                <c:pt idx="19">
                  <c:v>89.16492870628548</c:v>
                </c:pt>
                <c:pt idx="20">
                  <c:v>89.150040858845841</c:v>
                </c:pt>
                <c:pt idx="21">
                  <c:v>89.135161777929042</c:v>
                </c:pt>
                <c:pt idx="22">
                  <c:v>89.120292093330747</c:v>
                </c:pt>
                <c:pt idx="23">
                  <c:v>89.105432495070332</c:v>
                </c:pt>
                <c:pt idx="24">
                  <c:v>89.090583786619916</c:v>
                </c:pt>
                <c:pt idx="25">
                  <c:v>89.075747048560686</c:v>
                </c:pt>
                <c:pt idx="26">
                  <c:v>89.06092412648394</c:v>
                </c:pt>
                <c:pt idx="27">
                  <c:v>89.046119026788318</c:v>
                </c:pt>
                <c:pt idx="28">
                  <c:v>89.031341734664437</c:v>
                </c:pt>
                <c:pt idx="29">
                  <c:v>89.016618183000119</c:v>
                </c:pt>
                <c:pt idx="30">
                  <c:v>89.002015069918414</c:v>
                </c:pt>
                <c:pt idx="31">
                  <c:v>88.987698699328774</c:v>
                </c:pt>
                <c:pt idx="32">
                  <c:v>88.974067672716316</c:v>
                </c:pt>
                <c:pt idx="33">
                  <c:v>88.962037065836356</c:v>
                </c:pt>
                <c:pt idx="34">
                  <c:v>88.953615292543219</c:v>
                </c:pt>
                <c:pt idx="35">
                  <c:v>88.953011312211544</c:v>
                </c:pt>
                <c:pt idx="36">
                  <c:v>88.968637472991389</c:v>
                </c:pt>
                <c:pt idx="37">
                  <c:v>89.016508924653422</c:v>
                </c:pt>
                <c:pt idx="38">
                  <c:v>89.125623203221124</c:v>
                </c:pt>
                <c:pt idx="39">
                  <c:v>89.345821551963454</c:v>
                </c:pt>
                <c:pt idx="40">
                  <c:v>89.758228977903073</c:v>
                </c:pt>
                <c:pt idx="41">
                  <c:v>90.48748035765621</c:v>
                </c:pt>
                <c:pt idx="42">
                  <c:v>91.713489849300558</c:v>
                </c:pt>
                <c:pt idx="43">
                  <c:v>93.678657449264719</c:v>
                </c:pt>
                <c:pt idx="44">
                  <c:v>96.684628705714857</c:v>
                </c:pt>
                <c:pt idx="45">
                  <c:v>101.07191495192394</c:v>
                </c:pt>
                <c:pt idx="46">
                  <c:v>107.17693891816187</c:v>
                </c:pt>
                <c:pt idx="47">
                  <c:v>115.26527341484081</c:v>
                </c:pt>
                <c:pt idx="48">
                  <c:v>125.44703645617879</c:v>
                </c:pt>
                <c:pt idx="49">
                  <c:v>137.58926715742078</c:v>
                </c:pt>
                <c:pt idx="50">
                  <c:v>151.2478288286585</c:v>
                </c:pt>
                <c:pt idx="51">
                  <c:v>165.64433526687478</c:v>
                </c:pt>
                <c:pt idx="52">
                  <c:v>179.70870649322026</c:v>
                </c:pt>
                <c:pt idx="53">
                  <c:v>192.19441803459102</c:v>
                </c:pt>
                <c:pt idx="54">
                  <c:v>201.85390731612819</c:v>
                </c:pt>
                <c:pt idx="55">
                  <c:v>207.64175206446711</c:v>
                </c:pt>
                <c:pt idx="56">
                  <c:v>208.90034141668434</c:v>
                </c:pt>
                <c:pt idx="57">
                  <c:v>205.48251775167299</c:v>
                </c:pt>
                <c:pt idx="58">
                  <c:v>197.77957380978464</c:v>
                </c:pt>
                <c:pt idx="59">
                  <c:v>186.6472434136538</c:v>
                </c:pt>
                <c:pt idx="60">
                  <c:v>173.24903620168871</c:v>
                </c:pt>
                <c:pt idx="61">
                  <c:v>158.85655928685691</c:v>
                </c:pt>
                <c:pt idx="62">
                  <c:v>144.65403865633525</c:v>
                </c:pt>
                <c:pt idx="63">
                  <c:v>131.58773489961544</c:v>
                </c:pt>
                <c:pt idx="64">
                  <c:v>120.28404680231404</c:v>
                </c:pt>
                <c:pt idx="65">
                  <c:v>111.03961175403063</c:v>
                </c:pt>
                <c:pt idx="66">
                  <c:v>103.86955822727491</c:v>
                </c:pt>
                <c:pt idx="67">
                  <c:v>98.590712552283748</c:v>
                </c:pt>
                <c:pt idx="68">
                  <c:v>94.915877842626884</c:v>
                </c:pt>
                <c:pt idx="69">
                  <c:v>92.540961596403221</c:v>
                </c:pt>
                <c:pt idx="70">
                  <c:v>91.214664775262747</c:v>
                </c:pt>
                <c:pt idx="71">
                  <c:v>90.786622629002665</c:v>
                </c:pt>
                <c:pt idx="72">
                  <c:v>91.231857423351542</c:v>
                </c:pt>
                <c:pt idx="73">
                  <c:v>92.647388737314515</c:v>
                </c:pt>
                <c:pt idx="74">
                  <c:v>95.214061722691099</c:v>
                </c:pt>
                <c:pt idx="75">
                  <c:v>99.118304851363476</c:v>
                </c:pt>
                <c:pt idx="76">
                  <c:v>104.4390409736923</c:v>
                </c:pt>
                <c:pt idx="77">
                  <c:v>111.02402636624122</c:v>
                </c:pt>
                <c:pt idx="78">
                  <c:v>118.39963418700827</c:v>
                </c:pt>
                <c:pt idx="79">
                  <c:v>125.76486488290467</c:v>
                </c:pt>
                <c:pt idx="80">
                  <c:v>132.10224894406514</c:v>
                </c:pt>
                <c:pt idx="81">
                  <c:v>136.39524946147424</c:v>
                </c:pt>
                <c:pt idx="82">
                  <c:v>137.8906305633522</c:v>
                </c:pt>
                <c:pt idx="83">
                  <c:v>136.31247455239378</c:v>
                </c:pt>
                <c:pt idx="84">
                  <c:v>131.9438221622728</c:v>
                </c:pt>
                <c:pt idx="85">
                  <c:v>125.54247663718309</c:v>
                </c:pt>
                <c:pt idx="86">
                  <c:v>118.1251777154268</c:v>
                </c:pt>
                <c:pt idx="87">
                  <c:v>110.70440211941582</c:v>
                </c:pt>
                <c:pt idx="88">
                  <c:v>104.07059429189181</c:v>
                </c:pt>
                <c:pt idx="89">
                  <c:v>98.680257681582233</c:v>
                </c:pt>
                <c:pt idx="90">
                  <c:v>94.659013940120659</c:v>
                </c:pt>
                <c:pt idx="91">
                  <c:v>91.885946229747745</c:v>
                </c:pt>
                <c:pt idx="92">
                  <c:v>90.108056517239007</c:v>
                </c:pt>
                <c:pt idx="93">
                  <c:v>89.041372386680067</c:v>
                </c:pt>
                <c:pt idx="94">
                  <c:v>88.436260955683892</c:v>
                </c:pt>
                <c:pt idx="95">
                  <c:v>88.105191451178655</c:v>
                </c:pt>
                <c:pt idx="96">
                  <c:v>87.923464798723188</c:v>
                </c:pt>
                <c:pt idx="97">
                  <c:v>87.816349767218938</c:v>
                </c:pt>
                <c:pt idx="98">
                  <c:v>87.743053751761806</c:v>
                </c:pt>
                <c:pt idx="99">
                  <c:v>87.683161391554179</c:v>
                </c:pt>
                <c:pt idx="100">
                  <c:v>87.62727349709472</c:v>
                </c:pt>
                <c:pt idx="101">
                  <c:v>87.571420830406737</c:v>
                </c:pt>
                <c:pt idx="102">
                  <c:v>87.514109772149169</c:v>
                </c:pt>
                <c:pt idx="103">
                  <c:v>87.454928765514907</c:v>
                </c:pt>
                <c:pt idx="104">
                  <c:v>87.393978701570674</c:v>
                </c:pt>
                <c:pt idx="105">
                  <c:v>87.331709374295414</c:v>
                </c:pt>
                <c:pt idx="106">
                  <c:v>87.268959800215271</c:v>
                </c:pt>
                <c:pt idx="107">
                  <c:v>87.207117040220808</c:v>
                </c:pt>
                <c:pt idx="108">
                  <c:v>87.148355636341819</c:v>
                </c:pt>
                <c:pt idx="109">
                  <c:v>87.095923178059124</c:v>
                </c:pt>
                <c:pt idx="110">
                  <c:v>87.054413200640994</c:v>
                </c:pt>
                <c:pt idx="111">
                  <c:v>87.029927241737738</c:v>
                </c:pt>
                <c:pt idx="112">
                  <c:v>87.029988857593352</c:v>
                </c:pt>
                <c:pt idx="113">
                  <c:v>87.063055113527668</c:v>
                </c:pt>
                <c:pt idx="114">
                  <c:v>87.137500398226422</c:v>
                </c:pt>
                <c:pt idx="115">
                  <c:v>87.260042937280716</c:v>
                </c:pt>
                <c:pt idx="116">
                  <c:v>87.433747305680214</c:v>
                </c:pt>
                <c:pt idx="117">
                  <c:v>87.655937712312451</c:v>
                </c:pt>
                <c:pt idx="118">
                  <c:v>87.916535525620802</c:v>
                </c:pt>
                <c:pt idx="119">
                  <c:v>88.197410060724621</c:v>
                </c:pt>
                <c:pt idx="120">
                  <c:v>88.473234243639752</c:v>
                </c:pt>
                <c:pt idx="121">
                  <c:v>88.714043705182149</c:v>
                </c:pt>
                <c:pt idx="122">
                  <c:v>88.889259959625676</c:v>
                </c:pt>
                <c:pt idx="123">
                  <c:v>88.972478761894735</c:v>
                </c:pt>
                <c:pt idx="124">
                  <c:v>88.946002846780999</c:v>
                </c:pt>
                <c:pt idx="125">
                  <c:v>88.80404830002486</c:v>
                </c:pt>
                <c:pt idx="126">
                  <c:v>88.553824427351202</c:v>
                </c:pt>
                <c:pt idx="127">
                  <c:v>88.214211192914689</c:v>
                </c:pt>
                <c:pt idx="128">
                  <c:v>87.812372075628247</c:v>
                </c:pt>
                <c:pt idx="129">
                  <c:v>87.379144415522788</c:v>
                </c:pt>
                <c:pt idx="130">
                  <c:v>86.94428775512489</c:v>
                </c:pt>
                <c:pt idx="131">
                  <c:v>86.532588367009694</c:v>
                </c:pt>
                <c:pt idx="132">
                  <c:v>86.161474763282797</c:v>
                </c:pt>
                <c:pt idx="133">
                  <c:v>85.840334469805796</c:v>
                </c:pt>
                <c:pt idx="134">
                  <c:v>85.571294899795944</c:v>
                </c:pt>
                <c:pt idx="135">
                  <c:v>85.350957558830274</c:v>
                </c:pt>
                <c:pt idx="136">
                  <c:v>85.172497748258024</c:v>
                </c:pt>
                <c:pt idx="137">
                  <c:v>85.027632291427693</c:v>
                </c:pt>
                <c:pt idx="138">
                  <c:v>84.908143011263959</c:v>
                </c:pt>
                <c:pt idx="139">
                  <c:v>84.806844203257242</c:v>
                </c:pt>
                <c:pt idx="140">
                  <c:v>84.718039803437762</c:v>
                </c:pt>
                <c:pt idx="141">
                  <c:v>84.637604691184023</c:v>
                </c:pt>
                <c:pt idx="142">
                  <c:v>84.562847808758377</c:v>
                </c:pt>
                <c:pt idx="143">
                  <c:v>84.492292325116864</c:v>
                </c:pt>
                <c:pt idx="144">
                  <c:v>84.425463343418969</c:v>
                </c:pt>
                <c:pt idx="145">
                  <c:v>84.362725114160114</c:v>
                </c:pt>
                <c:pt idx="146">
                  <c:v>84.305168034169313</c:v>
                </c:pt>
                <c:pt idx="147">
                  <c:v>84.25451523749571</c:v>
                </c:pt>
                <c:pt idx="148">
                  <c:v>84.213000640229495</c:v>
                </c:pt>
                <c:pt idx="149">
                  <c:v>84.18316597553374</c:v>
                </c:pt>
                <c:pt idx="150">
                  <c:v>84.16753544677178</c:v>
                </c:pt>
                <c:pt idx="151">
                  <c:v>84.168154481619027</c:v>
                </c:pt>
                <c:pt idx="152">
                  <c:v>84.186022028294161</c:v>
                </c:pt>
                <c:pt idx="153">
                  <c:v>84.220496732303502</c:v>
                </c:pt>
                <c:pt idx="154">
                  <c:v>84.268802770699892</c:v>
                </c:pt>
                <c:pt idx="155">
                  <c:v>84.325783807029026</c:v>
                </c:pt>
                <c:pt idx="156">
                  <c:v>84.384037788894091</c:v>
                </c:pt>
                <c:pt idx="157">
                  <c:v>84.434504220612055</c:v>
                </c:pt>
                <c:pt idx="158">
                  <c:v>84.467476714143558</c:v>
                </c:pt>
                <c:pt idx="159">
                  <c:v>84.473900337987445</c:v>
                </c:pt>
                <c:pt idx="160">
                  <c:v>84.446719155478263</c:v>
                </c:pt>
                <c:pt idx="161">
                  <c:v>84.381997349285584</c:v>
                </c:pt>
                <c:pt idx="162">
                  <c:v>84.279567114914357</c:v>
                </c:pt>
                <c:pt idx="163">
                  <c:v>84.143055340402157</c:v>
                </c:pt>
                <c:pt idx="164">
                  <c:v>83.979282899220209</c:v>
                </c:pt>
                <c:pt idx="165">
                  <c:v>83.797174007319882</c:v>
                </c:pt>
                <c:pt idx="166">
                  <c:v>83.606416727036319</c:v>
                </c:pt>
                <c:pt idx="167">
                  <c:v>83.416151599539958</c:v>
                </c:pt>
                <c:pt idx="168">
                  <c:v>83.233928806298621</c:v>
                </c:pt>
                <c:pt idx="169">
                  <c:v>83.065083251908248</c:v>
                </c:pt>
                <c:pt idx="170">
                  <c:v>82.912563856925686</c:v>
                </c:pt>
                <c:pt idx="171">
                  <c:v>82.777152142849047</c:v>
                </c:pt>
                <c:pt idx="172">
                  <c:v>82.657940246646248</c:v>
                </c:pt>
                <c:pt idx="173">
                  <c:v>82.552918650527857</c:v>
                </c:pt>
                <c:pt idx="174">
                  <c:v>82.459543097366819</c:v>
                </c:pt>
                <c:pt idx="175">
                  <c:v>82.37519296398132</c:v>
                </c:pt>
                <c:pt idx="176">
                  <c:v>82.297482218434126</c:v>
                </c:pt>
                <c:pt idx="177">
                  <c:v>82.224425170186237</c:v>
                </c:pt>
                <c:pt idx="178">
                  <c:v>82.154485337121699</c:v>
                </c:pt>
                <c:pt idx="179">
                  <c:v>82.086546168870257</c:v>
                </c:pt>
                <c:pt idx="180">
                  <c:v>82.019840687377936</c:v>
                </c:pt>
                <c:pt idx="181">
                  <c:v>81.953868605215305</c:v>
                </c:pt>
                <c:pt idx="182">
                  <c:v>81.88831896672994</c:v>
                </c:pt>
                <c:pt idx="183">
                  <c:v>81.823007053559721</c:v>
                </c:pt>
                <c:pt idx="184">
                  <c:v>81.757827680118069</c:v>
                </c:pt>
                <c:pt idx="185">
                  <c:v>81.692723214767824</c:v>
                </c:pt>
                <c:pt idx="186">
                  <c:v>81.627663101142858</c:v>
                </c:pt>
                <c:pt idx="187">
                  <c:v>81.562631505472353</c:v>
                </c:pt>
                <c:pt idx="188">
                  <c:v>81.497620263528177</c:v>
                </c:pt>
                <c:pt idx="189">
                  <c:v>81.432625054681807</c:v>
                </c:pt>
                <c:pt idx="190">
                  <c:v>81.367643424323589</c:v>
                </c:pt>
                <c:pt idx="191">
                  <c:v>81.302673807140224</c:v>
                </c:pt>
                <c:pt idx="192">
                  <c:v>81.237715064658587</c:v>
                </c:pt>
                <c:pt idx="193">
                  <c:v>81.172766274269961</c:v>
                </c:pt>
                <c:pt idx="194">
                  <c:v>81.107826635590712</c:v>
                </c:pt>
                <c:pt idx="195">
                  <c:v>81.042895429200968</c:v>
                </c:pt>
                <c:pt idx="196">
                  <c:v>80.97797199783956</c:v>
                </c:pt>
                <c:pt idx="197">
                  <c:v>80.913055736912384</c:v>
                </c:pt>
                <c:pt idx="198">
                  <c:v>80.848146088797492</c:v>
                </c:pt>
                <c:pt idx="199">
                  <c:v>80.783242538726952</c:v>
                </c:pt>
                <c:pt idx="200">
                  <c:v>80.71834461138431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89.448863254709337</c:v>
                </c:pt>
                <c:pt idx="1">
                  <c:v>89.433887477909977</c:v>
                </c:pt>
                <c:pt idx="2">
                  <c:v>89.418913897132583</c:v>
                </c:pt>
                <c:pt idx="3">
                  <c:v>89.403942685484765</c:v>
                </c:pt>
                <c:pt idx="4">
                  <c:v>89.388974029029015</c:v>
                </c:pt>
                <c:pt idx="5">
                  <c:v>89.374008127670024</c:v>
                </c:pt>
                <c:pt idx="6">
                  <c:v>89.359045196092254</c:v>
                </c:pt>
                <c:pt idx="7">
                  <c:v>89.344085464749597</c:v>
                </c:pt>
                <c:pt idx="8">
                  <c:v>89.329129180907742</c:v>
                </c:pt>
                <c:pt idx="9">
                  <c:v>89.314176609741082</c:v>
                </c:pt>
                <c:pt idx="10">
                  <c:v>89.299228035483836</c:v>
                </c:pt>
                <c:pt idx="11">
                  <c:v>89.284283762636591</c:v>
                </c:pt>
                <c:pt idx="12">
                  <c:v>89.269344117227519</c:v>
                </c:pt>
                <c:pt idx="13">
                  <c:v>89.254409448127717</c:v>
                </c:pt>
                <c:pt idx="14">
                  <c:v>89.239480128419231</c:v>
                </c:pt>
                <c:pt idx="15">
                  <c:v>89.224556556813695</c:v>
                </c:pt>
                <c:pt idx="16">
                  <c:v>89.209639159118282</c:v>
                </c:pt>
                <c:pt idx="17">
                  <c:v>89.194728389744895</c:v>
                </c:pt>
                <c:pt idx="18">
                  <c:v>89.179824733257092</c:v>
                </c:pt>
                <c:pt idx="19">
                  <c:v>89.164928705947673</c:v>
                </c:pt>
                <c:pt idx="20">
                  <c:v>89.150040857438341</c:v>
                </c:pt>
                <c:pt idx="21">
                  <c:v>89.135161772290772</c:v>
                </c:pt>
                <c:pt idx="22">
                  <c:v>89.120292071615921</c:v>
                </c:pt>
                <c:pt idx="23">
                  <c:v>89.105432414666154</c:v>
                </c:pt>
                <c:pt idx="24">
                  <c:v>89.090583500391304</c:v>
                </c:pt>
                <c:pt idx="25">
                  <c:v>89.075746068936525</c:v>
                </c:pt>
                <c:pt idx="26">
                  <c:v>89.060920903055987</c:v>
                </c:pt>
                <c:pt idx="27">
                  <c:v>89.046108829411239</c:v>
                </c:pt>
                <c:pt idx="28">
                  <c:v>89.031310719718704</c:v>
                </c:pt>
                <c:pt idx="29">
                  <c:v>89.016527491704281</c:v>
                </c:pt>
                <c:pt idx="30">
                  <c:v>89.001760109816587</c:v>
                </c:pt>
                <c:pt idx="31">
                  <c:v>88.98700958564244</c:v>
                </c:pt>
                <c:pt idx="32">
                  <c:v>88.972276977960249</c:v>
                </c:pt>
                <c:pt idx="33">
                  <c:v>88.957563392356192</c:v>
                </c:pt>
                <c:pt idx="34">
                  <c:v>88.94286998031825</c:v>
                </c:pt>
                <c:pt idx="35">
                  <c:v>88.928197937709655</c:v>
                </c:pt>
                <c:pt idx="36">
                  <c:v>88.913548502510466</c:v>
                </c:pt>
                <c:pt idx="37">
                  <c:v>88.898922951699163</c:v>
                </c:pt>
                <c:pt idx="38">
                  <c:v>88.884322597130065</c:v>
                </c:pt>
                <c:pt idx="39">
                  <c:v>88.869748780241281</c:v>
                </c:pt>
                <c:pt idx="40">
                  <c:v>88.855202865407264</c:v>
                </c:pt>
                <c:pt idx="41">
                  <c:v>88.840686231725158</c:v>
                </c:pt>
                <c:pt idx="42">
                  <c:v>88.826200262997034</c:v>
                </c:pt>
                <c:pt idx="43">
                  <c:v>88.81174633564062</c:v>
                </c:pt>
                <c:pt idx="44">
                  <c:v>88.797325804227853</c:v>
                </c:pt>
                <c:pt idx="45">
                  <c:v>88.782939984314169</c:v>
                </c:pt>
                <c:pt idx="46">
                  <c:v>88.768590132182013</c:v>
                </c:pt>
                <c:pt idx="47">
                  <c:v>88.754277421078271</c:v>
                </c:pt>
                <c:pt idx="48">
                  <c:v>88.74000291347852</c:v>
                </c:pt>
                <c:pt idx="49">
                  <c:v>88.725767528859663</c:v>
                </c:pt>
                <c:pt idx="50">
                  <c:v>88.711572006408517</c:v>
                </c:pt>
                <c:pt idx="51">
                  <c:v>88.697416862035411</c:v>
                </c:pt>
                <c:pt idx="52">
                  <c:v>88.683302339000974</c:v>
                </c:pt>
                <c:pt idx="53">
                  <c:v>88.669228351400378</c:v>
                </c:pt>
                <c:pt idx="54">
                  <c:v>88.655194419684278</c:v>
                </c:pt>
                <c:pt idx="55">
                  <c:v>88.641199597329134</c:v>
                </c:pt>
                <c:pt idx="56">
                  <c:v>88.627242387706005</c:v>
                </c:pt>
                <c:pt idx="57">
                  <c:v>88.613320650133488</c:v>
                </c:pt>
                <c:pt idx="58">
                  <c:v>88.599431494047451</c:v>
                </c:pt>
                <c:pt idx="59">
                  <c:v>88.585571160171412</c:v>
                </c:pt>
                <c:pt idx="60">
                  <c:v>88.571734887541666</c:v>
                </c:pt>
                <c:pt idx="61">
                  <c:v>88.557916765226892</c:v>
                </c:pt>
                <c:pt idx="62">
                  <c:v>88.544109567595811</c:v>
                </c:pt>
                <c:pt idx="63">
                  <c:v>88.530304572034012</c:v>
                </c:pt>
                <c:pt idx="64">
                  <c:v>88.51649135810105</c:v>
                </c:pt>
                <c:pt idx="65">
                  <c:v>88.502657587265389</c:v>
                </c:pt>
                <c:pt idx="66">
                  <c:v>88.488788762567978</c:v>
                </c:pt>
                <c:pt idx="67">
                  <c:v>88.474867967860774</c:v>
                </c:pt>
                <c:pt idx="68">
                  <c:v>88.460875586662141</c:v>
                </c:pt>
                <c:pt idx="69">
                  <c:v>88.446789001182253</c:v>
                </c:pt>
                <c:pt idx="70">
                  <c:v>88.432582272719571</c:v>
                </c:pt>
                <c:pt idx="71">
                  <c:v>88.418225805432002</c:v>
                </c:pt>
                <c:pt idx="72">
                  <c:v>88.403685996462016</c:v>
                </c:pt>
                <c:pt idx="73">
                  <c:v>88.388924876561035</c:v>
                </c:pt>
                <c:pt idx="74">
                  <c:v>88.373899746725243</c:v>
                </c:pt>
                <c:pt idx="75">
                  <c:v>88.358562817927876</c:v>
                </c:pt>
                <c:pt idx="76">
                  <c:v>88.342860862808791</c:v>
                </c:pt>
                <c:pt idx="77">
                  <c:v>88.326734890137047</c:v>
                </c:pt>
                <c:pt idx="78">
                  <c:v>88.310119854964768</c:v>
                </c:pt>
                <c:pt idx="79">
                  <c:v>88.292944419573857</c:v>
                </c:pt>
                <c:pt idx="80">
                  <c:v>88.275130782497541</c:v>
                </c:pt>
                <c:pt idx="81">
                  <c:v>88.256594594951267</c:v>
                </c:pt>
                <c:pt idx="82">
                  <c:v>88.237244985779796</c:v>
                </c:pt>
                <c:pt idx="83">
                  <c:v>88.216984717322688</c:v>
                </c:pt>
                <c:pt idx="84">
                  <c:v>88.195710495197659</c:v>
                </c:pt>
                <c:pt idx="85">
                  <c:v>88.173313454642539</c:v>
                </c:pt>
                <c:pt idx="86">
                  <c:v>88.14967984448036</c:v>
                </c:pt>
                <c:pt idx="87">
                  <c:v>88.124691926713325</c:v>
                </c:pt>
                <c:pt idx="88">
                  <c:v>88.098229104984895</c:v>
                </c:pt>
                <c:pt idx="89">
                  <c:v>88.070169288512886</c:v>
                </c:pt>
                <c:pt idx="90">
                  <c:v>88.040390489533664</c:v>
                </c:pt>
                <c:pt idx="91">
                  <c:v>88.008772641897622</c:v>
                </c:pt>
                <c:pt idx="92">
                  <c:v>87.975199616492375</c:v>
                </c:pt>
                <c:pt idx="93">
                  <c:v>87.939561396122741</c:v>
                </c:pt>
                <c:pt idx="94">
                  <c:v>87.901756359047369</c:v>
                </c:pt>
                <c:pt idx="95">
                  <c:v>87.861693607464474</c:v>
                </c:pt>
                <c:pt idx="96">
                  <c:v>87.819295265916182</c:v>
                </c:pt>
                <c:pt idx="97">
                  <c:v>87.774498665981042</c:v>
                </c:pt>
                <c:pt idx="98">
                  <c:v>87.727258328857332</c:v>
                </c:pt>
                <c:pt idx="99">
                  <c:v>87.677547657451072</c:v>
                </c:pt>
                <c:pt idx="100">
                  <c:v>87.625360255024532</c:v>
                </c:pt>
                <c:pt idx="101">
                  <c:v>87.570710798558224</c:v>
                </c:pt>
                <c:pt idx="102">
                  <c:v>87.513635411458665</c:v>
                </c:pt>
                <c:pt idx="103">
                  <c:v>87.454191501287994</c:v>
                </c:pt>
                <c:pt idx="104">
                  <c:v>87.392457052486378</c:v>
                </c:pt>
                <c:pt idx="105">
                  <c:v>87.328529389896204</c:v>
                </c:pt>
                <c:pt idx="106">
                  <c:v>87.262523454348383</c:v>
                </c:pt>
                <c:pt idx="107">
                  <c:v>87.194569654686404</c:v>
                </c:pt>
                <c:pt idx="108">
                  <c:v>87.124811379635901</c:v>
                </c:pt>
                <c:pt idx="109">
                  <c:v>87.05340226651812</c:v>
                </c:pt>
                <c:pt idx="110">
                  <c:v>86.980503331129228</c:v>
                </c:pt>
                <c:pt idx="111">
                  <c:v>86.90628006393554</c:v>
                </c:pt>
                <c:pt idx="112">
                  <c:v>86.830899592430413</c:v>
                </c:pt>
                <c:pt idx="113">
                  <c:v>86.754527998924658</c:v>
                </c:pt>
                <c:pt idx="114">
                  <c:v>86.677327868436834</c:v>
                </c:pt>
                <c:pt idx="115">
                  <c:v>86.599456124148773</c:v>
                </c:pt>
                <c:pt idx="116">
                  <c:v>86.521062189570912</c:v>
                </c:pt>
                <c:pt idx="117">
                  <c:v>86.442286498480428</c:v>
                </c:pt>
                <c:pt idx="118">
                  <c:v>86.363259356991563</c:v>
                </c:pt>
                <c:pt idx="119">
                  <c:v>86.284100147635201</c:v>
                </c:pt>
                <c:pt idx="120">
                  <c:v>86.20491685359238</c:v>
                </c:pt>
                <c:pt idx="121">
                  <c:v>86.125805872473777</c:v>
                </c:pt>
                <c:pt idx="122">
                  <c:v>86.046852083230107</c:v>
                </c:pt>
                <c:pt idx="123">
                  <c:v>85.968129126687572</c:v>
                </c:pt>
                <c:pt idx="124">
                  <c:v>85.889699859456101</c:v>
                </c:pt>
                <c:pt idx="125">
                  <c:v>85.81161694211535</c:v>
                </c:pt>
                <c:pt idx="126">
                  <c:v>85.73392352517493</c:v>
                </c:pt>
                <c:pt idx="127">
                  <c:v>85.656653999885279</c:v>
                </c:pt>
                <c:pt idx="128">
                  <c:v>85.579834785141642</c:v>
                </c:pt>
                <c:pt idx="129">
                  <c:v>85.503485126138827</c:v>
                </c:pt>
                <c:pt idx="130">
                  <c:v>85.427617884830084</c:v>
                </c:pt>
                <c:pt idx="131">
                  <c:v>85.352240306422345</c:v>
                </c:pt>
                <c:pt idx="132">
                  <c:v>85.277354749964829</c:v>
                </c:pt>
                <c:pt idx="133">
                  <c:v>85.202959374479732</c:v>
                </c:pt>
                <c:pt idx="134">
                  <c:v>85.129048775003184</c:v>
                </c:pt>
                <c:pt idx="135">
                  <c:v>85.055614565348606</c:v>
                </c:pt>
                <c:pt idx="136">
                  <c:v>84.982645906394964</c:v>
                </c:pt>
                <c:pt idx="137">
                  <c:v>84.910129980272998</c:v>
                </c:pt>
                <c:pt idx="138">
                  <c:v>84.838052412022336</c:v>
                </c:pt>
                <c:pt idx="139">
                  <c:v>84.766397641168126</c:v>
                </c:pt>
                <c:pt idx="140">
                  <c:v>84.695149246271185</c:v>
                </c:pt>
                <c:pt idx="141">
                  <c:v>84.624290225885261</c:v>
                </c:pt>
                <c:pt idx="142">
                  <c:v>84.553803239555521</c:v>
                </c:pt>
                <c:pt idx="143">
                  <c:v>84.483670812551537</c:v>
                </c:pt>
                <c:pt idx="144">
                  <c:v>84.41387550797954</c:v>
                </c:pt>
                <c:pt idx="145">
                  <c:v>84.344400069792016</c:v>
                </c:pt>
                <c:pt idx="146">
                  <c:v>84.275227540030812</c:v>
                </c:pt>
                <c:pt idx="147">
                  <c:v>84.206341353421365</c:v>
                </c:pt>
                <c:pt idx="148">
                  <c:v>84.137725412197739</c:v>
                </c:pt>
                <c:pt idx="149">
                  <c:v>84.069364143789272</c:v>
                </c:pt>
                <c:pt idx="150">
                  <c:v>84.001242543752412</c:v>
                </c:pt>
                <c:pt idx="151">
                  <c:v>83.933346206088586</c:v>
                </c:pt>
                <c:pt idx="152">
                  <c:v>83.865661342858743</c:v>
                </c:pt>
                <c:pt idx="153">
                  <c:v>83.798174794787442</c:v>
                </c:pt>
                <c:pt idx="154">
                  <c:v>83.730874034347806</c:v>
                </c:pt>
                <c:pt idx="155">
                  <c:v>83.663747162633882</c:v>
                </c:pt>
                <c:pt idx="156">
                  <c:v>83.596782901158619</c:v>
                </c:pt>
                <c:pt idx="157">
                  <c:v>83.529970579563212</c:v>
                </c:pt>
                <c:pt idx="158">
                  <c:v>83.463300120088618</c:v>
                </c:pt>
                <c:pt idx="159">
                  <c:v>83.396762019537391</c:v>
                </c:pt>
                <c:pt idx="160">
                  <c:v>83.330347329348015</c:v>
                </c:pt>
                <c:pt idx="161">
                  <c:v>83.264047634308142</c:v>
                </c:pt>
                <c:pt idx="162">
                  <c:v>83.197855030351349</c:v>
                </c:pt>
                <c:pt idx="163">
                  <c:v>83.131762101808519</c:v>
                </c:pt>
                <c:pt idx="164">
                  <c:v>83.065761898422679</c:v>
                </c:pt>
                <c:pt idx="165">
                  <c:v>82.999847912381469</c:v>
                </c:pt>
                <c:pt idx="166">
                  <c:v>82.934014055574309</c:v>
                </c:pt>
                <c:pt idx="167">
                  <c:v>82.868254637241009</c:v>
                </c:pt>
                <c:pt idx="168">
                  <c:v>82.802564342144009</c:v>
                </c:pt>
                <c:pt idx="169">
                  <c:v>82.736938209367153</c:v>
                </c:pt>
                <c:pt idx="170">
                  <c:v>82.67137161181877</c:v>
                </c:pt>
                <c:pt idx="171">
                  <c:v>82.605860236496085</c:v>
                </c:pt>
                <c:pt idx="172">
                  <c:v>82.540400065549747</c:v>
                </c:pt>
                <c:pt idx="173">
                  <c:v>82.474987358173564</c:v>
                </c:pt>
                <c:pt idx="174">
                  <c:v>82.409618633331078</c:v>
                </c:pt>
                <c:pt idx="175">
                  <c:v>82.344290653321679</c:v>
                </c:pt>
                <c:pt idx="176">
                  <c:v>82.279000408180025</c:v>
                </c:pt>
                <c:pt idx="177">
                  <c:v>82.213745100896531</c:v>
                </c:pt>
                <c:pt idx="178">
                  <c:v>82.148522133440835</c:v>
                </c:pt>
                <c:pt idx="179">
                  <c:v>82.083329093566761</c:v>
                </c:pt>
                <c:pt idx="180">
                  <c:v>82.018163742373645</c:v>
                </c:pt>
                <c:pt idx="181">
                  <c:v>81.953024002596877</c:v>
                </c:pt>
                <c:pt idx="182">
                  <c:v>81.887907947598691</c:v>
                </c:pt>
                <c:pt idx="183">
                  <c:v>81.822813791029745</c:v>
                </c:pt>
                <c:pt idx="184">
                  <c:v>81.757739877130348</c:v>
                </c:pt>
                <c:pt idx="185">
                  <c:v>81.692684671641544</c:v>
                </c:pt>
                <c:pt idx="186">
                  <c:v>81.62764675329484</c:v>
                </c:pt>
                <c:pt idx="187">
                  <c:v>81.562624805851044</c:v>
                </c:pt>
                <c:pt idx="188">
                  <c:v>81.497617610658409</c:v>
                </c:pt>
                <c:pt idx="189">
                  <c:v>81.432624039701508</c:v>
                </c:pt>
                <c:pt idx="190">
                  <c:v>81.367643049112814</c:v>
                </c:pt>
                <c:pt idx="191">
                  <c:v>81.30267367312041</c:v>
                </c:pt>
                <c:pt idx="192">
                  <c:v>81.237715018405709</c:v>
                </c:pt>
                <c:pt idx="193">
                  <c:v>81.172766258846409</c:v>
                </c:pt>
                <c:pt idx="194">
                  <c:v>81.10782663062129</c:v>
                </c:pt>
                <c:pt idx="195">
                  <c:v>81.042895427653917</c:v>
                </c:pt>
                <c:pt idx="196">
                  <c:v>80.977971997374212</c:v>
                </c:pt>
                <c:pt idx="197">
                  <c:v>80.913055736777139</c:v>
                </c:pt>
                <c:pt idx="198">
                  <c:v>80.848146088759506</c:v>
                </c:pt>
                <c:pt idx="199">
                  <c:v>80.78324253871665</c:v>
                </c:pt>
                <c:pt idx="200">
                  <c:v>80.71834461138161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3624"/>
        <c:axId val="309994016"/>
      </c:scatterChart>
      <c:valAx>
        <c:axId val="309993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4016"/>
        <c:crosses val="autoZero"/>
        <c:crossBetween val="midCat"/>
      </c:valAx>
      <c:valAx>
        <c:axId val="309994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36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89.647999999999996</c:v>
                </c:pt>
                <c:pt idx="1">
                  <c:v>89.408000000000001</c:v>
                </c:pt>
                <c:pt idx="2">
                  <c:v>90.224999999999994</c:v>
                </c:pt>
                <c:pt idx="3">
                  <c:v>90.703999999999994</c:v>
                </c:pt>
                <c:pt idx="4">
                  <c:v>90.465000000000003</c:v>
                </c:pt>
                <c:pt idx="5">
                  <c:v>91</c:v>
                </c:pt>
                <c:pt idx="6">
                  <c:v>91</c:v>
                </c:pt>
                <c:pt idx="7">
                  <c:v>91.789000000000001</c:v>
                </c:pt>
                <c:pt idx="8">
                  <c:v>91.296000000000006</c:v>
                </c:pt>
                <c:pt idx="9">
                  <c:v>90.844999999999999</c:v>
                </c:pt>
                <c:pt idx="10">
                  <c:v>91.352000000000004</c:v>
                </c:pt>
                <c:pt idx="11">
                  <c:v>90.676000000000002</c:v>
                </c:pt>
                <c:pt idx="12">
                  <c:v>92.141000000000005</c:v>
                </c:pt>
                <c:pt idx="13">
                  <c:v>90.224999999999994</c:v>
                </c:pt>
                <c:pt idx="14">
                  <c:v>90.168999999999997</c:v>
                </c:pt>
                <c:pt idx="15">
                  <c:v>89.676000000000002</c:v>
                </c:pt>
                <c:pt idx="16">
                  <c:v>90.084999999999994</c:v>
                </c:pt>
                <c:pt idx="17">
                  <c:v>89.900999999999996</c:v>
                </c:pt>
                <c:pt idx="18">
                  <c:v>90.549000000000007</c:v>
                </c:pt>
                <c:pt idx="19">
                  <c:v>90.507000000000005</c:v>
                </c:pt>
                <c:pt idx="20">
                  <c:v>92.141000000000005</c:v>
                </c:pt>
                <c:pt idx="21">
                  <c:v>91.055999999999997</c:v>
                </c:pt>
                <c:pt idx="22">
                  <c:v>91.028000000000006</c:v>
                </c:pt>
                <c:pt idx="23">
                  <c:v>92</c:v>
                </c:pt>
                <c:pt idx="24">
                  <c:v>90.337999999999994</c:v>
                </c:pt>
                <c:pt idx="25">
                  <c:v>91.492999999999995</c:v>
                </c:pt>
                <c:pt idx="26">
                  <c:v>91.816999999999993</c:v>
                </c:pt>
                <c:pt idx="27">
                  <c:v>91.915000000000006</c:v>
                </c:pt>
                <c:pt idx="28">
                  <c:v>93.775000000000006</c:v>
                </c:pt>
                <c:pt idx="29">
                  <c:v>92.844999999999999</c:v>
                </c:pt>
                <c:pt idx="30">
                  <c:v>93.055999999999997</c:v>
                </c:pt>
                <c:pt idx="31">
                  <c:v>92.563000000000002</c:v>
                </c:pt>
                <c:pt idx="32">
                  <c:v>92.873000000000005</c:v>
                </c:pt>
                <c:pt idx="33">
                  <c:v>92.366</c:v>
                </c:pt>
                <c:pt idx="34">
                  <c:v>93.210999999999999</c:v>
                </c:pt>
                <c:pt idx="35">
                  <c:v>94.155000000000001</c:v>
                </c:pt>
                <c:pt idx="36">
                  <c:v>94.576999999999998</c:v>
                </c:pt>
                <c:pt idx="37">
                  <c:v>93.605999999999995</c:v>
                </c:pt>
                <c:pt idx="38">
                  <c:v>94.760999999999996</c:v>
                </c:pt>
                <c:pt idx="39">
                  <c:v>95.789000000000001</c:v>
                </c:pt>
                <c:pt idx="40">
                  <c:v>98.281999999999996</c:v>
                </c:pt>
                <c:pt idx="41">
                  <c:v>100.056</c:v>
                </c:pt>
                <c:pt idx="42">
                  <c:v>102.50700000000001</c:v>
                </c:pt>
                <c:pt idx="43">
                  <c:v>106.577</c:v>
                </c:pt>
                <c:pt idx="44">
                  <c:v>111.521</c:v>
                </c:pt>
                <c:pt idx="45">
                  <c:v>116.268</c:v>
                </c:pt>
                <c:pt idx="46">
                  <c:v>124.02800000000001</c:v>
                </c:pt>
                <c:pt idx="47">
                  <c:v>131.62</c:v>
                </c:pt>
                <c:pt idx="48">
                  <c:v>142.31</c:v>
                </c:pt>
                <c:pt idx="49">
                  <c:v>153.18299999999999</c:v>
                </c:pt>
                <c:pt idx="50">
                  <c:v>163.465</c:v>
                </c:pt>
                <c:pt idx="51">
                  <c:v>175.239</c:v>
                </c:pt>
                <c:pt idx="52">
                  <c:v>183.803</c:v>
                </c:pt>
                <c:pt idx="53">
                  <c:v>192.155</c:v>
                </c:pt>
                <c:pt idx="54">
                  <c:v>197.423</c:v>
                </c:pt>
                <c:pt idx="55">
                  <c:v>202.958</c:v>
                </c:pt>
                <c:pt idx="56">
                  <c:v>206</c:v>
                </c:pt>
                <c:pt idx="57">
                  <c:v>204.25399999999999</c:v>
                </c:pt>
                <c:pt idx="58">
                  <c:v>200.71799999999999</c:v>
                </c:pt>
                <c:pt idx="59">
                  <c:v>190.50700000000001</c:v>
                </c:pt>
                <c:pt idx="60">
                  <c:v>173.93</c:v>
                </c:pt>
                <c:pt idx="61">
                  <c:v>147.465</c:v>
                </c:pt>
                <c:pt idx="62">
                  <c:v>121.324</c:v>
                </c:pt>
                <c:pt idx="63">
                  <c:v>101.29600000000001</c:v>
                </c:pt>
                <c:pt idx="64">
                  <c:v>94.563000000000002</c:v>
                </c:pt>
                <c:pt idx="65">
                  <c:v>91.844999999999999</c:v>
                </c:pt>
                <c:pt idx="66">
                  <c:v>91.534999999999997</c:v>
                </c:pt>
                <c:pt idx="67">
                  <c:v>92.662000000000006</c:v>
                </c:pt>
                <c:pt idx="68">
                  <c:v>93.042000000000002</c:v>
                </c:pt>
                <c:pt idx="69">
                  <c:v>93.126999999999995</c:v>
                </c:pt>
                <c:pt idx="70">
                  <c:v>95.113</c:v>
                </c:pt>
                <c:pt idx="71">
                  <c:v>96.197000000000003</c:v>
                </c:pt>
                <c:pt idx="72">
                  <c:v>99.521000000000001</c:v>
                </c:pt>
                <c:pt idx="73">
                  <c:v>102.197</c:v>
                </c:pt>
                <c:pt idx="74">
                  <c:v>107.268</c:v>
                </c:pt>
                <c:pt idx="75">
                  <c:v>111.408</c:v>
                </c:pt>
                <c:pt idx="76">
                  <c:v>116.845</c:v>
                </c:pt>
                <c:pt idx="77">
                  <c:v>121.887</c:v>
                </c:pt>
                <c:pt idx="78">
                  <c:v>127.81699999999999</c:v>
                </c:pt>
                <c:pt idx="79">
                  <c:v>130.50700000000001</c:v>
                </c:pt>
                <c:pt idx="80">
                  <c:v>134.268</c:v>
                </c:pt>
                <c:pt idx="81">
                  <c:v>135.45099999999999</c:v>
                </c:pt>
                <c:pt idx="82">
                  <c:v>135.81700000000001</c:v>
                </c:pt>
                <c:pt idx="83">
                  <c:v>134.52099999999999</c:v>
                </c:pt>
                <c:pt idx="84">
                  <c:v>128.803</c:v>
                </c:pt>
                <c:pt idx="85">
                  <c:v>119.437</c:v>
                </c:pt>
                <c:pt idx="86">
                  <c:v>106.901</c:v>
                </c:pt>
                <c:pt idx="87">
                  <c:v>98.986000000000004</c:v>
                </c:pt>
                <c:pt idx="88">
                  <c:v>94.210999999999999</c:v>
                </c:pt>
                <c:pt idx="89">
                  <c:v>91.745999999999995</c:v>
                </c:pt>
                <c:pt idx="90">
                  <c:v>91.168999999999997</c:v>
                </c:pt>
                <c:pt idx="91">
                  <c:v>89.986000000000004</c:v>
                </c:pt>
                <c:pt idx="92">
                  <c:v>88.93</c:v>
                </c:pt>
                <c:pt idx="93">
                  <c:v>89.873000000000005</c:v>
                </c:pt>
                <c:pt idx="94">
                  <c:v>88.634</c:v>
                </c:pt>
                <c:pt idx="95">
                  <c:v>89.155000000000001</c:v>
                </c:pt>
                <c:pt idx="96">
                  <c:v>88.352000000000004</c:v>
                </c:pt>
                <c:pt idx="97">
                  <c:v>88.971999999999994</c:v>
                </c:pt>
                <c:pt idx="98">
                  <c:v>89.745999999999995</c:v>
                </c:pt>
                <c:pt idx="99">
                  <c:v>89.210999999999999</c:v>
                </c:pt>
                <c:pt idx="100">
                  <c:v>88.731999999999999</c:v>
                </c:pt>
                <c:pt idx="101">
                  <c:v>89.197000000000003</c:v>
                </c:pt>
                <c:pt idx="102">
                  <c:v>88.900999999999996</c:v>
                </c:pt>
                <c:pt idx="103">
                  <c:v>89.337999999999994</c:v>
                </c:pt>
                <c:pt idx="104">
                  <c:v>89.605999999999995</c:v>
                </c:pt>
                <c:pt idx="105">
                  <c:v>88.731999999999999</c:v>
                </c:pt>
                <c:pt idx="106">
                  <c:v>89.887</c:v>
                </c:pt>
                <c:pt idx="107">
                  <c:v>90.183000000000007</c:v>
                </c:pt>
                <c:pt idx="108">
                  <c:v>89.141000000000005</c:v>
                </c:pt>
                <c:pt idx="109">
                  <c:v>89.986000000000004</c:v>
                </c:pt>
                <c:pt idx="110">
                  <c:v>89.718000000000004</c:v>
                </c:pt>
                <c:pt idx="111">
                  <c:v>89.113</c:v>
                </c:pt>
                <c:pt idx="112">
                  <c:v>89.647999999999996</c:v>
                </c:pt>
                <c:pt idx="113">
                  <c:v>89.900999999999996</c:v>
                </c:pt>
                <c:pt idx="114">
                  <c:v>89.534999999999997</c:v>
                </c:pt>
                <c:pt idx="115">
                  <c:v>90.296000000000006</c:v>
                </c:pt>
                <c:pt idx="116">
                  <c:v>90.718000000000004</c:v>
                </c:pt>
                <c:pt idx="117">
                  <c:v>91.296000000000006</c:v>
                </c:pt>
                <c:pt idx="118">
                  <c:v>90.915000000000006</c:v>
                </c:pt>
                <c:pt idx="119">
                  <c:v>92.028000000000006</c:v>
                </c:pt>
                <c:pt idx="120">
                  <c:v>93.084999999999994</c:v>
                </c:pt>
                <c:pt idx="121">
                  <c:v>93.986000000000004</c:v>
                </c:pt>
                <c:pt idx="122">
                  <c:v>93.563000000000002</c:v>
                </c:pt>
                <c:pt idx="123">
                  <c:v>93.844999999999999</c:v>
                </c:pt>
                <c:pt idx="124">
                  <c:v>93.745999999999995</c:v>
                </c:pt>
                <c:pt idx="125">
                  <c:v>93.731999999999999</c:v>
                </c:pt>
                <c:pt idx="126">
                  <c:v>91.296000000000006</c:v>
                </c:pt>
                <c:pt idx="127">
                  <c:v>91.084999999999994</c:v>
                </c:pt>
                <c:pt idx="128">
                  <c:v>91.478999999999999</c:v>
                </c:pt>
                <c:pt idx="129">
                  <c:v>90.254000000000005</c:v>
                </c:pt>
                <c:pt idx="130">
                  <c:v>89.844999999999999</c:v>
                </c:pt>
                <c:pt idx="131">
                  <c:v>89.113</c:v>
                </c:pt>
                <c:pt idx="132">
                  <c:v>87.281999999999996</c:v>
                </c:pt>
                <c:pt idx="133">
                  <c:v>86.858999999999995</c:v>
                </c:pt>
                <c:pt idx="134">
                  <c:v>87.210999999999999</c:v>
                </c:pt>
                <c:pt idx="135">
                  <c:v>86.268000000000001</c:v>
                </c:pt>
                <c:pt idx="136">
                  <c:v>86.337999999999994</c:v>
                </c:pt>
                <c:pt idx="137">
                  <c:v>86.394000000000005</c:v>
                </c:pt>
                <c:pt idx="138">
                  <c:v>86.731999999999999</c:v>
                </c:pt>
                <c:pt idx="139">
                  <c:v>86.268000000000001</c:v>
                </c:pt>
                <c:pt idx="140">
                  <c:v>86.986000000000004</c:v>
                </c:pt>
                <c:pt idx="141">
                  <c:v>86.915000000000006</c:v>
                </c:pt>
                <c:pt idx="142">
                  <c:v>85.887</c:v>
                </c:pt>
                <c:pt idx="143">
                  <c:v>86.07</c:v>
                </c:pt>
                <c:pt idx="144">
                  <c:v>86.492999999999995</c:v>
                </c:pt>
                <c:pt idx="145">
                  <c:v>85.789000000000001</c:v>
                </c:pt>
                <c:pt idx="146">
                  <c:v>85.634</c:v>
                </c:pt>
                <c:pt idx="147">
                  <c:v>86.576999999999998</c:v>
                </c:pt>
                <c:pt idx="148">
                  <c:v>85.408000000000001</c:v>
                </c:pt>
                <c:pt idx="149">
                  <c:v>85.296000000000006</c:v>
                </c:pt>
                <c:pt idx="150">
                  <c:v>85.789000000000001</c:v>
                </c:pt>
                <c:pt idx="151">
                  <c:v>87.465000000000003</c:v>
                </c:pt>
                <c:pt idx="152">
                  <c:v>88.099000000000004</c:v>
                </c:pt>
                <c:pt idx="153">
                  <c:v>86.986000000000004</c:v>
                </c:pt>
                <c:pt idx="154">
                  <c:v>87.281999999999996</c:v>
                </c:pt>
                <c:pt idx="155">
                  <c:v>86.775000000000006</c:v>
                </c:pt>
                <c:pt idx="156">
                  <c:v>87.210999999999999</c:v>
                </c:pt>
                <c:pt idx="157">
                  <c:v>88.366</c:v>
                </c:pt>
                <c:pt idx="158">
                  <c:v>86.662000000000006</c:v>
                </c:pt>
                <c:pt idx="159">
                  <c:v>87.521000000000001</c:v>
                </c:pt>
                <c:pt idx="160">
                  <c:v>87.239000000000004</c:v>
                </c:pt>
                <c:pt idx="161">
                  <c:v>87.210999999999999</c:v>
                </c:pt>
                <c:pt idx="162">
                  <c:v>85.239000000000004</c:v>
                </c:pt>
                <c:pt idx="163">
                  <c:v>86.084999999999994</c:v>
                </c:pt>
                <c:pt idx="164">
                  <c:v>86</c:v>
                </c:pt>
                <c:pt idx="165">
                  <c:v>86.745999999999995</c:v>
                </c:pt>
                <c:pt idx="166">
                  <c:v>85.789000000000001</c:v>
                </c:pt>
                <c:pt idx="167">
                  <c:v>85.168999999999997</c:v>
                </c:pt>
                <c:pt idx="168">
                  <c:v>86.254000000000005</c:v>
                </c:pt>
                <c:pt idx="169">
                  <c:v>85.239000000000004</c:v>
                </c:pt>
                <c:pt idx="170">
                  <c:v>84.197000000000003</c:v>
                </c:pt>
                <c:pt idx="171">
                  <c:v>84.450999999999993</c:v>
                </c:pt>
                <c:pt idx="172">
                  <c:v>84.731999999999999</c:v>
                </c:pt>
                <c:pt idx="173">
                  <c:v>83.775000000000006</c:v>
                </c:pt>
                <c:pt idx="174">
                  <c:v>85.323999999999998</c:v>
                </c:pt>
                <c:pt idx="175">
                  <c:v>85.31</c:v>
                </c:pt>
                <c:pt idx="176">
                  <c:v>84.971999999999994</c:v>
                </c:pt>
                <c:pt idx="177">
                  <c:v>83.844999999999999</c:v>
                </c:pt>
                <c:pt idx="178">
                  <c:v>84.534999999999997</c:v>
                </c:pt>
                <c:pt idx="179">
                  <c:v>84.576999999999998</c:v>
                </c:pt>
                <c:pt idx="180">
                  <c:v>84.549000000000007</c:v>
                </c:pt>
                <c:pt idx="181">
                  <c:v>84.718000000000004</c:v>
                </c:pt>
                <c:pt idx="182">
                  <c:v>83.873000000000005</c:v>
                </c:pt>
                <c:pt idx="183">
                  <c:v>84.099000000000004</c:v>
                </c:pt>
                <c:pt idx="184">
                  <c:v>82.760999999999996</c:v>
                </c:pt>
                <c:pt idx="185">
                  <c:v>83.93</c:v>
                </c:pt>
                <c:pt idx="186">
                  <c:v>83.126999999999995</c:v>
                </c:pt>
                <c:pt idx="187">
                  <c:v>83.254000000000005</c:v>
                </c:pt>
                <c:pt idx="188">
                  <c:v>84.113</c:v>
                </c:pt>
                <c:pt idx="189">
                  <c:v>83.337999999999994</c:v>
                </c:pt>
                <c:pt idx="190">
                  <c:v>83.126999999999995</c:v>
                </c:pt>
                <c:pt idx="191">
                  <c:v>83.944000000000003</c:v>
                </c:pt>
                <c:pt idx="192">
                  <c:v>85.028000000000006</c:v>
                </c:pt>
                <c:pt idx="193">
                  <c:v>83.802999999999997</c:v>
                </c:pt>
                <c:pt idx="194">
                  <c:v>83.591999999999999</c:v>
                </c:pt>
                <c:pt idx="195">
                  <c:v>83.944000000000003</c:v>
                </c:pt>
                <c:pt idx="196">
                  <c:v>83.887</c:v>
                </c:pt>
                <c:pt idx="197">
                  <c:v>83.831000000000003</c:v>
                </c:pt>
                <c:pt idx="198">
                  <c:v>83.576999999999998</c:v>
                </c:pt>
                <c:pt idx="199">
                  <c:v>83.831000000000003</c:v>
                </c:pt>
                <c:pt idx="200">
                  <c:v>83.239000000000004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91.867529707265732</c:v>
                </c:pt>
                <c:pt idx="1">
                  <c:v>91.846627865483867</c:v>
                </c:pt>
                <c:pt idx="2">
                  <c:v>91.825727885903092</c:v>
                </c:pt>
                <c:pt idx="3">
                  <c:v>91.804829913779713</c:v>
                </c:pt>
                <c:pt idx="4">
                  <c:v>91.783934105058108</c:v>
                </c:pt>
                <c:pt idx="5">
                  <c:v>91.763040627079917</c:v>
                </c:pt>
                <c:pt idx="6">
                  <c:v>91.742149659330309</c:v>
                </c:pt>
                <c:pt idx="7">
                  <c:v>91.721261394221912</c:v>
                </c:pt>
                <c:pt idx="8">
                  <c:v>91.700376037916755</c:v>
                </c:pt>
                <c:pt idx="9">
                  <c:v>91.679493811186106</c:v>
                </c:pt>
                <c:pt idx="10">
                  <c:v>91.658614950307893</c:v>
                </c:pt>
                <c:pt idx="11">
                  <c:v>91.637739708000893</c:v>
                </c:pt>
                <c:pt idx="12">
                  <c:v>91.616868354394299</c:v>
                </c:pt>
                <c:pt idx="13">
                  <c:v>91.596001178030832</c:v>
                </c:pt>
                <c:pt idx="14">
                  <c:v>91.575138486900684</c:v>
                </c:pt>
                <c:pt idx="15">
                  <c:v>91.554280609503408</c:v>
                </c:pt>
                <c:pt idx="16">
                  <c:v>91.533427895935034</c:v>
                </c:pt>
                <c:pt idx="17">
                  <c:v>91.512580719002528</c:v>
                </c:pt>
                <c:pt idx="18">
                  <c:v>91.491739475391356</c:v>
                </c:pt>
                <c:pt idx="19">
                  <c:v>91.470904587002636</c:v>
                </c:pt>
                <c:pt idx="20">
                  <c:v>91.450076502917511</c:v>
                </c:pt>
                <c:pt idx="21">
                  <c:v>91.429255703635462</c:v>
                </c:pt>
                <c:pt idx="22">
                  <c:v>91.408442713201111</c:v>
                </c:pt>
                <c:pt idx="23">
                  <c:v>91.387638137403769</c:v>
                </c:pt>
                <c:pt idx="24">
                  <c:v>91.366842784132544</c:v>
                </c:pt>
                <c:pt idx="25">
                  <c:v>91.346058030514882</c:v>
                </c:pt>
                <c:pt idx="26">
                  <c:v>91.325286896472747</c:v>
                </c:pt>
                <c:pt idx="27">
                  <c:v>91.304537043843922</c:v>
                </c:pt>
                <c:pt idx="28">
                  <c:v>91.283828768771642</c:v>
                </c:pt>
                <c:pt idx="29">
                  <c:v>91.263215297150822</c:v>
                </c:pt>
                <c:pt idx="30">
                  <c:v>91.242831840087106</c:v>
                </c:pt>
                <c:pt idx="31">
                  <c:v>91.223008313982263</c:v>
                </c:pt>
                <c:pt idx="32">
                  <c:v>91.204515199641861</c:v>
                </c:pt>
                <c:pt idx="33">
                  <c:v>91.189071618826844</c:v>
                </c:pt>
                <c:pt idx="34">
                  <c:v>91.180337749395818</c:v>
                </c:pt>
                <c:pt idx="35">
                  <c:v>91.18574132578452</c:v>
                </c:pt>
                <c:pt idx="36">
                  <c:v>91.219631645227579</c:v>
                </c:pt>
                <c:pt idx="37">
                  <c:v>91.308358825207961</c:v>
                </c:pt>
                <c:pt idx="38">
                  <c:v>91.497833119048707</c:v>
                </c:pt>
                <c:pt idx="39">
                  <c:v>91.863768388685784</c:v>
                </c:pt>
                <c:pt idx="40">
                  <c:v>92.523978165250995</c:v>
                </c:pt>
                <c:pt idx="41">
                  <c:v>93.650667753090318</c:v>
                </c:pt>
                <c:pt idx="42">
                  <c:v>95.478760177359945</c:v>
                </c:pt>
                <c:pt idx="43">
                  <c:v>98.304375262779686</c:v>
                </c:pt>
                <c:pt idx="44">
                  <c:v>102.46653512589717</c:v>
                </c:pt>
                <c:pt idx="45">
                  <c:v>108.30615086642266</c:v>
                </c:pt>
                <c:pt idx="46">
                  <c:v>116.10035018958051</c:v>
                </c:pt>
                <c:pt idx="47">
                  <c:v>125.9774223300321</c:v>
                </c:pt>
                <c:pt idx="48">
                  <c:v>137.82685127279862</c:v>
                </c:pt>
                <c:pt idx="49">
                  <c:v>151.2272448039468</c:v>
                </c:pt>
                <c:pt idx="50">
                  <c:v>165.41861669595059</c:v>
                </c:pt>
                <c:pt idx="51">
                  <c:v>179.3410654935989</c:v>
                </c:pt>
                <c:pt idx="52">
                  <c:v>191.7483145183138</c:v>
                </c:pt>
                <c:pt idx="53">
                  <c:v>201.38432927476228</c:v>
                </c:pt>
                <c:pt idx="54">
                  <c:v>207.19031363409897</c:v>
                </c:pt>
                <c:pt idx="55">
                  <c:v>208.49544633899316</c:v>
                </c:pt>
                <c:pt idx="56">
                  <c:v>205.14393935682975</c:v>
                </c:pt>
                <c:pt idx="57">
                  <c:v>197.52515994060749</c:v>
                </c:pt>
                <c:pt idx="58">
                  <c:v>186.49876875296832</c:v>
                </c:pt>
                <c:pt idx="59">
                  <c:v>173.23476717034211</c:v>
                </c:pt>
                <c:pt idx="60">
                  <c:v>159.00958254555096</c:v>
                </c:pt>
                <c:pt idx="61">
                  <c:v>145.00714835409951</c:v>
                </c:pt>
                <c:pt idx="62">
                  <c:v>132.16694077695661</c:v>
                </c:pt>
                <c:pt idx="63">
                  <c:v>121.103114569279</c:v>
                </c:pt>
                <c:pt idx="64">
                  <c:v>112.09749768278913</c:v>
                </c:pt>
                <c:pt idx="65">
                  <c:v>105.15155039448052</c:v>
                </c:pt>
                <c:pt idx="66">
                  <c:v>100.07306576186608</c:v>
                </c:pt>
                <c:pt idx="67">
                  <c:v>96.573090077526288</c:v>
                </c:pt>
                <c:pt idx="68">
                  <c:v>94.354601995475022</c:v>
                </c:pt>
                <c:pt idx="69">
                  <c:v>93.18249405991989</c:v>
                </c:pt>
                <c:pt idx="70">
                  <c:v>92.93017754748729</c:v>
                </c:pt>
                <c:pt idx="71">
                  <c:v>93.599488983116174</c:v>
                </c:pt>
                <c:pt idx="72">
                  <c:v>95.308433529338771</c:v>
                </c:pt>
                <c:pt idx="73">
                  <c:v>98.239744528915736</c:v>
                </c:pt>
                <c:pt idx="74">
                  <c:v>102.54786595534344</c:v>
                </c:pt>
                <c:pt idx="75">
                  <c:v>108.23627983406216</c:v>
                </c:pt>
                <c:pt idx="76">
                  <c:v>115.0382765356845</c:v>
                </c:pt>
                <c:pt idx="77">
                  <c:v>122.35142964291802</c:v>
                </c:pt>
                <c:pt idx="78">
                  <c:v>129.27435599200319</c:v>
                </c:pt>
                <c:pt idx="79">
                  <c:v>134.76480188558574</c:v>
                </c:pt>
                <c:pt idx="80">
                  <c:v>137.88732002641817</c:v>
                </c:pt>
                <c:pt idx="81">
                  <c:v>138.07031152159453</c:v>
                </c:pt>
                <c:pt idx="82">
                  <c:v>135.27477349340901</c:v>
                </c:pt>
                <c:pt idx="83">
                  <c:v>130.00585794954455</c:v>
                </c:pt>
                <c:pt idx="84">
                  <c:v>123.16226236858161</c:v>
                </c:pt>
                <c:pt idx="85">
                  <c:v>115.78491381987979</c:v>
                </c:pt>
                <c:pt idx="86">
                  <c:v>108.80115229478496</c:v>
                </c:pt>
                <c:pt idx="87">
                  <c:v>102.84898520892494</c:v>
                </c:pt>
                <c:pt idx="88">
                  <c:v>98.220010124447839</c:v>
                </c:pt>
                <c:pt idx="89">
                  <c:v>94.907405066058786</c:v>
                </c:pt>
                <c:pt idx="90">
                  <c:v>92.712294142849686</c:v>
                </c:pt>
                <c:pt idx="91">
                  <c:v>91.357118954977736</c:v>
                </c:pt>
                <c:pt idx="92">
                  <c:v>90.571187552538632</c:v>
                </c:pt>
                <c:pt idx="93">
                  <c:v>90.136665748653826</c:v>
                </c:pt>
                <c:pt idx="94">
                  <c:v>89.900868334079007</c:v>
                </c:pt>
                <c:pt idx="95">
                  <c:v>89.76822498440707</c:v>
                </c:pt>
                <c:pt idx="96">
                  <c:v>89.684576212479797</c:v>
                </c:pt>
                <c:pt idx="97">
                  <c:v>89.621902985506296</c:v>
                </c:pt>
                <c:pt idx="98">
                  <c:v>89.566911864078165</c:v>
                </c:pt>
                <c:pt idx="99">
                  <c:v>89.51382773601172</c:v>
                </c:pt>
                <c:pt idx="100">
                  <c:v>89.460412297245</c:v>
                </c:pt>
                <c:pt idx="101">
                  <c:v>89.406023217034402</c:v>
                </c:pt>
                <c:pt idx="102">
                  <c:v>89.350810083536928</c:v>
                </c:pt>
                <c:pt idx="103">
                  <c:v>89.295502850151493</c:v>
                </c:pt>
                <c:pt idx="104">
                  <c:v>89.241520009142121</c:v>
                </c:pt>
                <c:pt idx="105">
                  <c:v>89.191279369574659</c:v>
                </c:pt>
                <c:pt idx="106">
                  <c:v>89.14865642314335</c:v>
                </c:pt>
                <c:pt idx="107">
                  <c:v>89.119530697397082</c:v>
                </c:pt>
                <c:pt idx="108">
                  <c:v>89.112309486955155</c:v>
                </c:pt>
                <c:pt idx="109">
                  <c:v>89.138240444080409</c:v>
                </c:pt>
                <c:pt idx="110">
                  <c:v>89.211247965698021</c:v>
                </c:pt>
                <c:pt idx="111">
                  <c:v>89.346994698363204</c:v>
                </c:pt>
                <c:pt idx="112">
                  <c:v>89.560927839953678</c:v>
                </c:pt>
                <c:pt idx="113">
                  <c:v>89.865258669721598</c:v>
                </c:pt>
                <c:pt idx="114">
                  <c:v>90.26514429118248</c:v>
                </c:pt>
                <c:pt idx="115">
                  <c:v>90.754733975373057</c:v>
                </c:pt>
                <c:pt idx="116">
                  <c:v>91.314085321474437</c:v>
                </c:pt>
                <c:pt idx="117">
                  <c:v>91.908088101068955</c:v>
                </c:pt>
                <c:pt idx="118">
                  <c:v>92.488321010897877</c:v>
                </c:pt>
                <c:pt idx="119">
                  <c:v>92.998171383479345</c:v>
                </c:pt>
                <c:pt idx="120">
                  <c:v>93.380681470559921</c:v>
                </c:pt>
                <c:pt idx="121">
                  <c:v>93.587699924071728</c:v>
                </c:pt>
                <c:pt idx="122">
                  <c:v>93.588329858961814</c:v>
                </c:pt>
                <c:pt idx="123">
                  <c:v>93.374629950882181</c:v>
                </c:pt>
                <c:pt idx="124">
                  <c:v>92.963116754660405</c:v>
                </c:pt>
                <c:pt idx="125">
                  <c:v>92.391677609362077</c:v>
                </c:pt>
                <c:pt idx="126">
                  <c:v>91.712693665540598</c:v>
                </c:pt>
                <c:pt idx="127">
                  <c:v>90.984099858985118</c:v>
                </c:pt>
                <c:pt idx="128">
                  <c:v>90.260485525544766</c:v>
                </c:pt>
                <c:pt idx="129">
                  <c:v>89.586090012802103</c:v>
                </c:pt>
                <c:pt idx="130">
                  <c:v>88.99082039810493</c:v>
                </c:pt>
                <c:pt idx="131">
                  <c:v>88.489504848293961</c:v>
                </c:pt>
                <c:pt idx="132">
                  <c:v>88.083801946200921</c:v>
                </c:pt>
                <c:pt idx="133">
                  <c:v>87.765721704849355</c:v>
                </c:pt>
                <c:pt idx="134">
                  <c:v>87.521634225688004</c:v>
                </c:pt>
                <c:pt idx="135">
                  <c:v>87.335867561935487</c:v>
                </c:pt>
                <c:pt idx="136">
                  <c:v>87.193375245211669</c:v>
                </c:pt>
                <c:pt idx="137">
                  <c:v>87.081333737070949</c:v>
                </c:pt>
                <c:pt idx="138">
                  <c:v>86.989808440809242</c:v>
                </c:pt>
                <c:pt idx="139">
                  <c:v>86.911767427547048</c:v>
                </c:pt>
                <c:pt idx="140">
                  <c:v>86.842741290765517</c:v>
                </c:pt>
                <c:pt idx="141">
                  <c:v>86.780368919363056</c:v>
                </c:pt>
                <c:pt idx="142">
                  <c:v>86.723978027279799</c:v>
                </c:pt>
                <c:pt idx="143">
                  <c:v>86.67425926508956</c:v>
                </c:pt>
                <c:pt idx="144">
                  <c:v>86.633021339094569</c:v>
                </c:pt>
                <c:pt idx="145">
                  <c:v>86.602967932558172</c:v>
                </c:pt>
                <c:pt idx="146">
                  <c:v>86.587416306373456</c:v>
                </c:pt>
                <c:pt idx="147">
                  <c:v>86.589882494069954</c:v>
                </c:pt>
                <c:pt idx="148">
                  <c:v>86.613489396042965</c:v>
                </c:pt>
                <c:pt idx="149">
                  <c:v>86.660209900159742</c:v>
                </c:pt>
                <c:pt idx="150">
                  <c:v>86.730029318445048</c:v>
                </c:pt>
                <c:pt idx="151">
                  <c:v>86.820183208568352</c:v>
                </c:pt>
                <c:pt idx="152">
                  <c:v>86.924674149049324</c:v>
                </c:pt>
                <c:pt idx="153">
                  <c:v>87.034269619170232</c:v>
                </c:pt>
                <c:pt idx="154">
                  <c:v>87.137117420106208</c:v>
                </c:pt>
                <c:pt idx="155">
                  <c:v>87.219988658981151</c:v>
                </c:pt>
                <c:pt idx="156">
                  <c:v>87.269998159306866</c:v>
                </c:pt>
                <c:pt idx="157">
                  <c:v>87.276503837975852</c:v>
                </c:pt>
                <c:pt idx="158">
                  <c:v>87.232800300495398</c:v>
                </c:pt>
                <c:pt idx="159">
                  <c:v>87.137233718978038</c:v>
                </c:pt>
                <c:pt idx="160">
                  <c:v>86.993481133311718</c:v>
                </c:pt>
                <c:pt idx="161">
                  <c:v>86.809928618870245</c:v>
                </c:pt>
                <c:pt idx="162">
                  <c:v>86.598293624742553</c:v>
                </c:pt>
                <c:pt idx="163">
                  <c:v>86.371804481835369</c:v>
                </c:pt>
                <c:pt idx="164">
                  <c:v>86.143327384294679</c:v>
                </c:pt>
                <c:pt idx="165">
                  <c:v>85.923802378592953</c:v>
                </c:pt>
                <c:pt idx="166">
                  <c:v>85.721234098151385</c:v>
                </c:pt>
                <c:pt idx="167">
                  <c:v>85.540323875232247</c:v>
                </c:pt>
                <c:pt idx="168">
                  <c:v>85.382677900392679</c:v>
                </c:pt>
                <c:pt idx="169">
                  <c:v>85.247420733089157</c:v>
                </c:pt>
                <c:pt idx="170">
                  <c:v>85.132002410715131</c:v>
                </c:pt>
                <c:pt idx="171">
                  <c:v>85.033005675263283</c:v>
                </c:pt>
                <c:pt idx="172">
                  <c:v>84.946816820318091</c:v>
                </c:pt>
                <c:pt idx="173">
                  <c:v>84.870093663999228</c:v>
                </c:pt>
                <c:pt idx="174">
                  <c:v>84.800025711268447</c:v>
                </c:pt>
                <c:pt idx="175">
                  <c:v>84.734422543687629</c:v>
                </c:pt>
                <c:pt idx="176">
                  <c:v>84.671684481322927</c:v>
                </c:pt>
                <c:pt idx="177">
                  <c:v>84.610709147719064</c:v>
                </c:pt>
                <c:pt idx="178">
                  <c:v>84.550776270200487</c:v>
                </c:pt>
                <c:pt idx="179">
                  <c:v>84.491438064972158</c:v>
                </c:pt>
                <c:pt idx="180">
                  <c:v>84.432428900921124</c:v>
                </c:pt>
                <c:pt idx="181">
                  <c:v>84.373598027625079</c:v>
                </c:pt>
                <c:pt idx="182">
                  <c:v>84.314863361417125</c:v>
                </c:pt>
                <c:pt idx="183">
                  <c:v>84.256181849478736</c:v>
                </c:pt>
                <c:pt idx="184">
                  <c:v>84.197531595444815</c:v>
                </c:pt>
                <c:pt idx="185">
                  <c:v>84.138901667771918</c:v>
                </c:pt>
                <c:pt idx="186">
                  <c:v>84.080286585534438</c:v>
                </c:pt>
                <c:pt idx="187">
                  <c:v>84.021683479056534</c:v>
                </c:pt>
                <c:pt idx="188">
                  <c:v>83.963090694934294</c:v>
                </c:pt>
                <c:pt idx="189">
                  <c:v>83.90450714037965</c:v>
                </c:pt>
                <c:pt idx="190">
                  <c:v>83.845931987331355</c:v>
                </c:pt>
                <c:pt idx="191">
                  <c:v>83.787364543409893</c:v>
                </c:pt>
                <c:pt idx="192">
                  <c:v>83.728804196786584</c:v>
                </c:pt>
                <c:pt idx="193">
                  <c:v>83.670250392423569</c:v>
                </c:pt>
                <c:pt idx="194">
                  <c:v>83.611702621133503</c:v>
                </c:pt>
                <c:pt idx="195">
                  <c:v>83.553160413736848</c:v>
                </c:pt>
                <c:pt idx="196">
                  <c:v>83.49462333724081</c:v>
                </c:pt>
                <c:pt idx="197">
                  <c:v>83.436090991863225</c:v>
                </c:pt>
                <c:pt idx="198">
                  <c:v>83.37756300846506</c:v>
                </c:pt>
                <c:pt idx="199">
                  <c:v>83.319039046231723</c:v>
                </c:pt>
                <c:pt idx="200">
                  <c:v>83.260518790541866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91.867529707265732</c:v>
                </c:pt>
                <c:pt idx="1">
                  <c:v>91.846627865483867</c:v>
                </c:pt>
                <c:pt idx="2">
                  <c:v>91.825727885903092</c:v>
                </c:pt>
                <c:pt idx="3">
                  <c:v>91.804829913779713</c:v>
                </c:pt>
                <c:pt idx="4">
                  <c:v>91.783934105058108</c:v>
                </c:pt>
                <c:pt idx="5">
                  <c:v>91.763040627079917</c:v>
                </c:pt>
                <c:pt idx="6">
                  <c:v>91.742149659330309</c:v>
                </c:pt>
                <c:pt idx="7">
                  <c:v>91.721261394221912</c:v>
                </c:pt>
                <c:pt idx="8">
                  <c:v>91.700376037916755</c:v>
                </c:pt>
                <c:pt idx="9">
                  <c:v>91.679493811186106</c:v>
                </c:pt>
                <c:pt idx="10">
                  <c:v>91.658614950307893</c:v>
                </c:pt>
                <c:pt idx="11">
                  <c:v>91.637739708000893</c:v>
                </c:pt>
                <c:pt idx="12">
                  <c:v>91.616868354394285</c:v>
                </c:pt>
                <c:pt idx="13">
                  <c:v>91.596001178030747</c:v>
                </c:pt>
                <c:pt idx="14">
                  <c:v>91.575138486900272</c:v>
                </c:pt>
                <c:pt idx="15">
                  <c:v>91.554280609501319</c:v>
                </c:pt>
                <c:pt idx="16">
                  <c:v>91.533427895924973</c:v>
                </c:pt>
                <c:pt idx="17">
                  <c:v>91.512580718956002</c:v>
                </c:pt>
                <c:pt idx="18">
                  <c:v>91.491739475184531</c:v>
                </c:pt>
                <c:pt idx="19">
                  <c:v>91.470904586119346</c:v>
                </c:pt>
                <c:pt idx="20">
                  <c:v>91.45007649929309</c:v>
                </c:pt>
                <c:pt idx="21">
                  <c:v>91.429255689346618</c:v>
                </c:pt>
                <c:pt idx="22">
                  <c:v>91.408442659078688</c:v>
                </c:pt>
                <c:pt idx="23">
                  <c:v>91.387637940443085</c:v>
                </c:pt>
                <c:pt idx="24">
                  <c:v>91.366842095473714</c:v>
                </c:pt>
                <c:pt idx="25">
                  <c:v>91.346055717113529</c:v>
                </c:pt>
                <c:pt idx="26">
                  <c:v>91.325279429920215</c:v>
                </c:pt>
                <c:pt idx="27">
                  <c:v>91.304513890616292</c:v>
                </c:pt>
                <c:pt idx="28">
                  <c:v>91.283759788447014</c:v>
                </c:pt>
                <c:pt idx="29">
                  <c:v>91.263017845302983</c:v>
                </c:pt>
                <c:pt idx="30">
                  <c:v>91.242288815558837</c:v>
                </c:pt>
                <c:pt idx="31">
                  <c:v>91.221573485570858</c:v>
                </c:pt>
                <c:pt idx="32">
                  <c:v>91.20087267276952</c:v>
                </c:pt>
                <c:pt idx="33">
                  <c:v>91.180187224272643</c:v>
                </c:pt>
                <c:pt idx="34">
                  <c:v>91.15951801493469</c:v>
                </c:pt>
                <c:pt idx="35">
                  <c:v>91.138865944736878</c:v>
                </c:pt>
                <c:pt idx="36">
                  <c:v>91.118231935408204</c:v>
                </c:pt>
                <c:pt idx="37">
                  <c:v>91.097616926154387</c:v>
                </c:pt>
                <c:pt idx="38">
                  <c:v>91.077021868354464</c:v>
                </c:pt>
                <c:pt idx="39">
                  <c:v>91.056447719067378</c:v>
                </c:pt>
                <c:pt idx="40">
                  <c:v>91.035895433170111</c:v>
                </c:pt>
                <c:pt idx="41">
                  <c:v>91.015365953927486</c:v>
                </c:pt>
                <c:pt idx="42">
                  <c:v>90.994860201768446</c:v>
                </c:pt>
                <c:pt idx="43">
                  <c:v>90.974379061017714</c:v>
                </c:pt>
                <c:pt idx="44">
                  <c:v>90.953923364300877</c:v>
                </c:pt>
                <c:pt idx="45">
                  <c:v>90.933493874310244</c:v>
                </c:pt>
                <c:pt idx="46">
                  <c:v>90.913091262582853</c:v>
                </c:pt>
                <c:pt idx="47">
                  <c:v>90.892716084904634</c:v>
                </c:pt>
                <c:pt idx="48">
                  <c:v>90.872368752914994</c:v>
                </c:pt>
                <c:pt idx="49">
                  <c:v>90.852049501441954</c:v>
                </c:pt>
                <c:pt idx="50">
                  <c:v>90.831758351054319</c:v>
                </c:pt>
                <c:pt idx="51">
                  <c:v>90.811495065268957</c:v>
                </c:pt>
                <c:pt idx="52">
                  <c:v>90.791259101804087</c:v>
                </c:pt>
                <c:pt idx="53">
                  <c:v>90.771049557220181</c:v>
                </c:pt>
                <c:pt idx="54">
                  <c:v>90.750865104243019</c:v>
                </c:pt>
                <c:pt idx="55">
                  <c:v>90.730703921017394</c:v>
                </c:pt>
                <c:pt idx="56">
                  <c:v>90.710563611499836</c:v>
                </c:pt>
                <c:pt idx="57">
                  <c:v>90.690441116164578</c:v>
                </c:pt>
                <c:pt idx="58">
                  <c:v>90.670332612173226</c:v>
                </c:pt>
                <c:pt idx="59">
                  <c:v>90.650233402150064</c:v>
                </c:pt>
                <c:pt idx="60">
                  <c:v>90.630137790713931</c:v>
                </c:pt>
                <c:pt idx="61">
                  <c:v>90.610038947953427</c:v>
                </c:pt>
                <c:pt idx="62">
                  <c:v>90.589928759098939</c:v>
                </c:pt>
                <c:pt idx="63">
                  <c:v>90.569797659752695</c:v>
                </c:pt>
                <c:pt idx="64">
                  <c:v>90.549634456195164</c:v>
                </c:pt>
                <c:pt idx="65">
                  <c:v>90.529426130505328</c:v>
                </c:pt>
                <c:pt idx="66">
                  <c:v>90.509157630522125</c:v>
                </c:pt>
                <c:pt idx="67">
                  <c:v>90.488811645053758</c:v>
                </c:pt>
                <c:pt idx="68">
                  <c:v>90.468368365217287</c:v>
                </c:pt>
                <c:pt idx="69">
                  <c:v>90.44780523338504</c:v>
                </c:pt>
                <c:pt idx="70">
                  <c:v>90.427096681933605</c:v>
                </c:pt>
                <c:pt idx="71">
                  <c:v>90.406213864853655</c:v>
                </c:pt>
                <c:pt idx="72">
                  <c:v>90.385124386288894</c:v>
                </c:pt>
                <c:pt idx="73">
                  <c:v>90.363792031238475</c:v>
                </c:pt>
                <c:pt idx="74">
                  <c:v>90.342176504972841</c:v>
                </c:pt>
                <c:pt idx="75">
                  <c:v>90.320233189167084</c:v>
                </c:pt>
                <c:pt idx="76">
                  <c:v>90.297912924321565</c:v>
                </c:pt>
                <c:pt idx="77">
                  <c:v>90.275161829672101</c:v>
                </c:pt>
                <c:pt idx="78">
                  <c:v>90.251921173429253</c:v>
                </c:pt>
                <c:pt idx="79">
                  <c:v>90.228127307739356</c:v>
                </c:pt>
                <c:pt idx="80">
                  <c:v>90.203711684114353</c:v>
                </c:pt>
                <c:pt idx="81">
                  <c:v>90.178600966093938</c:v>
                </c:pt>
                <c:pt idx="82">
                  <c:v>90.152717256412828</c:v>
                </c:pt>
                <c:pt idx="83">
                  <c:v>90.125978455761555</c:v>
                </c:pt>
                <c:pt idx="84">
                  <c:v>90.09829876915191</c:v>
                </c:pt>
                <c:pt idx="85">
                  <c:v>90.069589373727766</c:v>
                </c:pt>
                <c:pt idx="86">
                  <c:v>90.039759258425875</c:v>
                </c:pt>
                <c:pt idx="87">
                  <c:v>90.008716241055367</c:v>
                </c:pt>
                <c:pt idx="88">
                  <c:v>89.976368162078273</c:v>
                </c:pt>
                <c:pt idx="89">
                  <c:v>89.942624246682669</c:v>
                </c:pt>
                <c:pt idx="90">
                  <c:v>89.907396617834195</c:v>
                </c:pt>
                <c:pt idx="91">
                  <c:v>89.870601933206459</c:v>
                </c:pt>
                <c:pt idx="92">
                  <c:v>89.832163108736509</c:v>
                </c:pt>
                <c:pt idx="93">
                  <c:v>89.792011081688713</c:v>
                </c:pt>
                <c:pt idx="94">
                  <c:v>89.750086557329254</c:v>
                </c:pt>
                <c:pt idx="95">
                  <c:v>89.70634167647269</c:v>
                </c:pt>
                <c:pt idx="96">
                  <c:v>89.660741537112202</c:v>
                </c:pt>
                <c:pt idx="97">
                  <c:v>89.613265502828568</c:v>
                </c:pt>
                <c:pt idx="98">
                  <c:v>89.563908234222964</c:v>
                </c:pt>
                <c:pt idx="99">
                  <c:v>89.51268038746403</c:v>
                </c:pt>
                <c:pt idx="100">
                  <c:v>89.459608936029952</c:v>
                </c:pt>
                <c:pt idx="101">
                  <c:v>89.404737087305051</c:v>
                </c:pt>
                <c:pt idx="102">
                  <c:v>89.348123783912314</c:v>
                </c:pt>
                <c:pt idx="103">
                  <c:v>89.289842799266779</c:v>
                </c:pt>
                <c:pt idx="104">
                  <c:v>89.229981456367042</c:v>
                </c:pt>
                <c:pt idx="105">
                  <c:v>89.168639016807816</c:v>
                </c:pt>
                <c:pt idx="106">
                  <c:v>89.105924802029335</c:v>
                </c:pt>
                <c:pt idx="107">
                  <c:v>89.041956119828015</c:v>
                </c:pt>
                <c:pt idx="108">
                  <c:v>88.976856075438789</c:v>
                </c:pt>
                <c:pt idx="109">
                  <c:v>88.910751347816756</c:v>
                </c:pt>
                <c:pt idx="110">
                  <c:v>88.843770008304318</c:v>
                </c:pt>
                <c:pt idx="111">
                  <c:v>88.776039451278137</c:v>
                </c:pt>
                <c:pt idx="112">
                  <c:v>88.707684495538388</c:v>
                </c:pt>
                <c:pt idx="113">
                  <c:v>88.638825702218185</c:v>
                </c:pt>
                <c:pt idx="114">
                  <c:v>88.569577940986051</c:v>
                </c:pt>
                <c:pt idx="115">
                  <c:v>88.500049222355386</c:v>
                </c:pt>
                <c:pt idx="116">
                  <c:v>88.430339800899432</c:v>
                </c:pt>
                <c:pt idx="117">
                  <c:v>88.360541542788496</c:v>
                </c:pt>
                <c:pt idx="118">
                  <c:v>88.290737541755647</c:v>
                </c:pt>
                <c:pt idx="119">
                  <c:v>88.221001960567378</c:v>
                </c:pt>
                <c:pt idx="120">
                  <c:v>88.151400070328705</c:v>
                </c:pt>
                <c:pt idx="121">
                  <c:v>88.081988457327242</c:v>
                </c:pt>
                <c:pt idx="122">
                  <c:v>88.012815366347127</c:v>
                </c:pt>
                <c:pt idx="123">
                  <c:v>87.943921150121881</c:v>
                </c:pt>
                <c:pt idx="124">
                  <c:v>87.875338796488606</c:v>
                </c:pt>
                <c:pt idx="125">
                  <c:v>87.807094507502669</c:v>
                </c:pt>
                <c:pt idx="126">
                  <c:v>87.739208307957966</c:v>
                </c:pt>
                <c:pt idx="127">
                  <c:v>87.671694664164207</c:v>
                </c:pt>
                <c:pt idx="128">
                  <c:v>87.604563097245986</c:v>
                </c:pt>
                <c:pt idx="129">
                  <c:v>87.537818778487605</c:v>
                </c:pt>
                <c:pt idx="130">
                  <c:v>87.471463097243415</c:v>
                </c:pt>
                <c:pt idx="131">
                  <c:v>87.405494194596258</c:v>
                </c:pt>
                <c:pt idx="132">
                  <c:v>87.339907458246373</c:v>
                </c:pt>
                <c:pt idx="133">
                  <c:v>87.274695976042366</c:v>
                </c:pt>
                <c:pt idx="134">
                  <c:v>87.20985094713987</c:v>
                </c:pt>
                <c:pt idx="135">
                  <c:v>87.14536205101922</c:v>
                </c:pt>
                <c:pt idx="136">
                  <c:v>87.081217775546662</c:v>
                </c:pt>
                <c:pt idx="137">
                  <c:v>87.017405705960925</c:v>
                </c:pt>
                <c:pt idx="138">
                  <c:v>86.953912777151558</c:v>
                </c:pt>
                <c:pt idx="139">
                  <c:v>86.890725491899815</c:v>
                </c:pt>
                <c:pt idx="140">
                  <c:v>86.827830107916625</c:v>
                </c:pt>
                <c:pt idx="141">
                  <c:v>86.765212796562508</c:v>
                </c:pt>
                <c:pt idx="142">
                  <c:v>86.702859776099714</c:v>
                </c:pt>
                <c:pt idx="143">
                  <c:v>86.64075742222974</c:v>
                </c:pt>
                <c:pt idx="144">
                  <c:v>86.578892358528009</c:v>
                </c:pt>
                <c:pt idx="145">
                  <c:v>86.517251529217049</c:v>
                </c:pt>
                <c:pt idx="146">
                  <c:v>86.455822256533637</c:v>
                </c:pt>
                <c:pt idx="147">
                  <c:v>86.39459228474955</c:v>
                </c:pt>
                <c:pt idx="148">
                  <c:v>86.33354981271269</c:v>
                </c:pt>
                <c:pt idx="149">
                  <c:v>86.272683516583868</c:v>
                </c:pt>
                <c:pt idx="150">
                  <c:v>86.211982564264261</c:v>
                </c:pt>
                <c:pt idx="151">
                  <c:v>86.151436622837636</c:v>
                </c:pt>
                <c:pt idx="152">
                  <c:v>86.091035860192719</c:v>
                </c:pt>
                <c:pt idx="153">
                  <c:v>86.030770941846498</c:v>
                </c:pt>
                <c:pt idx="154">
                  <c:v>85.970633023856593</c:v>
                </c:pt>
                <c:pt idx="155">
                  <c:v>85.910613742591934</c:v>
                </c:pt>
                <c:pt idx="156">
                  <c:v>85.850705202024102</c:v>
                </c:pt>
                <c:pt idx="157">
                  <c:v>85.790899959106696</c:v>
                </c:pt>
                <c:pt idx="158">
                  <c:v>85.73119100772594</c:v>
                </c:pt>
                <c:pt idx="159">
                  <c:v>85.671571761631938</c:v>
                </c:pt>
                <c:pt idx="160">
                  <c:v>85.612036036694462</c:v>
                </c:pt>
                <c:pt idx="161">
                  <c:v>85.552578032771308</c:v>
                </c:pt>
                <c:pt idx="162">
                  <c:v>85.493192315427578</c:v>
                </c:pt>
                <c:pt idx="163">
                  <c:v>85.433873797701594</c:v>
                </c:pt>
                <c:pt idx="164">
                  <c:v>85.374617722077019</c:v>
                </c:pt>
                <c:pt idx="165">
                  <c:v>85.315419642788797</c:v>
                </c:pt>
                <c:pt idx="166">
                  <c:v>85.256275408563823</c:v>
                </c:pt>
                <c:pt idx="167">
                  <c:v>85.197181145874566</c:v>
                </c:pt>
                <c:pt idx="168">
                  <c:v>85.138133242764226</c:v>
                </c:pt>
                <c:pt idx="169">
                  <c:v>85.07912833328588</c:v>
                </c:pt>
                <c:pt idx="170">
                  <c:v>85.020163282584491</c:v>
                </c:pt>
                <c:pt idx="171">
                  <c:v>84.961235172639007</c:v>
                </c:pt>
                <c:pt idx="172">
                  <c:v>84.902341288672645</c:v>
                </c:pt>
                <c:pt idx="173">
                  <c:v>84.843479106231598</c:v>
                </c:pt>
                <c:pt idx="174">
                  <c:v>84.78464627892626</c:v>
                </c:pt>
                <c:pt idx="175">
                  <c:v>84.725840626823853</c:v>
                </c:pt>
                <c:pt idx="176">
                  <c:v>84.667060125477434</c:v>
                </c:pt>
                <c:pt idx="177">
                  <c:v>84.608302895573601</c:v>
                </c:pt>
                <c:pt idx="178">
                  <c:v>84.549567193177722</c:v>
                </c:pt>
                <c:pt idx="179">
                  <c:v>84.490851400555655</c:v>
                </c:pt>
                <c:pt idx="180">
                  <c:v>84.432154017547447</c:v>
                </c:pt>
                <c:pt idx="181">
                  <c:v>84.373473653470157</c:v>
                </c:pt>
                <c:pt idx="182">
                  <c:v>84.314809019524631</c:v>
                </c:pt>
                <c:pt idx="183">
                  <c:v>84.256158921682115</c:v>
                </c:pt>
                <c:pt idx="184">
                  <c:v>84.197522254026339</c:v>
                </c:pt>
                <c:pt idx="185">
                  <c:v>84.138897992527049</c:v>
                </c:pt>
                <c:pt idx="186">
                  <c:v>84.080285189221769</c:v>
                </c:pt>
                <c:pt idx="187">
                  <c:v>84.021682966782876</c:v>
                </c:pt>
                <c:pt idx="188">
                  <c:v>83.963090513447796</c:v>
                </c:pt>
                <c:pt idx="189">
                  <c:v>83.904507078291388</c:v>
                </c:pt>
                <c:pt idx="190">
                  <c:v>83.845931966819833</c:v>
                </c:pt>
                <c:pt idx="191">
                  <c:v>83.787364536866406</c:v>
                </c:pt>
                <c:pt idx="192">
                  <c:v>83.728804194770802</c:v>
                </c:pt>
                <c:pt idx="193">
                  <c:v>83.670250391823913</c:v>
                </c:pt>
                <c:pt idx="194">
                  <c:v>83.611702620961239</c:v>
                </c:pt>
                <c:pt idx="195">
                  <c:v>83.553160413689056</c:v>
                </c:pt>
                <c:pt idx="196">
                  <c:v>83.494623337228006</c:v>
                </c:pt>
                <c:pt idx="197">
                  <c:v>83.436090991859913</c:v>
                </c:pt>
                <c:pt idx="198">
                  <c:v>83.377563008464236</c:v>
                </c:pt>
                <c:pt idx="199">
                  <c:v>83.319039046231524</c:v>
                </c:pt>
                <c:pt idx="200">
                  <c:v>83.260518790541823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4800"/>
        <c:axId val="309995192"/>
      </c:scatterChart>
      <c:valAx>
        <c:axId val="309994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5192"/>
        <c:crosses val="autoZero"/>
        <c:crossBetween val="midCat"/>
      </c:valAx>
      <c:valAx>
        <c:axId val="309995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89.844999999999999</c:v>
                </c:pt>
                <c:pt idx="1">
                  <c:v>90.126999999999995</c:v>
                </c:pt>
                <c:pt idx="2">
                  <c:v>89.281999999999996</c:v>
                </c:pt>
                <c:pt idx="3">
                  <c:v>89.224999999999994</c:v>
                </c:pt>
                <c:pt idx="4">
                  <c:v>90.210999999999999</c:v>
                </c:pt>
                <c:pt idx="5">
                  <c:v>90.634</c:v>
                </c:pt>
                <c:pt idx="6">
                  <c:v>90.210999999999999</c:v>
                </c:pt>
                <c:pt idx="7">
                  <c:v>89.423000000000002</c:v>
                </c:pt>
                <c:pt idx="8">
                  <c:v>89.858999999999995</c:v>
                </c:pt>
                <c:pt idx="9">
                  <c:v>90.323999999999998</c:v>
                </c:pt>
                <c:pt idx="10">
                  <c:v>90.366</c:v>
                </c:pt>
                <c:pt idx="11">
                  <c:v>88.69</c:v>
                </c:pt>
                <c:pt idx="12">
                  <c:v>88.745999999999995</c:v>
                </c:pt>
                <c:pt idx="13">
                  <c:v>89.760999999999996</c:v>
                </c:pt>
                <c:pt idx="14">
                  <c:v>89.971999999999994</c:v>
                </c:pt>
                <c:pt idx="15">
                  <c:v>88.971999999999994</c:v>
                </c:pt>
                <c:pt idx="16">
                  <c:v>89.858999999999995</c:v>
                </c:pt>
                <c:pt idx="17">
                  <c:v>89.986000000000004</c:v>
                </c:pt>
                <c:pt idx="18">
                  <c:v>88.31</c:v>
                </c:pt>
                <c:pt idx="19">
                  <c:v>89.055999999999997</c:v>
                </c:pt>
                <c:pt idx="20">
                  <c:v>91</c:v>
                </c:pt>
                <c:pt idx="21">
                  <c:v>90.576999999999998</c:v>
                </c:pt>
                <c:pt idx="22">
                  <c:v>89.563000000000002</c:v>
                </c:pt>
                <c:pt idx="23">
                  <c:v>89.93</c:v>
                </c:pt>
                <c:pt idx="24">
                  <c:v>90.844999999999999</c:v>
                </c:pt>
                <c:pt idx="25">
                  <c:v>91.126999999999995</c:v>
                </c:pt>
                <c:pt idx="26">
                  <c:v>90.93</c:v>
                </c:pt>
                <c:pt idx="27">
                  <c:v>91.718000000000004</c:v>
                </c:pt>
                <c:pt idx="28">
                  <c:v>91.281999999999996</c:v>
                </c:pt>
                <c:pt idx="29">
                  <c:v>92.113</c:v>
                </c:pt>
                <c:pt idx="30">
                  <c:v>92.915000000000006</c:v>
                </c:pt>
                <c:pt idx="31">
                  <c:v>92.775000000000006</c:v>
                </c:pt>
                <c:pt idx="32">
                  <c:v>93.224999999999994</c:v>
                </c:pt>
                <c:pt idx="33">
                  <c:v>93.38</c:v>
                </c:pt>
                <c:pt idx="34">
                  <c:v>92.337999999999994</c:v>
                </c:pt>
                <c:pt idx="35">
                  <c:v>92.126999999999995</c:v>
                </c:pt>
                <c:pt idx="36">
                  <c:v>92.31</c:v>
                </c:pt>
                <c:pt idx="37">
                  <c:v>94.028000000000006</c:v>
                </c:pt>
                <c:pt idx="38">
                  <c:v>94.775000000000006</c:v>
                </c:pt>
                <c:pt idx="39">
                  <c:v>95.789000000000001</c:v>
                </c:pt>
                <c:pt idx="40">
                  <c:v>95.718000000000004</c:v>
                </c:pt>
                <c:pt idx="41">
                  <c:v>97.731999999999999</c:v>
                </c:pt>
                <c:pt idx="42">
                  <c:v>100.38</c:v>
                </c:pt>
                <c:pt idx="43">
                  <c:v>101.81699999999999</c:v>
                </c:pt>
                <c:pt idx="44">
                  <c:v>105.958</c:v>
                </c:pt>
                <c:pt idx="45">
                  <c:v>110.521</c:v>
                </c:pt>
                <c:pt idx="46">
                  <c:v>115.18300000000001</c:v>
                </c:pt>
                <c:pt idx="47">
                  <c:v>122.33799999999999</c:v>
                </c:pt>
                <c:pt idx="48">
                  <c:v>131.78899999999999</c:v>
                </c:pt>
                <c:pt idx="49">
                  <c:v>140.845</c:v>
                </c:pt>
                <c:pt idx="50">
                  <c:v>151.71799999999999</c:v>
                </c:pt>
                <c:pt idx="51">
                  <c:v>161.93</c:v>
                </c:pt>
                <c:pt idx="52">
                  <c:v>171.40799999999999</c:v>
                </c:pt>
                <c:pt idx="53">
                  <c:v>181.07</c:v>
                </c:pt>
                <c:pt idx="54">
                  <c:v>189.12700000000001</c:v>
                </c:pt>
                <c:pt idx="55">
                  <c:v>194.50700000000001</c:v>
                </c:pt>
                <c:pt idx="56">
                  <c:v>199.97200000000001</c:v>
                </c:pt>
                <c:pt idx="57">
                  <c:v>201.77500000000001</c:v>
                </c:pt>
                <c:pt idx="58">
                  <c:v>201.83099999999999</c:v>
                </c:pt>
                <c:pt idx="59">
                  <c:v>196.845</c:v>
                </c:pt>
                <c:pt idx="60">
                  <c:v>185.38</c:v>
                </c:pt>
                <c:pt idx="61">
                  <c:v>164.423</c:v>
                </c:pt>
                <c:pt idx="62">
                  <c:v>135.63399999999999</c:v>
                </c:pt>
                <c:pt idx="63">
                  <c:v>109.127</c:v>
                </c:pt>
                <c:pt idx="64">
                  <c:v>96.408000000000001</c:v>
                </c:pt>
                <c:pt idx="65">
                  <c:v>92.971999999999994</c:v>
                </c:pt>
                <c:pt idx="66">
                  <c:v>91.268000000000001</c:v>
                </c:pt>
                <c:pt idx="67">
                  <c:v>93.141000000000005</c:v>
                </c:pt>
                <c:pt idx="68">
                  <c:v>93.534999999999997</c:v>
                </c:pt>
                <c:pt idx="69">
                  <c:v>92.126999999999995</c:v>
                </c:pt>
                <c:pt idx="70">
                  <c:v>94.816999999999993</c:v>
                </c:pt>
                <c:pt idx="71">
                  <c:v>95.576999999999998</c:v>
                </c:pt>
                <c:pt idx="72">
                  <c:v>98.07</c:v>
                </c:pt>
                <c:pt idx="73">
                  <c:v>99.155000000000001</c:v>
                </c:pt>
                <c:pt idx="74">
                  <c:v>101.81699999999999</c:v>
                </c:pt>
                <c:pt idx="75">
                  <c:v>106</c:v>
                </c:pt>
                <c:pt idx="76">
                  <c:v>111.81699999999999</c:v>
                </c:pt>
                <c:pt idx="77">
                  <c:v>116.49299999999999</c:v>
                </c:pt>
                <c:pt idx="78">
                  <c:v>120.577</c:v>
                </c:pt>
                <c:pt idx="79">
                  <c:v>127.592</c:v>
                </c:pt>
                <c:pt idx="80">
                  <c:v>129.29599999999999</c:v>
                </c:pt>
                <c:pt idx="81">
                  <c:v>133.40799999999999</c:v>
                </c:pt>
                <c:pt idx="82">
                  <c:v>134.28200000000001</c:v>
                </c:pt>
                <c:pt idx="83">
                  <c:v>134.43700000000001</c:v>
                </c:pt>
                <c:pt idx="84">
                  <c:v>130.887</c:v>
                </c:pt>
                <c:pt idx="85">
                  <c:v>122.70399999999999</c:v>
                </c:pt>
                <c:pt idx="86">
                  <c:v>111.08499999999999</c:v>
                </c:pt>
                <c:pt idx="87">
                  <c:v>99.844999999999999</c:v>
                </c:pt>
                <c:pt idx="88">
                  <c:v>93.591999999999999</c:v>
                </c:pt>
                <c:pt idx="89">
                  <c:v>92.113</c:v>
                </c:pt>
                <c:pt idx="90">
                  <c:v>91.281999999999996</c:v>
                </c:pt>
                <c:pt idx="91">
                  <c:v>90.549000000000007</c:v>
                </c:pt>
                <c:pt idx="92">
                  <c:v>90.281999999999996</c:v>
                </c:pt>
                <c:pt idx="93">
                  <c:v>90.38</c:v>
                </c:pt>
                <c:pt idx="94">
                  <c:v>89.873000000000005</c:v>
                </c:pt>
                <c:pt idx="95">
                  <c:v>90.549000000000007</c:v>
                </c:pt>
                <c:pt idx="96">
                  <c:v>89.971999999999994</c:v>
                </c:pt>
                <c:pt idx="97">
                  <c:v>88.971999999999994</c:v>
                </c:pt>
                <c:pt idx="98">
                  <c:v>89.957999999999998</c:v>
                </c:pt>
                <c:pt idx="99">
                  <c:v>89.647999999999996</c:v>
                </c:pt>
                <c:pt idx="100">
                  <c:v>90.873000000000005</c:v>
                </c:pt>
                <c:pt idx="101">
                  <c:v>90.450999999999993</c:v>
                </c:pt>
                <c:pt idx="102">
                  <c:v>90.492999999999995</c:v>
                </c:pt>
                <c:pt idx="103">
                  <c:v>90.62</c:v>
                </c:pt>
                <c:pt idx="104">
                  <c:v>90.62</c:v>
                </c:pt>
                <c:pt idx="105">
                  <c:v>90.436999999999998</c:v>
                </c:pt>
                <c:pt idx="106">
                  <c:v>91.534999999999997</c:v>
                </c:pt>
                <c:pt idx="107">
                  <c:v>91.296000000000006</c:v>
                </c:pt>
                <c:pt idx="108">
                  <c:v>92.113</c:v>
                </c:pt>
                <c:pt idx="109">
                  <c:v>91.408000000000001</c:v>
                </c:pt>
                <c:pt idx="110">
                  <c:v>90.337999999999994</c:v>
                </c:pt>
                <c:pt idx="111">
                  <c:v>90.789000000000001</c:v>
                </c:pt>
                <c:pt idx="112">
                  <c:v>91.789000000000001</c:v>
                </c:pt>
                <c:pt idx="113">
                  <c:v>91.042000000000002</c:v>
                </c:pt>
                <c:pt idx="114">
                  <c:v>91.436999999999998</c:v>
                </c:pt>
                <c:pt idx="115">
                  <c:v>91.93</c:v>
                </c:pt>
                <c:pt idx="116">
                  <c:v>91.534999999999997</c:v>
                </c:pt>
                <c:pt idx="117">
                  <c:v>92.099000000000004</c:v>
                </c:pt>
                <c:pt idx="118">
                  <c:v>93.718000000000004</c:v>
                </c:pt>
                <c:pt idx="119">
                  <c:v>94.662000000000006</c:v>
                </c:pt>
                <c:pt idx="120">
                  <c:v>93.93</c:v>
                </c:pt>
                <c:pt idx="121">
                  <c:v>95.731999999999999</c:v>
                </c:pt>
                <c:pt idx="122">
                  <c:v>96.718000000000004</c:v>
                </c:pt>
                <c:pt idx="123">
                  <c:v>96.352000000000004</c:v>
                </c:pt>
                <c:pt idx="124">
                  <c:v>97.224999999999994</c:v>
                </c:pt>
                <c:pt idx="125">
                  <c:v>96.718000000000004</c:v>
                </c:pt>
                <c:pt idx="126">
                  <c:v>97.775000000000006</c:v>
                </c:pt>
                <c:pt idx="127">
                  <c:v>95.703999999999994</c:v>
                </c:pt>
                <c:pt idx="128">
                  <c:v>95.013999999999996</c:v>
                </c:pt>
                <c:pt idx="129">
                  <c:v>92.534999999999997</c:v>
                </c:pt>
                <c:pt idx="130">
                  <c:v>90.731999999999999</c:v>
                </c:pt>
                <c:pt idx="131">
                  <c:v>89.802999999999997</c:v>
                </c:pt>
                <c:pt idx="132">
                  <c:v>89.844999999999999</c:v>
                </c:pt>
                <c:pt idx="133">
                  <c:v>87.887</c:v>
                </c:pt>
                <c:pt idx="134">
                  <c:v>87.900999999999996</c:v>
                </c:pt>
                <c:pt idx="135">
                  <c:v>86.394000000000005</c:v>
                </c:pt>
                <c:pt idx="136">
                  <c:v>87.62</c:v>
                </c:pt>
                <c:pt idx="137">
                  <c:v>88.099000000000004</c:v>
                </c:pt>
                <c:pt idx="138">
                  <c:v>87.183000000000007</c:v>
                </c:pt>
                <c:pt idx="139">
                  <c:v>87.254000000000005</c:v>
                </c:pt>
                <c:pt idx="140">
                  <c:v>86.113</c:v>
                </c:pt>
                <c:pt idx="141">
                  <c:v>87.254000000000005</c:v>
                </c:pt>
                <c:pt idx="142">
                  <c:v>87.816999999999993</c:v>
                </c:pt>
                <c:pt idx="143">
                  <c:v>86.492999999999995</c:v>
                </c:pt>
                <c:pt idx="144">
                  <c:v>86.760999999999996</c:v>
                </c:pt>
                <c:pt idx="145">
                  <c:v>87.210999999999999</c:v>
                </c:pt>
                <c:pt idx="146">
                  <c:v>88.281999999999996</c:v>
                </c:pt>
                <c:pt idx="147">
                  <c:v>86.887</c:v>
                </c:pt>
                <c:pt idx="148">
                  <c:v>88.113</c:v>
                </c:pt>
                <c:pt idx="149">
                  <c:v>87.296000000000006</c:v>
                </c:pt>
                <c:pt idx="150">
                  <c:v>88.31</c:v>
                </c:pt>
                <c:pt idx="151">
                  <c:v>89.352000000000004</c:v>
                </c:pt>
                <c:pt idx="152">
                  <c:v>88.168999999999997</c:v>
                </c:pt>
                <c:pt idx="153">
                  <c:v>88.731999999999999</c:v>
                </c:pt>
                <c:pt idx="154">
                  <c:v>88.775000000000006</c:v>
                </c:pt>
                <c:pt idx="155">
                  <c:v>89.718000000000004</c:v>
                </c:pt>
                <c:pt idx="156">
                  <c:v>88.858999999999995</c:v>
                </c:pt>
                <c:pt idx="157">
                  <c:v>90.634</c:v>
                </c:pt>
                <c:pt idx="158">
                  <c:v>89.155000000000001</c:v>
                </c:pt>
                <c:pt idx="159">
                  <c:v>90.155000000000001</c:v>
                </c:pt>
                <c:pt idx="160">
                  <c:v>89.197000000000003</c:v>
                </c:pt>
                <c:pt idx="161">
                  <c:v>89.38</c:v>
                </c:pt>
                <c:pt idx="162">
                  <c:v>88.802999999999997</c:v>
                </c:pt>
                <c:pt idx="163">
                  <c:v>88.197000000000003</c:v>
                </c:pt>
                <c:pt idx="164">
                  <c:v>87.168999999999997</c:v>
                </c:pt>
                <c:pt idx="165">
                  <c:v>87</c:v>
                </c:pt>
                <c:pt idx="166">
                  <c:v>87.521000000000001</c:v>
                </c:pt>
                <c:pt idx="167">
                  <c:v>87.084999999999994</c:v>
                </c:pt>
                <c:pt idx="168">
                  <c:v>86.183000000000007</c:v>
                </c:pt>
                <c:pt idx="169">
                  <c:v>86.07</c:v>
                </c:pt>
                <c:pt idx="170">
                  <c:v>85.507000000000005</c:v>
                </c:pt>
                <c:pt idx="171">
                  <c:v>86.099000000000004</c:v>
                </c:pt>
                <c:pt idx="172">
                  <c:v>85.436999999999998</c:v>
                </c:pt>
                <c:pt idx="173">
                  <c:v>85.731999999999999</c:v>
                </c:pt>
                <c:pt idx="174">
                  <c:v>86.436999999999998</c:v>
                </c:pt>
                <c:pt idx="175">
                  <c:v>86.873000000000005</c:v>
                </c:pt>
                <c:pt idx="176">
                  <c:v>85.549000000000007</c:v>
                </c:pt>
                <c:pt idx="177">
                  <c:v>86</c:v>
                </c:pt>
                <c:pt idx="178">
                  <c:v>85.126999999999995</c:v>
                </c:pt>
                <c:pt idx="179">
                  <c:v>85.141000000000005</c:v>
                </c:pt>
                <c:pt idx="180">
                  <c:v>85.254000000000005</c:v>
                </c:pt>
                <c:pt idx="181">
                  <c:v>85.07</c:v>
                </c:pt>
                <c:pt idx="182">
                  <c:v>84.534999999999997</c:v>
                </c:pt>
                <c:pt idx="183">
                  <c:v>86.084999999999994</c:v>
                </c:pt>
                <c:pt idx="184">
                  <c:v>84.915000000000006</c:v>
                </c:pt>
                <c:pt idx="185">
                  <c:v>85.915000000000006</c:v>
                </c:pt>
                <c:pt idx="186">
                  <c:v>85.337999999999994</c:v>
                </c:pt>
                <c:pt idx="187">
                  <c:v>84.296000000000006</c:v>
                </c:pt>
                <c:pt idx="188">
                  <c:v>85.210999999999999</c:v>
                </c:pt>
                <c:pt idx="189">
                  <c:v>85.576999999999998</c:v>
                </c:pt>
                <c:pt idx="190">
                  <c:v>85.591999999999999</c:v>
                </c:pt>
                <c:pt idx="191">
                  <c:v>85.69</c:v>
                </c:pt>
                <c:pt idx="192">
                  <c:v>83.944000000000003</c:v>
                </c:pt>
                <c:pt idx="193">
                  <c:v>84.731999999999999</c:v>
                </c:pt>
                <c:pt idx="194">
                  <c:v>84.703999999999994</c:v>
                </c:pt>
                <c:pt idx="195">
                  <c:v>86.197000000000003</c:v>
                </c:pt>
                <c:pt idx="196">
                  <c:v>86.478999999999999</c:v>
                </c:pt>
                <c:pt idx="197">
                  <c:v>84.957999999999998</c:v>
                </c:pt>
                <c:pt idx="198">
                  <c:v>84.957999999999998</c:v>
                </c:pt>
                <c:pt idx="199">
                  <c:v>84.168999999999997</c:v>
                </c:pt>
                <c:pt idx="200">
                  <c:v>84.507000000000005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90.738325013781491</c:v>
                </c:pt>
                <c:pt idx="1">
                  <c:v>90.740676535533893</c:v>
                </c:pt>
                <c:pt idx="2">
                  <c:v>90.743031112420724</c:v>
                </c:pt>
                <c:pt idx="3">
                  <c:v>90.745388987325967</c:v>
                </c:pt>
                <c:pt idx="4">
                  <c:v>90.747750421551714</c:v>
                </c:pt>
                <c:pt idx="5">
                  <c:v>90.750115696109333</c:v>
                </c:pt>
                <c:pt idx="6">
                  <c:v>90.752485113088227</c:v>
                </c:pt>
                <c:pt idx="7">
                  <c:v>90.754858997104407</c:v>
                </c:pt>
                <c:pt idx="8">
                  <c:v>90.757237696832462</c:v>
                </c:pt>
                <c:pt idx="9">
                  <c:v>90.75962158662243</c:v>
                </c:pt>
                <c:pt idx="10">
                  <c:v>90.762011068204473</c:v>
                </c:pt>
                <c:pt idx="11">
                  <c:v>90.764406572482443</c:v>
                </c:pt>
                <c:pt idx="12">
                  <c:v>90.766808561418102</c:v>
                </c:pt>
                <c:pt idx="13">
                  <c:v>90.769217530006088</c:v>
                </c:pt>
                <c:pt idx="14">
                  <c:v>90.771634008339888</c:v>
                </c:pt>
                <c:pt idx="15">
                  <c:v>90.774058563767724</c:v>
                </c:pt>
                <c:pt idx="16">
                  <c:v>90.776491803136523</c:v>
                </c:pt>
                <c:pt idx="17">
                  <c:v>90.778934375122631</c:v>
                </c:pt>
                <c:pt idx="18">
                  <c:v>90.781386972652186</c:v>
                </c:pt>
                <c:pt idx="19">
                  <c:v>90.783850335436725</c:v>
                </c:pt>
                <c:pt idx="20">
                  <c:v>90.786325252743197</c:v>
                </c:pt>
                <c:pt idx="21">
                  <c:v>90.788812566862248</c:v>
                </c:pt>
                <c:pt idx="22">
                  <c:v>90.791313178959868</c:v>
                </c:pt>
                <c:pt idx="23">
                  <c:v>90.793828063076205</c:v>
                </c:pt>
                <c:pt idx="24">
                  <c:v>90.796358307012554</c:v>
                </c:pt>
                <c:pt idx="25">
                  <c:v>90.79890523808038</c:v>
                </c:pt>
                <c:pt idx="26">
                  <c:v>90.801470804325405</c:v>
                </c:pt>
                <c:pt idx="27">
                  <c:v>90.804058688527931</c:v>
                </c:pt>
                <c:pt idx="28">
                  <c:v>90.806677422858968</c:v>
                </c:pt>
                <c:pt idx="29">
                  <c:v>90.809348697432554</c:v>
                </c:pt>
                <c:pt idx="30">
                  <c:v>90.812128473988693</c:v>
                </c:pt>
                <c:pt idx="31">
                  <c:v>90.815158034019007</c:v>
                </c:pt>
                <c:pt idx="32">
                  <c:v>90.818781250838171</c:v>
                </c:pt>
                <c:pt idx="33">
                  <c:v>90.823800169551191</c:v>
                </c:pt>
                <c:pt idx="34">
                  <c:v>90.832002399483088</c:v>
                </c:pt>
                <c:pt idx="35">
                  <c:v>90.847188991175585</c:v>
                </c:pt>
                <c:pt idx="36">
                  <c:v>90.877060406267447</c:v>
                </c:pt>
                <c:pt idx="37">
                  <c:v>90.936459805186189</c:v>
                </c:pt>
                <c:pt idx="38">
                  <c:v>91.052567449041973</c:v>
                </c:pt>
                <c:pt idx="39">
                  <c:v>91.272574171495151</c:v>
                </c:pt>
                <c:pt idx="40">
                  <c:v>91.67397118170841</c:v>
                </c:pt>
                <c:pt idx="41">
                  <c:v>92.376703522740328</c:v>
                </c:pt>
                <c:pt idx="42">
                  <c:v>93.554957388871316</c:v>
                </c:pt>
                <c:pt idx="43">
                  <c:v>95.444430651554114</c:v>
                </c:pt>
                <c:pt idx="44">
                  <c:v>98.339088797596901</c:v>
                </c:pt>
                <c:pt idx="45">
                  <c:v>102.57056625454427</c:v>
                </c:pt>
                <c:pt idx="46">
                  <c:v>108.46469846288605</c:v>
                </c:pt>
                <c:pt idx="47">
                  <c:v>116.27408946214702</c:v>
                </c:pt>
                <c:pt idx="48">
                  <c:v>126.09315575730359</c:v>
                </c:pt>
                <c:pt idx="49">
                  <c:v>137.77127516434197</c:v>
                </c:pt>
                <c:pt idx="50">
                  <c:v>150.84747197779342</c:v>
                </c:pt>
                <c:pt idx="51">
                  <c:v>164.53262331346056</c:v>
                </c:pt>
                <c:pt idx="52">
                  <c:v>177.75934015251258</c:v>
                </c:pt>
                <c:pt idx="53">
                  <c:v>189.30487508525073</c:v>
                </c:pt>
                <c:pt idx="54">
                  <c:v>197.97175857707549</c:v>
                </c:pt>
                <c:pt idx="55">
                  <c:v>202.79081348623183</c:v>
                </c:pt>
                <c:pt idx="56">
                  <c:v>203.19935807112833</c:v>
                </c:pt>
                <c:pt idx="57">
                  <c:v>199.14935884784219</c:v>
                </c:pt>
                <c:pt idx="58">
                  <c:v>191.11680790748926</c:v>
                </c:pt>
                <c:pt idx="59">
                  <c:v>180.00979615470069</c:v>
                </c:pt>
                <c:pt idx="60">
                  <c:v>166.99981797035196</c:v>
                </c:pt>
                <c:pt idx="61">
                  <c:v>153.31960171275981</c:v>
                </c:pt>
                <c:pt idx="62">
                  <c:v>140.07544139266963</c:v>
                </c:pt>
                <c:pt idx="63">
                  <c:v>128.11237190447989</c:v>
                </c:pt>
                <c:pt idx="64">
                  <c:v>117.95149101008785</c:v>
                </c:pt>
                <c:pt idx="65">
                  <c:v>109.79781441457362</c:v>
                </c:pt>
                <c:pt idx="66">
                  <c:v>103.6011380504481</c:v>
                </c:pt>
                <c:pt idx="67">
                  <c:v>99.145230152584745</c:v>
                </c:pt>
                <c:pt idx="68">
                  <c:v>96.142114164093869</c:v>
                </c:pt>
                <c:pt idx="69">
                  <c:v>94.314980971685472</c:v>
                </c:pt>
                <c:pt idx="70">
                  <c:v>93.460873943547412</c:v>
                </c:pt>
                <c:pt idx="71">
                  <c:v>93.488962519956971</c:v>
                </c:pt>
                <c:pt idx="72">
                  <c:v>94.430598476014566</c:v>
                </c:pt>
                <c:pt idx="73">
                  <c:v>96.415336733150752</c:v>
                </c:pt>
                <c:pt idx="74">
                  <c:v>99.607400451139611</c:v>
                </c:pt>
                <c:pt idx="75">
                  <c:v>104.10481122471549</c:v>
                </c:pt>
                <c:pt idx="76">
                  <c:v>109.82014348881398</c:v>
                </c:pt>
                <c:pt idx="77">
                  <c:v>116.38194186790628</c:v>
                </c:pt>
                <c:pt idx="78">
                  <c:v>123.10660461633023</c:v>
                </c:pt>
                <c:pt idx="79">
                  <c:v>129.07870722166859</c:v>
                </c:pt>
                <c:pt idx="80">
                  <c:v>133.33979982027901</c:v>
                </c:pt>
                <c:pt idx="81">
                  <c:v>135.1350392266385</c:v>
                </c:pt>
                <c:pt idx="82">
                  <c:v>134.13012520456465</c:v>
                </c:pt>
                <c:pt idx="83">
                  <c:v>130.5122315742432</c:v>
                </c:pt>
                <c:pt idx="84">
                  <c:v>124.93268678915032</c:v>
                </c:pt>
                <c:pt idx="85">
                  <c:v>118.31524448282225</c:v>
                </c:pt>
                <c:pt idx="86">
                  <c:v>111.60723776552308</c:v>
                </c:pt>
                <c:pt idx="87">
                  <c:v>105.56503518113662</c:v>
                </c:pt>
                <c:pt idx="88">
                  <c:v>100.63725076353944</c:v>
                </c:pt>
                <c:pt idx="89">
                  <c:v>96.959373588682695</c:v>
                </c:pt>
                <c:pt idx="90">
                  <c:v>94.429785559787788</c:v>
                </c:pt>
                <c:pt idx="91">
                  <c:v>92.817821720785773</c:v>
                </c:pt>
                <c:pt idx="92">
                  <c:v>91.860753514604355</c:v>
                </c:pt>
                <c:pt idx="93">
                  <c:v>91.326887484182308</c:v>
                </c:pt>
                <c:pt idx="94">
                  <c:v>91.042502985417613</c:v>
                </c:pt>
                <c:pt idx="95">
                  <c:v>90.892684299655784</c:v>
                </c:pt>
                <c:pt idx="96">
                  <c:v>90.809096846521186</c:v>
                </c:pt>
                <c:pt idx="97">
                  <c:v>90.754812402939862</c:v>
                </c:pt>
                <c:pt idx="98">
                  <c:v>90.711579140224245</c:v>
                </c:pt>
                <c:pt idx="99">
                  <c:v>90.671136670347281</c:v>
                </c:pt>
                <c:pt idx="100">
                  <c:v>90.630116453071864</c:v>
                </c:pt>
                <c:pt idx="101">
                  <c:v>90.587417523896349</c:v>
                </c:pt>
                <c:pt idx="102">
                  <c:v>90.543050411043012</c:v>
                </c:pt>
                <c:pt idx="103">
                  <c:v>90.497781100470789</c:v>
                </c:pt>
                <c:pt idx="104">
                  <c:v>90.453216528835682</c:v>
                </c:pt>
                <c:pt idx="105">
                  <c:v>90.412171454321282</c:v>
                </c:pt>
                <c:pt idx="106">
                  <c:v>90.379246388617489</c:v>
                </c:pt>
                <c:pt idx="107">
                  <c:v>90.361550949233006</c:v>
                </c:pt>
                <c:pt idx="108">
                  <c:v>90.369447678370562</c:v>
                </c:pt>
                <c:pt idx="109">
                  <c:v>90.417089459947604</c:v>
                </c:pt>
                <c:pt idx="110">
                  <c:v>90.522412001831896</c:v>
                </c:pt>
                <c:pt idx="111">
                  <c:v>90.70617356520016</c:v>
                </c:pt>
                <c:pt idx="112">
                  <c:v>90.989674243343288</c:v>
                </c:pt>
                <c:pt idx="113">
                  <c:v>91.390997339649545</c:v>
                </c:pt>
                <c:pt idx="114">
                  <c:v>91.920014969879233</c:v>
                </c:pt>
                <c:pt idx="115">
                  <c:v>92.572930597193661</c:v>
                </c:pt>
                <c:pt idx="116">
                  <c:v>93.327641995303097</c:v>
                </c:pt>
                <c:pt idx="117">
                  <c:v>94.141483031367784</c:v>
                </c:pt>
                <c:pt idx="118">
                  <c:v>94.952735607697392</c:v>
                </c:pt>
                <c:pt idx="119">
                  <c:v>95.686600764245185</c:v>
                </c:pt>
                <c:pt idx="120">
                  <c:v>96.265183558046232</c:v>
                </c:pt>
                <c:pt idx="121">
                  <c:v>96.619792222263513</c:v>
                </c:pt>
                <c:pt idx="122">
                  <c:v>96.702912538518518</c:v>
                </c:pt>
                <c:pt idx="123">
                  <c:v>96.49698319544072</c:v>
                </c:pt>
                <c:pt idx="124">
                  <c:v>96.01773628594654</c:v>
                </c:pt>
                <c:pt idx="125">
                  <c:v>95.311228661756402</c:v>
                </c:pt>
                <c:pt idx="126">
                  <c:v>94.445341947026861</c:v>
                </c:pt>
                <c:pt idx="127">
                  <c:v>93.497922427631408</c:v>
                </c:pt>
                <c:pt idx="128">
                  <c:v>92.5444214182005</c:v>
                </c:pt>
                <c:pt idx="129">
                  <c:v>91.647712237317421</c:v>
                </c:pt>
                <c:pt idx="130">
                  <c:v>90.851853151557989</c:v>
                </c:pt>
                <c:pt idx="131">
                  <c:v>90.180317829805219</c:v>
                </c:pt>
                <c:pt idx="132">
                  <c:v>89.638062843940347</c:v>
                </c:pt>
                <c:pt idx="133">
                  <c:v>89.216068745102561</c:v>
                </c:pt>
                <c:pt idx="134">
                  <c:v>88.896793718857069</c:v>
                </c:pt>
                <c:pt idx="135">
                  <c:v>88.659233463814061</c:v>
                </c:pt>
                <c:pt idx="136">
                  <c:v>88.482785538879611</c:v>
                </c:pt>
                <c:pt idx="137">
                  <c:v>88.349652823127997</c:v>
                </c:pt>
                <c:pt idx="138">
                  <c:v>88.245932498219972</c:v>
                </c:pt>
                <c:pt idx="139">
                  <c:v>88.161759340593093</c:v>
                </c:pt>
                <c:pt idx="140">
                  <c:v>88.090918900524088</c:v>
                </c:pt>
                <c:pt idx="141">
                  <c:v>88.03027424089791</c:v>
                </c:pt>
                <c:pt idx="142">
                  <c:v>87.979223593791843</c:v>
                </c:pt>
                <c:pt idx="143">
                  <c:v>87.939274904037688</c:v>
                </c:pt>
                <c:pt idx="144">
                  <c:v>87.913714930133324</c:v>
                </c:pt>
                <c:pt idx="145">
                  <c:v>87.907277360790033</c:v>
                </c:pt>
                <c:pt idx="146">
                  <c:v>87.925680814662158</c:v>
                </c:pt>
                <c:pt idx="147">
                  <c:v>87.974916856223786</c:v>
                </c:pt>
                <c:pt idx="148">
                  <c:v>88.060222781342674</c:v>
                </c:pt>
                <c:pt idx="149">
                  <c:v>88.184771057827803</c:v>
                </c:pt>
                <c:pt idx="150">
                  <c:v>88.34823222280437</c:v>
                </c:pt>
                <c:pt idx="151">
                  <c:v>88.54549039201008</c:v>
                </c:pt>
                <c:pt idx="152">
                  <c:v>88.765867711252696</c:v>
                </c:pt>
                <c:pt idx="153">
                  <c:v>88.993203255564353</c:v>
                </c:pt>
                <c:pt idx="154">
                  <c:v>89.207008009676827</c:v>
                </c:pt>
                <c:pt idx="155">
                  <c:v>89.384690144052215</c:v>
                </c:pt>
                <c:pt idx="156">
                  <c:v>89.504564487910542</c:v>
                </c:pt>
                <c:pt idx="157">
                  <c:v>89.549108778812354</c:v>
                </c:pt>
                <c:pt idx="158">
                  <c:v>89.50779406416045</c:v>
                </c:pt>
                <c:pt idx="159">
                  <c:v>89.378856597860818</c:v>
                </c:pt>
                <c:pt idx="160">
                  <c:v>89.16959812228761</c:v>
                </c:pt>
                <c:pt idx="161">
                  <c:v>88.895143397583723</c:v>
                </c:pt>
                <c:pt idx="162">
                  <c:v>88.575947230007316</c:v>
                </c:pt>
                <c:pt idx="163">
                  <c:v>88.234619255944736</c:v>
                </c:pt>
                <c:pt idx="164">
                  <c:v>87.892746130341493</c:v>
                </c:pt>
                <c:pt idx="165">
                  <c:v>87.568317930225874</c:v>
                </c:pt>
                <c:pt idx="166">
                  <c:v>87.274148988926029</c:v>
                </c:pt>
                <c:pt idx="167">
                  <c:v>87.017403276620243</c:v>
                </c:pt>
                <c:pt idx="168">
                  <c:v>86.800078336931932</c:v>
                </c:pt>
                <c:pt idx="169">
                  <c:v>86.620134171679808</c:v>
                </c:pt>
                <c:pt idx="170">
                  <c:v>86.472899222277363</c:v>
                </c:pt>
                <c:pt idx="171">
                  <c:v>86.352430756526928</c:v>
                </c:pt>
                <c:pt idx="172">
                  <c:v>86.252612721048052</c:v>
                </c:pt>
                <c:pt idx="173">
                  <c:v>86.167895641907435</c:v>
                </c:pt>
                <c:pt idx="174">
                  <c:v>86.093685119828947</c:v>
                </c:pt>
                <c:pt idx="175">
                  <c:v>86.026449633233241</c:v>
                </c:pt>
                <c:pt idx="176">
                  <c:v>85.96364312629504</c:v>
                </c:pt>
                <c:pt idx="177">
                  <c:v>85.903532641050006</c:v>
                </c:pt>
                <c:pt idx="178">
                  <c:v>85.84499953205831</c:v>
                </c:pt>
                <c:pt idx="179">
                  <c:v>85.787356653664972</c:v>
                </c:pt>
                <c:pt idx="180">
                  <c:v>85.730201240889869</c:v>
                </c:pt>
                <c:pt idx="181">
                  <c:v>85.673307447475153</c:v>
                </c:pt>
                <c:pt idx="182">
                  <c:v>85.616553769078806</c:v>
                </c:pt>
                <c:pt idx="183">
                  <c:v>85.559877229330198</c:v>
                </c:pt>
                <c:pt idx="184">
                  <c:v>85.503246160236699</c:v>
                </c:pt>
                <c:pt idx="185">
                  <c:v>85.446644907336363</c:v>
                </c:pt>
                <c:pt idx="186">
                  <c:v>85.390065672676485</c:v>
                </c:pt>
                <c:pt idx="187">
                  <c:v>85.333504374232319</c:v>
                </c:pt>
                <c:pt idx="188">
                  <c:v>85.276958640453685</c:v>
                </c:pt>
                <c:pt idx="189">
                  <c:v>85.220426880992463</c:v>
                </c:pt>
                <c:pt idx="190">
                  <c:v>85.163907873185337</c:v>
                </c:pt>
                <c:pt idx="191">
                  <c:v>85.107400584108191</c:v>
                </c:pt>
                <c:pt idx="192">
                  <c:v>85.050904095417067</c:v>
                </c:pt>
                <c:pt idx="193">
                  <c:v>84.994417571159488</c:v>
                </c:pt>
                <c:pt idx="194">
                  <c:v>84.937940242888857</c:v>
                </c:pt>
                <c:pt idx="195">
                  <c:v>84.881471401568277</c:v>
                </c:pt>
                <c:pt idx="196">
                  <c:v>84.825010392142488</c:v>
                </c:pt>
                <c:pt idx="197">
                  <c:v>84.768556609226508</c:v>
                </c:pt>
                <c:pt idx="198">
                  <c:v>84.712109493344244</c:v>
                </c:pt>
                <c:pt idx="199">
                  <c:v>84.655668527511551</c:v>
                </c:pt>
                <c:pt idx="200">
                  <c:v>84.599233234085659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90.738325013781491</c:v>
                </c:pt>
                <c:pt idx="1">
                  <c:v>90.740676535533893</c:v>
                </c:pt>
                <c:pt idx="2">
                  <c:v>90.743031112420724</c:v>
                </c:pt>
                <c:pt idx="3">
                  <c:v>90.745388987325967</c:v>
                </c:pt>
                <c:pt idx="4">
                  <c:v>90.747750421551714</c:v>
                </c:pt>
                <c:pt idx="5">
                  <c:v>90.750115696109333</c:v>
                </c:pt>
                <c:pt idx="6">
                  <c:v>90.752485113088227</c:v>
                </c:pt>
                <c:pt idx="7">
                  <c:v>90.754858997104407</c:v>
                </c:pt>
                <c:pt idx="8">
                  <c:v>90.757237696832462</c:v>
                </c:pt>
                <c:pt idx="9">
                  <c:v>90.75962158662243</c:v>
                </c:pt>
                <c:pt idx="10">
                  <c:v>90.762011068204473</c:v>
                </c:pt>
                <c:pt idx="11">
                  <c:v>90.764406572482443</c:v>
                </c:pt>
                <c:pt idx="12">
                  <c:v>90.766808561418102</c:v>
                </c:pt>
                <c:pt idx="13">
                  <c:v>90.769217530006074</c:v>
                </c:pt>
                <c:pt idx="14">
                  <c:v>90.771634008339817</c:v>
                </c:pt>
                <c:pt idx="15">
                  <c:v>90.774058563767312</c:v>
                </c:pt>
                <c:pt idx="16">
                  <c:v>90.776491803134476</c:v>
                </c:pt>
                <c:pt idx="17">
                  <c:v>90.778934375112726</c:v>
                </c:pt>
                <c:pt idx="18">
                  <c:v>90.781386972606057</c:v>
                </c:pt>
                <c:pt idx="19">
                  <c:v>90.783850335230539</c:v>
                </c:pt>
                <c:pt idx="20">
                  <c:v>90.786325251857917</c:v>
                </c:pt>
                <c:pt idx="21">
                  <c:v>90.788812563211636</c:v>
                </c:pt>
                <c:pt idx="22">
                  <c:v>90.791313164501645</c:v>
                </c:pt>
                <c:pt idx="23">
                  <c:v>90.793828008080553</c:v>
                </c:pt>
                <c:pt idx="24">
                  <c:v>90.796358106099873</c:v>
                </c:pt>
                <c:pt idx="25">
                  <c:v>90.798904533141325</c:v>
                </c:pt>
                <c:pt idx="26">
                  <c:v>90.801468428792418</c:v>
                </c:pt>
                <c:pt idx="27">
                  <c:v>90.804051000130443</c:v>
                </c:pt>
                <c:pt idx="28">
                  <c:v>90.806653524071749</c:v>
                </c:pt>
                <c:pt idx="29">
                  <c:v>90.809277349536785</c:v>
                </c:pt>
                <c:pt idx="30">
                  <c:v>90.811923899371223</c:v>
                </c:pt>
                <c:pt idx="31">
                  <c:v>90.814594671955447</c:v>
                </c:pt>
                <c:pt idx="32">
                  <c:v>90.817291242422414</c:v>
                </c:pt>
                <c:pt idx="33">
                  <c:v>90.820015263391866</c:v>
                </c:pt>
                <c:pt idx="34">
                  <c:v>90.822768465114677</c:v>
                </c:pt>
                <c:pt idx="35">
                  <c:v>90.825552654904925</c:v>
                </c:pt>
                <c:pt idx="36">
                  <c:v>90.828369715719305</c:v>
                </c:pt>
                <c:pt idx="37">
                  <c:v>90.831221603723179</c:v>
                </c:pt>
                <c:pt idx="38">
                  <c:v>90.834110344659578</c:v>
                </c:pt>
                <c:pt idx="39">
                  <c:v>90.837038028812003</c:v>
                </c:pt>
                <c:pt idx="40">
                  <c:v>90.840006804323153</c:v>
                </c:pt>
                <c:pt idx="41">
                  <c:v>90.843018868599756</c:v>
                </c:pt>
                <c:pt idx="42">
                  <c:v>90.846076457498398</c:v>
                </c:pt>
                <c:pt idx="43">
                  <c:v>90.849181831947291</c:v>
                </c:pt>
                <c:pt idx="44">
                  <c:v>90.852337261616057</c:v>
                </c:pt>
                <c:pt idx="45">
                  <c:v>90.855545005197243</c:v>
                </c:pt>
                <c:pt idx="46">
                  <c:v>90.858807286810602</c:v>
                </c:pt>
                <c:pt idx="47">
                  <c:v>90.862126267984337</c:v>
                </c:pt>
                <c:pt idx="48">
                  <c:v>90.865504014604227</c:v>
                </c:pt>
                <c:pt idx="49">
                  <c:v>90.868942458155246</c:v>
                </c:pt>
                <c:pt idx="50">
                  <c:v>90.872443350507595</c:v>
                </c:pt>
                <c:pt idx="51">
                  <c:v>90.876008211422842</c:v>
                </c:pt>
                <c:pt idx="52">
                  <c:v>90.879638267875038</c:v>
                </c:pt>
                <c:pt idx="53">
                  <c:v>90.883334384198918</c:v>
                </c:pt>
                <c:pt idx="54">
                  <c:v>90.887096981991206</c:v>
                </c:pt>
                <c:pt idx="55">
                  <c:v>90.890925948606636</c:v>
                </c:pt>
                <c:pt idx="56">
                  <c:v>90.894820533006751</c:v>
                </c:pt>
                <c:pt idx="57">
                  <c:v>90.898779227642876</c:v>
                </c:pt>
                <c:pt idx="58">
                  <c:v>90.902799634986152</c:v>
                </c:pt>
                <c:pt idx="59">
                  <c:v>90.906878317265225</c:v>
                </c:pt>
                <c:pt idx="60">
                  <c:v>90.911010627938623</c:v>
                </c:pt>
                <c:pt idx="61">
                  <c:v>90.915190523426844</c:v>
                </c:pt>
                <c:pt idx="62">
                  <c:v>90.919410353662599</c:v>
                </c:pt>
                <c:pt idx="63">
                  <c:v>90.923660630103342</c:v>
                </c:pt>
                <c:pt idx="64">
                  <c:v>90.927929769996339</c:v>
                </c:pt>
                <c:pt idx="65">
                  <c:v>90.932203815914107</c:v>
                </c:pt>
                <c:pt idx="66">
                  <c:v>90.936466129899657</c:v>
                </c:pt>
                <c:pt idx="67">
                  <c:v>90.940697062001192</c:v>
                </c:pt>
                <c:pt idx="68">
                  <c:v>90.94487359355324</c:v>
                </c:pt>
                <c:pt idx="69">
                  <c:v>90.948968956301613</c:v>
                </c:pt>
                <c:pt idx="70">
                  <c:v>90.952952229394739</c:v>
                </c:pt>
                <c:pt idx="71">
                  <c:v>90.95678791739968</c:v>
                </c:pt>
                <c:pt idx="72">
                  <c:v>90.96043551386505</c:v>
                </c:pt>
                <c:pt idx="73">
                  <c:v>90.963849056564229</c:v>
                </c:pt>
                <c:pt idx="74">
                  <c:v>90.966976682416387</c:v>
                </c:pt>
                <c:pt idx="75">
                  <c:v>90.969760192196347</c:v>
                </c:pt>
                <c:pt idx="76">
                  <c:v>90.972134637486079</c:v>
                </c:pt>
                <c:pt idx="77">
                  <c:v>90.974027944849553</c:v>
                </c:pt>
                <c:pt idx="78">
                  <c:v>90.975360594854394</c:v>
                </c:pt>
                <c:pt idx="79">
                  <c:v>90.976045376218551</c:v>
                </c:pt>
                <c:pt idx="80">
                  <c:v>90.975987237880872</c:v>
                </c:pt>
                <c:pt idx="81">
                  <c:v>90.97508326399759</c:v>
                </c:pt>
                <c:pt idx="82">
                  <c:v>90.973222798522514</c:v>
                </c:pt>
                <c:pt idx="83">
                  <c:v>90.970287746865452</c:v>
                </c:pt>
                <c:pt idx="84">
                  <c:v>90.96615308184235</c:v>
                </c:pt>
                <c:pt idx="85">
                  <c:v>90.960687579408386</c:v>
                </c:pt>
                <c:pt idx="86">
                  <c:v>90.953754806196912</c:v>
                </c:pt>
                <c:pt idx="87">
                  <c:v>90.945214375394414</c:v>
                </c:pt>
                <c:pt idx="88">
                  <c:v>90.934923479781389</c:v>
                </c:pt>
                <c:pt idx="89">
                  <c:v>90.922738700789793</c:v>
                </c:pt>
                <c:pt idx="90">
                  <c:v>90.908518080286925</c:v>
                </c:pt>
                <c:pt idx="91">
                  <c:v>90.892123427814383</c:v>
                </c:pt>
                <c:pt idx="92">
                  <c:v>90.873422820769406</c:v>
                </c:pt>
                <c:pt idx="93">
                  <c:v>90.852293239343183</c:v>
                </c:pt>
                <c:pt idx="94">
                  <c:v>90.828623262994512</c:v>
                </c:pt>
                <c:pt idx="95">
                  <c:v>90.80231574208004</c:v>
                </c:pt>
                <c:pt idx="96">
                  <c:v>90.773290348310212</c:v>
                </c:pt>
                <c:pt idx="97">
                  <c:v>90.741485902226543</c:v>
                </c:pt>
                <c:pt idx="98">
                  <c:v>90.706862375974197</c:v>
                </c:pt>
                <c:pt idx="99">
                  <c:v>90.669402475989628</c:v>
                </c:pt>
                <c:pt idx="100">
                  <c:v>90.629112723052401</c:v>
                </c:pt>
                <c:pt idx="101">
                  <c:v>90.586023966095311</c:v>
                </c:pt>
                <c:pt idx="102">
                  <c:v>90.5401912902459</c:v>
                </c:pt>
                <c:pt idx="103">
                  <c:v>90.491693307238251</c:v>
                </c:pt>
                <c:pt idx="104">
                  <c:v>90.440630845621797</c:v>
                </c:pt>
                <c:pt idx="105">
                  <c:v>90.387125086898834</c:v>
                </c:pt>
                <c:pt idx="106">
                  <c:v>90.331315219660326</c:v>
                </c:pt>
                <c:pt idx="107">
                  <c:v>90.273355705018332</c:v>
                </c:pt>
                <c:pt idx="108">
                  <c:v>90.213413261680955</c:v>
                </c:pt>
                <c:pt idx="109">
                  <c:v>90.151663687013979</c:v>
                </c:pt>
                <c:pt idx="110">
                  <c:v>90.088288631188902</c:v>
                </c:pt>
                <c:pt idx="111">
                  <c:v>90.023472435488273</c:v>
                </c:pt>
                <c:pt idx="112">
                  <c:v>89.95739913402798</c:v>
                </c:pt>
                <c:pt idx="113">
                  <c:v>89.890249701959334</c:v>
                </c:pt>
                <c:pt idx="114">
                  <c:v>89.822199614230968</c:v>
                </c:pt>
                <c:pt idx="115">
                  <c:v>89.753416758841993</c:v>
                </c:pt>
                <c:pt idx="116">
                  <c:v>89.684059728687131</c:v>
                </c:pt>
                <c:pt idx="117">
                  <c:v>89.614276497807921</c:v>
                </c:pt>
                <c:pt idx="118">
                  <c:v>89.544203472023938</c:v>
                </c:pt>
                <c:pt idx="119">
                  <c:v>89.473964891083043</c:v>
                </c:pt>
                <c:pt idx="120">
                  <c:v>89.403672549871501</c:v>
                </c:pt>
                <c:pt idx="121">
                  <c:v>89.333425799818542</c:v>
                </c:pt>
                <c:pt idx="122">
                  <c:v>89.26331178815829</c:v>
                </c:pt>
                <c:pt idx="123">
                  <c:v>89.193405891773253</c:v>
                </c:pt>
                <c:pt idx="124">
                  <c:v>89.123772303457713</c:v>
                </c:pt>
                <c:pt idx="125">
                  <c:v>89.054464731109334</c:v>
                </c:pt>
                <c:pt idx="126">
                  <c:v>88.985527174098166</c:v>
                </c:pt>
                <c:pt idx="127">
                  <c:v>88.91699474545176</c:v>
                </c:pt>
                <c:pt idx="128">
                  <c:v>88.848894513165845</c:v>
                </c:pt>
                <c:pt idx="129">
                  <c:v>88.781246338622594</c:v>
                </c:pt>
                <c:pt idx="130">
                  <c:v>88.714063694552848</c:v>
                </c:pt>
                <c:pt idx="131">
                  <c:v>88.647354449074783</c:v>
                </c:pt>
                <c:pt idx="132">
                  <c:v>88.581121605986681</c:v>
                </c:pt>
                <c:pt idx="133">
                  <c:v>88.515363994645199</c:v>
                </c:pt>
                <c:pt idx="134">
                  <c:v>88.450076905415187</c:v>
                </c:pt>
                <c:pt idx="135">
                  <c:v>88.385252668854406</c:v>
                </c:pt>
                <c:pt idx="136">
                  <c:v>88.320881178528978</c:v>
                </c:pt>
                <c:pt idx="137">
                  <c:v>88.256950358694141</c:v>
                </c:pt>
                <c:pt idx="138">
                  <c:v>88.193446579067356</c:v>
                </c:pt>
                <c:pt idx="139">
                  <c:v>88.130355019623281</c:v>
                </c:pt>
                <c:pt idx="140">
                  <c:v>88.067659988797629</c:v>
                </c:pt>
                <c:pt idx="141">
                  <c:v>88.005345198750987</c:v>
                </c:pt>
                <c:pt idx="142">
                  <c:v>87.943394001450855</c:v>
                </c:pt>
                <c:pt idx="143">
                  <c:v>87.88178958931924</c:v>
                </c:pt>
                <c:pt idx="144">
                  <c:v>87.820515164092825</c:v>
                </c:pt>
                <c:pt idx="145">
                  <c:v>87.759554077379434</c:v>
                </c:pt>
                <c:pt idx="146">
                  <c:v>87.698889946187677</c:v>
                </c:pt>
                <c:pt idx="147">
                  <c:v>87.638506746474732</c:v>
                </c:pt>
                <c:pt idx="148">
                  <c:v>87.57838888750976</c:v>
                </c:pt>
                <c:pt idx="149">
                  <c:v>87.51852126960182</c:v>
                </c:pt>
                <c:pt idx="150">
                  <c:v>87.458889327493537</c:v>
                </c:pt>
                <c:pt idx="151">
                  <c:v>87.399479061485806</c:v>
                </c:pt>
                <c:pt idx="152">
                  <c:v>87.340277058132656</c:v>
                </c:pt>
                <c:pt idx="153">
                  <c:v>87.281270502136024</c:v>
                </c:pt>
                <c:pt idx="154">
                  <c:v>87.222447180876017</c:v>
                </c:pt>
                <c:pt idx="155">
                  <c:v>87.163795482834175</c:v>
                </c:pt>
                <c:pt idx="156">
                  <c:v>87.105304391006754</c:v>
                </c:pt>
                <c:pt idx="157">
                  <c:v>87.046963472259122</c:v>
                </c:pt>
                <c:pt idx="158">
                  <c:v>86.988762863443256</c:v>
                </c:pt>
                <c:pt idx="159">
                  <c:v>86.930693254983666</c:v>
                </c:pt>
                <c:pt idx="160">
                  <c:v>86.872745872535219</c:v>
                </c:pt>
                <c:pt idx="161">
                  <c:v>86.814912457225617</c:v>
                </c:pt>
                <c:pt idx="162">
                  <c:v>86.757185244916471</c:v>
                </c:pt>
                <c:pt idx="163">
                  <c:v>86.699556944846492</c:v>
                </c:pt>
                <c:pt idx="164">
                  <c:v>86.64202071796133</c:v>
                </c:pt>
                <c:pt idx="165">
                  <c:v>86.584570155181112</c:v>
                </c:pt>
                <c:pt idx="166">
                  <c:v>86.527199255811936</c:v>
                </c:pt>
                <c:pt idx="167">
                  <c:v>86.469902406268432</c:v>
                </c:pt>
                <c:pt idx="168">
                  <c:v>86.412674359241223</c:v>
                </c:pt>
                <c:pt idx="169">
                  <c:v>86.355510213414377</c:v>
                </c:pt>
                <c:pt idx="170">
                  <c:v>86.298405393813695</c:v>
                </c:pt>
                <c:pt idx="171">
                  <c:v>86.241355632846179</c:v>
                </c:pt>
                <c:pt idx="172">
                  <c:v>86.184356952073486</c:v>
                </c:pt>
                <c:pt idx="173">
                  <c:v>86.127405644747768</c:v>
                </c:pt>
                <c:pt idx="174">
                  <c:v>86.070498259126197</c:v>
                </c:pt>
                <c:pt idx="175">
                  <c:v>86.013631582570312</c:v>
                </c:pt>
                <c:pt idx="176">
                  <c:v>85.956802626428157</c:v>
                </c:pt>
                <c:pt idx="177">
                  <c:v>85.900008611690652</c:v>
                </c:pt>
                <c:pt idx="178">
                  <c:v>85.843246955407949</c:v>
                </c:pt>
                <c:pt idx="179">
                  <c:v>85.786515257847611</c:v>
                </c:pt>
                <c:pt idx="180">
                  <c:v>85.729811290372893</c:v>
                </c:pt>
                <c:pt idx="181">
                  <c:v>85.673132984017144</c:v>
                </c:pt>
                <c:pt idx="182">
                  <c:v>85.616478418728391</c:v>
                </c:pt>
                <c:pt idx="183">
                  <c:v>85.55984581325697</c:v>
                </c:pt>
                <c:pt idx="184">
                  <c:v>85.503233515658437</c:v>
                </c:pt>
                <c:pt idx="185">
                  <c:v>85.446639994383233</c:v>
                </c:pt>
                <c:pt idx="186">
                  <c:v>85.390063829925225</c:v>
                </c:pt>
                <c:pt idx="187">
                  <c:v>85.333503707000673</c:v>
                </c:pt>
                <c:pt idx="188">
                  <c:v>85.27695840723014</c:v>
                </c:pt>
                <c:pt idx="189">
                  <c:v>85.220426802296231</c:v>
                </c:pt>
                <c:pt idx="190">
                  <c:v>85.163907847551044</c:v>
                </c:pt>
                <c:pt idx="191">
                  <c:v>85.107400576047453</c:v>
                </c:pt>
                <c:pt idx="192">
                  <c:v>85.050904092970185</c:v>
                </c:pt>
                <c:pt idx="193">
                  <c:v>84.994417570442451</c:v>
                </c:pt>
                <c:pt idx="194">
                  <c:v>84.937940242686025</c:v>
                </c:pt>
                <c:pt idx="195">
                  <c:v>84.881471401512883</c:v>
                </c:pt>
                <c:pt idx="196">
                  <c:v>84.825010392127879</c:v>
                </c:pt>
                <c:pt idx="197">
                  <c:v>84.768556609222784</c:v>
                </c:pt>
                <c:pt idx="198">
                  <c:v>84.712109493343334</c:v>
                </c:pt>
                <c:pt idx="199">
                  <c:v>84.655668527511338</c:v>
                </c:pt>
                <c:pt idx="200">
                  <c:v>84.599233234085617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5976"/>
        <c:axId val="309996368"/>
      </c:scatterChart>
      <c:valAx>
        <c:axId val="309995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6368"/>
        <c:crosses val="autoZero"/>
        <c:crossBetween val="midCat"/>
      </c:valAx>
      <c:valAx>
        <c:axId val="309996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5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89.323999999999998</c:v>
                </c:pt>
                <c:pt idx="1">
                  <c:v>89.703999999999994</c:v>
                </c:pt>
                <c:pt idx="2">
                  <c:v>89.113</c:v>
                </c:pt>
                <c:pt idx="3">
                  <c:v>89.352000000000004</c:v>
                </c:pt>
                <c:pt idx="4">
                  <c:v>90.210999999999999</c:v>
                </c:pt>
                <c:pt idx="5">
                  <c:v>91.605999999999995</c:v>
                </c:pt>
                <c:pt idx="6">
                  <c:v>89.423000000000002</c:v>
                </c:pt>
                <c:pt idx="7">
                  <c:v>90.816999999999993</c:v>
                </c:pt>
                <c:pt idx="8">
                  <c:v>91.210999999999999</c:v>
                </c:pt>
                <c:pt idx="9">
                  <c:v>91.718000000000004</c:v>
                </c:pt>
                <c:pt idx="10">
                  <c:v>90.900999999999996</c:v>
                </c:pt>
                <c:pt idx="11">
                  <c:v>89.591999999999999</c:v>
                </c:pt>
                <c:pt idx="12">
                  <c:v>90.605999999999995</c:v>
                </c:pt>
                <c:pt idx="13">
                  <c:v>91.760999999999996</c:v>
                </c:pt>
                <c:pt idx="14">
                  <c:v>89.775000000000006</c:v>
                </c:pt>
                <c:pt idx="15">
                  <c:v>89.436999999999998</c:v>
                </c:pt>
                <c:pt idx="16">
                  <c:v>89.971999999999994</c:v>
                </c:pt>
                <c:pt idx="17">
                  <c:v>90.676000000000002</c:v>
                </c:pt>
                <c:pt idx="18">
                  <c:v>90.084999999999994</c:v>
                </c:pt>
                <c:pt idx="19">
                  <c:v>92.844999999999999</c:v>
                </c:pt>
                <c:pt idx="20">
                  <c:v>91.62</c:v>
                </c:pt>
                <c:pt idx="21">
                  <c:v>91.718000000000004</c:v>
                </c:pt>
                <c:pt idx="22">
                  <c:v>92.662000000000006</c:v>
                </c:pt>
                <c:pt idx="23">
                  <c:v>92.224999999999994</c:v>
                </c:pt>
                <c:pt idx="24">
                  <c:v>92.802999999999997</c:v>
                </c:pt>
                <c:pt idx="25">
                  <c:v>92.534999999999997</c:v>
                </c:pt>
                <c:pt idx="26">
                  <c:v>91.900999999999996</c:v>
                </c:pt>
                <c:pt idx="27">
                  <c:v>92.408000000000001</c:v>
                </c:pt>
                <c:pt idx="28">
                  <c:v>92.634</c:v>
                </c:pt>
                <c:pt idx="29">
                  <c:v>93.576999999999998</c:v>
                </c:pt>
                <c:pt idx="30">
                  <c:v>93.576999999999998</c:v>
                </c:pt>
                <c:pt idx="31">
                  <c:v>93.126999999999995</c:v>
                </c:pt>
                <c:pt idx="32">
                  <c:v>93.296000000000006</c:v>
                </c:pt>
                <c:pt idx="33">
                  <c:v>93.986000000000004</c:v>
                </c:pt>
                <c:pt idx="34">
                  <c:v>94.478999999999999</c:v>
                </c:pt>
                <c:pt idx="35">
                  <c:v>94.986000000000004</c:v>
                </c:pt>
                <c:pt idx="36">
                  <c:v>95.647999999999996</c:v>
                </c:pt>
                <c:pt idx="37">
                  <c:v>96.662000000000006</c:v>
                </c:pt>
                <c:pt idx="38">
                  <c:v>95.802999999999997</c:v>
                </c:pt>
                <c:pt idx="39">
                  <c:v>97.197000000000003</c:v>
                </c:pt>
                <c:pt idx="40">
                  <c:v>99.576999999999998</c:v>
                </c:pt>
                <c:pt idx="41">
                  <c:v>99.155000000000001</c:v>
                </c:pt>
                <c:pt idx="42">
                  <c:v>102.60599999999999</c:v>
                </c:pt>
                <c:pt idx="43">
                  <c:v>106.54900000000001</c:v>
                </c:pt>
                <c:pt idx="44">
                  <c:v>111.352</c:v>
                </c:pt>
                <c:pt idx="45">
                  <c:v>117.577</c:v>
                </c:pt>
                <c:pt idx="46">
                  <c:v>123.155</c:v>
                </c:pt>
                <c:pt idx="47">
                  <c:v>131.12700000000001</c:v>
                </c:pt>
                <c:pt idx="48">
                  <c:v>141.59200000000001</c:v>
                </c:pt>
                <c:pt idx="49">
                  <c:v>152.22499999999999</c:v>
                </c:pt>
                <c:pt idx="50">
                  <c:v>161.577</c:v>
                </c:pt>
                <c:pt idx="51">
                  <c:v>172.33799999999999</c:v>
                </c:pt>
                <c:pt idx="52">
                  <c:v>182.09899999999999</c:v>
                </c:pt>
                <c:pt idx="53">
                  <c:v>189.45099999999999</c:v>
                </c:pt>
                <c:pt idx="54">
                  <c:v>196.52099999999999</c:v>
                </c:pt>
                <c:pt idx="55">
                  <c:v>200.97200000000001</c:v>
                </c:pt>
                <c:pt idx="56">
                  <c:v>203.90100000000001</c:v>
                </c:pt>
                <c:pt idx="57">
                  <c:v>202.36600000000001</c:v>
                </c:pt>
                <c:pt idx="58">
                  <c:v>197.39400000000001</c:v>
                </c:pt>
                <c:pt idx="59">
                  <c:v>187.732</c:v>
                </c:pt>
                <c:pt idx="60">
                  <c:v>164.90100000000001</c:v>
                </c:pt>
                <c:pt idx="61">
                  <c:v>132.12700000000001</c:v>
                </c:pt>
                <c:pt idx="62">
                  <c:v>105.634</c:v>
                </c:pt>
                <c:pt idx="63">
                  <c:v>97.239000000000004</c:v>
                </c:pt>
                <c:pt idx="64">
                  <c:v>93.816999999999993</c:v>
                </c:pt>
                <c:pt idx="65">
                  <c:v>94.084999999999994</c:v>
                </c:pt>
                <c:pt idx="66">
                  <c:v>94.028000000000006</c:v>
                </c:pt>
                <c:pt idx="67">
                  <c:v>95.099000000000004</c:v>
                </c:pt>
                <c:pt idx="68">
                  <c:v>94.760999999999996</c:v>
                </c:pt>
                <c:pt idx="69">
                  <c:v>95.858999999999995</c:v>
                </c:pt>
                <c:pt idx="70">
                  <c:v>98.254000000000005</c:v>
                </c:pt>
                <c:pt idx="71">
                  <c:v>99.099000000000004</c:v>
                </c:pt>
                <c:pt idx="72">
                  <c:v>101.761</c:v>
                </c:pt>
                <c:pt idx="73">
                  <c:v>105.479</c:v>
                </c:pt>
                <c:pt idx="74">
                  <c:v>107.873</c:v>
                </c:pt>
                <c:pt idx="75">
                  <c:v>114.732</c:v>
                </c:pt>
                <c:pt idx="76">
                  <c:v>120</c:v>
                </c:pt>
                <c:pt idx="77">
                  <c:v>123.70399999999999</c:v>
                </c:pt>
                <c:pt idx="78">
                  <c:v>129.28200000000001</c:v>
                </c:pt>
                <c:pt idx="79">
                  <c:v>131.97200000000001</c:v>
                </c:pt>
                <c:pt idx="80">
                  <c:v>135.28200000000001</c:v>
                </c:pt>
                <c:pt idx="81">
                  <c:v>135.78899999999999</c:v>
                </c:pt>
                <c:pt idx="82">
                  <c:v>134.042</c:v>
                </c:pt>
                <c:pt idx="83">
                  <c:v>128.94399999999999</c:v>
                </c:pt>
                <c:pt idx="84">
                  <c:v>121.07</c:v>
                </c:pt>
                <c:pt idx="85">
                  <c:v>109.07</c:v>
                </c:pt>
                <c:pt idx="86">
                  <c:v>99.873000000000005</c:v>
                </c:pt>
                <c:pt idx="87">
                  <c:v>94.69</c:v>
                </c:pt>
                <c:pt idx="88">
                  <c:v>94.366</c:v>
                </c:pt>
                <c:pt idx="89">
                  <c:v>92.718000000000004</c:v>
                </c:pt>
                <c:pt idx="90">
                  <c:v>93.113</c:v>
                </c:pt>
                <c:pt idx="91">
                  <c:v>93.268000000000001</c:v>
                </c:pt>
                <c:pt idx="92">
                  <c:v>92.986000000000004</c:v>
                </c:pt>
                <c:pt idx="93">
                  <c:v>92.465000000000003</c:v>
                </c:pt>
                <c:pt idx="94">
                  <c:v>92.323999999999998</c:v>
                </c:pt>
                <c:pt idx="95">
                  <c:v>92.436999999999998</c:v>
                </c:pt>
                <c:pt idx="96">
                  <c:v>91.971999999999994</c:v>
                </c:pt>
                <c:pt idx="97">
                  <c:v>91.873000000000005</c:v>
                </c:pt>
                <c:pt idx="98">
                  <c:v>91.971999999999994</c:v>
                </c:pt>
                <c:pt idx="99">
                  <c:v>92.465000000000003</c:v>
                </c:pt>
                <c:pt idx="100">
                  <c:v>93.099000000000004</c:v>
                </c:pt>
                <c:pt idx="101">
                  <c:v>92.676000000000002</c:v>
                </c:pt>
                <c:pt idx="102">
                  <c:v>92.268000000000001</c:v>
                </c:pt>
                <c:pt idx="103">
                  <c:v>93.873000000000005</c:v>
                </c:pt>
                <c:pt idx="104">
                  <c:v>93.394000000000005</c:v>
                </c:pt>
                <c:pt idx="105">
                  <c:v>93.634</c:v>
                </c:pt>
                <c:pt idx="106">
                  <c:v>94.93</c:v>
                </c:pt>
                <c:pt idx="107">
                  <c:v>94.576999999999998</c:v>
                </c:pt>
                <c:pt idx="108">
                  <c:v>93.183000000000007</c:v>
                </c:pt>
                <c:pt idx="109">
                  <c:v>94.07</c:v>
                </c:pt>
                <c:pt idx="110">
                  <c:v>94.450999999999993</c:v>
                </c:pt>
                <c:pt idx="111">
                  <c:v>94.168999999999997</c:v>
                </c:pt>
                <c:pt idx="112">
                  <c:v>93.873000000000005</c:v>
                </c:pt>
                <c:pt idx="113">
                  <c:v>96.224999999999994</c:v>
                </c:pt>
                <c:pt idx="114">
                  <c:v>95.394000000000005</c:v>
                </c:pt>
                <c:pt idx="115">
                  <c:v>97.718000000000004</c:v>
                </c:pt>
                <c:pt idx="116">
                  <c:v>96.408000000000001</c:v>
                </c:pt>
                <c:pt idx="117">
                  <c:v>98.337999999999994</c:v>
                </c:pt>
                <c:pt idx="118">
                  <c:v>99.873000000000005</c:v>
                </c:pt>
                <c:pt idx="119">
                  <c:v>100.254</c:v>
                </c:pt>
                <c:pt idx="120">
                  <c:v>101.789</c:v>
                </c:pt>
                <c:pt idx="121">
                  <c:v>103.423</c:v>
                </c:pt>
                <c:pt idx="122">
                  <c:v>103.746</c:v>
                </c:pt>
                <c:pt idx="123">
                  <c:v>103.634</c:v>
                </c:pt>
                <c:pt idx="124">
                  <c:v>103.70399999999999</c:v>
                </c:pt>
                <c:pt idx="125">
                  <c:v>102.08499999999999</c:v>
                </c:pt>
                <c:pt idx="126">
                  <c:v>98.858999999999995</c:v>
                </c:pt>
                <c:pt idx="127">
                  <c:v>96.900999999999996</c:v>
                </c:pt>
                <c:pt idx="128">
                  <c:v>95.323999999999998</c:v>
                </c:pt>
                <c:pt idx="129">
                  <c:v>93.760999999999996</c:v>
                </c:pt>
                <c:pt idx="130">
                  <c:v>93.534999999999997</c:v>
                </c:pt>
                <c:pt idx="131">
                  <c:v>91.07</c:v>
                </c:pt>
                <c:pt idx="132">
                  <c:v>90.492999999999995</c:v>
                </c:pt>
                <c:pt idx="133">
                  <c:v>90.816999999999993</c:v>
                </c:pt>
                <c:pt idx="134">
                  <c:v>90.605999999999995</c:v>
                </c:pt>
                <c:pt idx="135">
                  <c:v>90.887</c:v>
                </c:pt>
                <c:pt idx="136">
                  <c:v>90.844999999999999</c:v>
                </c:pt>
                <c:pt idx="137">
                  <c:v>90.450999999999993</c:v>
                </c:pt>
                <c:pt idx="138">
                  <c:v>90.197000000000003</c:v>
                </c:pt>
                <c:pt idx="139">
                  <c:v>90.323999999999998</c:v>
                </c:pt>
                <c:pt idx="140">
                  <c:v>90.408000000000001</c:v>
                </c:pt>
                <c:pt idx="141">
                  <c:v>90.858999999999995</c:v>
                </c:pt>
                <c:pt idx="142">
                  <c:v>90.507000000000005</c:v>
                </c:pt>
                <c:pt idx="143">
                  <c:v>91.042000000000002</c:v>
                </c:pt>
                <c:pt idx="144">
                  <c:v>89.731999999999999</c:v>
                </c:pt>
                <c:pt idx="145">
                  <c:v>90</c:v>
                </c:pt>
                <c:pt idx="146">
                  <c:v>91.662000000000006</c:v>
                </c:pt>
                <c:pt idx="147">
                  <c:v>92.944000000000003</c:v>
                </c:pt>
                <c:pt idx="148">
                  <c:v>91.450999999999993</c:v>
                </c:pt>
                <c:pt idx="149">
                  <c:v>92.873000000000005</c:v>
                </c:pt>
                <c:pt idx="150">
                  <c:v>92.802999999999997</c:v>
                </c:pt>
                <c:pt idx="151">
                  <c:v>93.055999999999997</c:v>
                </c:pt>
                <c:pt idx="152">
                  <c:v>93.731999999999999</c:v>
                </c:pt>
                <c:pt idx="153">
                  <c:v>93.676000000000002</c:v>
                </c:pt>
                <c:pt idx="154">
                  <c:v>93.986000000000004</c:v>
                </c:pt>
                <c:pt idx="155">
                  <c:v>94.113</c:v>
                </c:pt>
                <c:pt idx="156">
                  <c:v>92.62</c:v>
                </c:pt>
                <c:pt idx="157">
                  <c:v>93.576999999999998</c:v>
                </c:pt>
                <c:pt idx="158">
                  <c:v>93.957999999999998</c:v>
                </c:pt>
                <c:pt idx="159">
                  <c:v>93.789000000000001</c:v>
                </c:pt>
                <c:pt idx="160">
                  <c:v>93.028000000000006</c:v>
                </c:pt>
                <c:pt idx="161">
                  <c:v>91.69</c:v>
                </c:pt>
                <c:pt idx="162">
                  <c:v>91.281999999999996</c:v>
                </c:pt>
                <c:pt idx="163">
                  <c:v>89.126999999999995</c:v>
                </c:pt>
                <c:pt idx="164">
                  <c:v>90.423000000000002</c:v>
                </c:pt>
                <c:pt idx="165">
                  <c:v>89.971999999999994</c:v>
                </c:pt>
                <c:pt idx="166">
                  <c:v>90.760999999999996</c:v>
                </c:pt>
                <c:pt idx="167">
                  <c:v>88.197000000000003</c:v>
                </c:pt>
                <c:pt idx="168">
                  <c:v>89.662000000000006</c:v>
                </c:pt>
                <c:pt idx="169">
                  <c:v>88.802999999999997</c:v>
                </c:pt>
                <c:pt idx="170">
                  <c:v>89.323999999999998</c:v>
                </c:pt>
                <c:pt idx="171">
                  <c:v>89.141000000000005</c:v>
                </c:pt>
                <c:pt idx="172">
                  <c:v>88.703999999999994</c:v>
                </c:pt>
                <c:pt idx="173">
                  <c:v>87.634</c:v>
                </c:pt>
                <c:pt idx="174">
                  <c:v>88.93</c:v>
                </c:pt>
                <c:pt idx="175">
                  <c:v>87.423000000000002</c:v>
                </c:pt>
                <c:pt idx="176">
                  <c:v>88</c:v>
                </c:pt>
                <c:pt idx="177">
                  <c:v>88.831000000000003</c:v>
                </c:pt>
                <c:pt idx="178">
                  <c:v>87.224999999999994</c:v>
                </c:pt>
                <c:pt idx="179">
                  <c:v>88.858999999999995</c:v>
                </c:pt>
                <c:pt idx="180">
                  <c:v>88.084999999999994</c:v>
                </c:pt>
                <c:pt idx="181">
                  <c:v>87.802999999999997</c:v>
                </c:pt>
                <c:pt idx="182">
                  <c:v>89.465000000000003</c:v>
                </c:pt>
                <c:pt idx="183">
                  <c:v>87.113</c:v>
                </c:pt>
                <c:pt idx="184">
                  <c:v>88.352000000000004</c:v>
                </c:pt>
                <c:pt idx="185">
                  <c:v>87.055999999999997</c:v>
                </c:pt>
                <c:pt idx="186">
                  <c:v>88.055999999999997</c:v>
                </c:pt>
                <c:pt idx="187">
                  <c:v>87.647999999999996</c:v>
                </c:pt>
                <c:pt idx="188">
                  <c:v>88.718000000000004</c:v>
                </c:pt>
                <c:pt idx="189">
                  <c:v>88.465000000000003</c:v>
                </c:pt>
                <c:pt idx="190">
                  <c:v>88.141000000000005</c:v>
                </c:pt>
                <c:pt idx="191">
                  <c:v>87.986000000000004</c:v>
                </c:pt>
                <c:pt idx="192">
                  <c:v>88.281999999999996</c:v>
                </c:pt>
                <c:pt idx="193">
                  <c:v>88.887</c:v>
                </c:pt>
                <c:pt idx="194">
                  <c:v>88.254000000000005</c:v>
                </c:pt>
                <c:pt idx="195">
                  <c:v>88.69</c:v>
                </c:pt>
                <c:pt idx="196">
                  <c:v>88.605999999999995</c:v>
                </c:pt>
                <c:pt idx="197">
                  <c:v>88.042000000000002</c:v>
                </c:pt>
                <c:pt idx="198">
                  <c:v>88.450999999999993</c:v>
                </c:pt>
                <c:pt idx="199">
                  <c:v>87.944000000000003</c:v>
                </c:pt>
                <c:pt idx="200">
                  <c:v>87.816999999999993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91.388521975439545</c:v>
                </c:pt>
                <c:pt idx="1">
                  <c:v>91.408703093393555</c:v>
                </c:pt>
                <c:pt idx="2">
                  <c:v>91.428888309629684</c:v>
                </c:pt>
                <c:pt idx="3">
                  <c:v>91.449077949225057</c:v>
                </c:pt>
                <c:pt idx="4">
                  <c:v>91.469272361819264</c:v>
                </c:pt>
                <c:pt idx="5">
                  <c:v>91.489471923325127</c:v>
                </c:pt>
                <c:pt idx="6">
                  <c:v>91.509677037740417</c:v>
                </c:pt>
                <c:pt idx="7">
                  <c:v>91.529888139064042</c:v>
                </c:pt>
                <c:pt idx="8">
                  <c:v>91.550105693319708</c:v>
                </c:pt>
                <c:pt idx="9">
                  <c:v>91.570330200690236</c:v>
                </c:pt>
                <c:pt idx="10">
                  <c:v>91.59056219776437</c:v>
                </c:pt>
                <c:pt idx="11">
                  <c:v>91.61080225989825</c:v>
                </c:pt>
                <c:pt idx="12">
                  <c:v>91.631051003692335</c:v>
                </c:pt>
                <c:pt idx="13">
                  <c:v>91.651309089583805</c:v>
                </c:pt>
                <c:pt idx="14">
                  <c:v>91.671577224553729</c:v>
                </c:pt>
                <c:pt idx="15">
                  <c:v>91.691856164946699</c:v>
                </c:pt>
                <c:pt idx="16">
                  <c:v>91.712146719400906</c:v>
                </c:pt>
                <c:pt idx="17">
                  <c:v>91.732449751888765</c:v>
                </c:pt>
                <c:pt idx="18">
                  <c:v>91.752766184887292</c:v>
                </c:pt>
                <c:pt idx="19">
                  <c:v>91.773097002772204</c:v>
                </c:pt>
                <c:pt idx="20">
                  <c:v>91.79344325582116</c:v>
                </c:pt>
                <c:pt idx="21">
                  <c:v>91.813806066248603</c:v>
                </c:pt>
                <c:pt idx="22">
                  <c:v>91.834186641216832</c:v>
                </c:pt>
                <c:pt idx="23">
                  <c:v>91.854586309113699</c:v>
                </c:pt>
                <c:pt idx="24">
                  <c:v>91.875006630123721</c:v>
                </c:pt>
                <c:pt idx="25">
                  <c:v>91.895449733064751</c:v>
                </c:pt>
                <c:pt idx="26">
                  <c:v>91.915919308586751</c:v>
                </c:pt>
                <c:pt idx="27">
                  <c:v>91.936423414104482</c:v>
                </c:pt>
                <c:pt idx="28">
                  <c:v>91.956982032237747</c:v>
                </c:pt>
                <c:pt idx="29">
                  <c:v>91.977646469438952</c:v>
                </c:pt>
                <c:pt idx="30">
                  <c:v>91.998546709697052</c:v>
                </c:pt>
                <c:pt idx="31">
                  <c:v>92.020001212154682</c:v>
                </c:pt>
                <c:pt idx="32">
                  <c:v>92.042758349664652</c:v>
                </c:pt>
                <c:pt idx="33">
                  <c:v>92.06849893402692</c:v>
                </c:pt>
                <c:pt idx="34">
                  <c:v>92.100823817096895</c:v>
                </c:pt>
                <c:pt idx="35">
                  <c:v>92.147080640914425</c:v>
                </c:pt>
                <c:pt idx="36">
                  <c:v>92.221530093780757</c:v>
                </c:pt>
                <c:pt idx="37">
                  <c:v>92.350456446576473</c:v>
                </c:pt>
                <c:pt idx="38">
                  <c:v>92.579776505039533</c:v>
                </c:pt>
                <c:pt idx="39">
                  <c:v>92.985327671330054</c:v>
                </c:pt>
                <c:pt idx="40">
                  <c:v>93.685136748071059</c:v>
                </c:pt>
                <c:pt idx="41">
                  <c:v>94.851485519819136</c:v>
                </c:pt>
                <c:pt idx="42">
                  <c:v>96.718627677558146</c:v>
                </c:pt>
                <c:pt idx="43">
                  <c:v>99.580088486847998</c:v>
                </c:pt>
                <c:pt idx="44">
                  <c:v>103.76854192372254</c:v>
                </c:pt>
                <c:pt idx="45">
                  <c:v>109.61251450724289</c:v>
                </c:pt>
                <c:pt idx="46">
                  <c:v>117.36859435997013</c:v>
                </c:pt>
                <c:pt idx="47">
                  <c:v>127.13549518831769</c:v>
                </c:pt>
                <c:pt idx="48">
                  <c:v>138.76576751931205</c:v>
                </c:pt>
                <c:pt idx="49">
                  <c:v>151.79904526193653</c:v>
                </c:pt>
                <c:pt idx="50">
                  <c:v>165.44345648257584</c:v>
                </c:pt>
                <c:pt idx="51">
                  <c:v>178.6259312874999</c:v>
                </c:pt>
                <c:pt idx="52">
                  <c:v>190.11696242299175</c:v>
                </c:pt>
                <c:pt idx="53">
                  <c:v>198.71413284318601</c:v>
                </c:pt>
                <c:pt idx="54">
                  <c:v>203.44810893367674</c:v>
                </c:pt>
                <c:pt idx="55">
                  <c:v>203.76271265030908</c:v>
                </c:pt>
                <c:pt idx="56">
                  <c:v>199.62289116949773</c:v>
                </c:pt>
                <c:pt idx="57">
                  <c:v>191.52162476384851</c:v>
                </c:pt>
                <c:pt idx="58">
                  <c:v>180.38389329360533</c:v>
                </c:pt>
                <c:pt idx="59">
                  <c:v>167.39355270475872</c:v>
                </c:pt>
                <c:pt idx="60">
                  <c:v>153.78788022801118</c:v>
                </c:pt>
                <c:pt idx="61">
                  <c:v>140.66879784084173</c:v>
                </c:pt>
                <c:pt idx="62">
                  <c:v>128.86935099624591</c:v>
                </c:pt>
                <c:pt idx="63">
                  <c:v>118.8941737108207</c:v>
                </c:pt>
                <c:pt idx="64">
                  <c:v>110.93127028699723</c:v>
                </c:pt>
                <c:pt idx="65">
                  <c:v>104.9165142495676</c:v>
                </c:pt>
                <c:pt idx="66">
                  <c:v>100.62547143819732</c:v>
                </c:pt>
                <c:pt idx="67">
                  <c:v>97.769064135953585</c:v>
                </c:pt>
                <c:pt idx="68">
                  <c:v>96.076658379092819</c:v>
                </c:pt>
                <c:pt idx="69">
                  <c:v>95.357687282835357</c:v>
                </c:pt>
                <c:pt idx="70">
                  <c:v>95.537231410493405</c:v>
                </c:pt>
                <c:pt idx="71">
                  <c:v>96.661081322881557</c:v>
                </c:pt>
                <c:pt idx="72">
                  <c:v>98.86418732530251</c:v>
                </c:pt>
                <c:pt idx="73">
                  <c:v>102.29816950853738</c:v>
                </c:pt>
                <c:pt idx="74">
                  <c:v>107.0235618913046</c:v>
                </c:pt>
                <c:pt idx="75">
                  <c:v>112.89093146158524</c:v>
                </c:pt>
                <c:pt idx="76">
                  <c:v>119.45435654196235</c:v>
                </c:pt>
                <c:pt idx="77">
                  <c:v>125.96712205527393</c:v>
                </c:pt>
                <c:pt idx="78">
                  <c:v>131.4907454892427</c:v>
                </c:pt>
                <c:pt idx="79">
                  <c:v>135.10485585383222</c:v>
                </c:pt>
                <c:pt idx="80">
                  <c:v>136.15488633818205</c:v>
                </c:pt>
                <c:pt idx="81">
                  <c:v>134.44531349353861</c:v>
                </c:pt>
                <c:pt idx="82">
                  <c:v>130.29941942266535</c:v>
                </c:pt>
                <c:pt idx="83">
                  <c:v>124.46010707800394</c:v>
                </c:pt>
                <c:pt idx="84">
                  <c:v>117.87327924518027</c:v>
                </c:pt>
                <c:pt idx="85">
                  <c:v>111.44025693812758</c:v>
                </c:pt>
                <c:pt idx="86">
                  <c:v>105.82714628867987</c:v>
                </c:pt>
                <c:pt idx="87">
                  <c:v>101.38164863830279</c:v>
                </c:pt>
                <c:pt idx="88">
                  <c:v>98.156439555702747</c:v>
                </c:pt>
                <c:pt idx="89">
                  <c:v>96.000109558925018</c:v>
                </c:pt>
                <c:pt idx="90">
                  <c:v>94.665481702844858</c:v>
                </c:pt>
                <c:pt idx="91">
                  <c:v>93.897308031197753</c:v>
                </c:pt>
                <c:pt idx="92">
                  <c:v>93.483324440552153</c:v>
                </c:pt>
                <c:pt idx="93">
                  <c:v>93.271377267623137</c:v>
                </c:pt>
                <c:pt idx="94">
                  <c:v>93.164638776280995</c:v>
                </c:pt>
                <c:pt idx="95">
                  <c:v>93.107537156730302</c:v>
                </c:pt>
                <c:pt idx="96">
                  <c:v>93.071043276697765</c:v>
                </c:pt>
                <c:pt idx="97">
                  <c:v>93.041296670683238</c:v>
                </c:pt>
                <c:pt idx="98">
                  <c:v>93.012288134118378</c:v>
                </c:pt>
                <c:pt idx="99">
                  <c:v>92.98178931293036</c:v>
                </c:pt>
                <c:pt idx="100">
                  <c:v>92.9494027869315</c:v>
                </c:pt>
                <c:pt idx="101">
                  <c:v>92.915845024555921</c:v>
                </c:pt>
                <c:pt idx="102">
                  <c:v>92.882929884792119</c:v>
                </c:pt>
                <c:pt idx="103">
                  <c:v>92.853996258755544</c:v>
                </c:pt>
                <c:pt idx="104">
                  <c:v>92.83467288731886</c:v>
                </c:pt>
                <c:pt idx="105">
                  <c:v>92.833906179148357</c:v>
                </c:pt>
                <c:pt idx="106">
                  <c:v>92.865112889168927</c:v>
                </c:pt>
                <c:pt idx="107">
                  <c:v>92.947181224626917</c:v>
                </c:pt>
                <c:pt idx="108">
                  <c:v>93.104868734259597</c:v>
                </c:pt>
                <c:pt idx="109">
                  <c:v>93.367999815862149</c:v>
                </c:pt>
                <c:pt idx="110">
                  <c:v>93.768846595665536</c:v>
                </c:pt>
                <c:pt idx="111">
                  <c:v>94.337288222113656</c:v>
                </c:pt>
                <c:pt idx="112">
                  <c:v>95.093848133794964</c:v>
                </c:pt>
                <c:pt idx="113">
                  <c:v>96.041468687818664</c:v>
                </c:pt>
                <c:pt idx="114">
                  <c:v>97.157717986455509</c:v>
                </c:pt>
                <c:pt idx="115">
                  <c:v>98.389727422708489</c:v>
                </c:pt>
                <c:pt idx="116">
                  <c:v>99.654185932930545</c:v>
                </c:pt>
                <c:pt idx="117">
                  <c:v>100.84393845714517</c:v>
                </c:pt>
                <c:pt idx="118">
                  <c:v>101.84118948842479</c:v>
                </c:pt>
                <c:pt idx="119">
                  <c:v>102.53537256734145</c:v>
                </c:pt>
                <c:pt idx="120">
                  <c:v>102.84204583309422</c:v>
                </c:pt>
                <c:pt idx="121">
                  <c:v>102.71837734340149</c:v>
                </c:pt>
                <c:pt idx="122">
                  <c:v>102.17130211165259</c:v>
                </c:pt>
                <c:pt idx="123">
                  <c:v>101.25620895078509</c:v>
                </c:pt>
                <c:pt idx="124">
                  <c:v>100.06650534265283</c:v>
                </c:pt>
                <c:pt idx="125">
                  <c:v>98.716781515761085</c:v>
                </c:pt>
                <c:pt idx="126">
                  <c:v>97.323767135226234</c:v>
                </c:pt>
                <c:pt idx="127">
                  <c:v>95.98942175880569</c:v>
                </c:pt>
                <c:pt idx="128">
                  <c:v>94.789404115749065</c:v>
                </c:pt>
                <c:pt idx="129">
                  <c:v>93.768330934609139</c:v>
                </c:pt>
                <c:pt idx="130">
                  <c:v>92.941347863517422</c:v>
                </c:pt>
                <c:pt idx="131">
                  <c:v>92.300173239756106</c:v>
                </c:pt>
                <c:pt idx="132">
                  <c:v>91.821225085281341</c:v>
                </c:pt>
                <c:pt idx="133">
                  <c:v>91.473656775259883</c:v>
                </c:pt>
                <c:pt idx="134">
                  <c:v>91.2258303322496</c:v>
                </c:pt>
                <c:pt idx="135">
                  <c:v>91.049600500309339</c:v>
                </c:pt>
                <c:pt idx="136">
                  <c:v>90.922488355298881</c:v>
                </c:pt>
                <c:pt idx="137">
                  <c:v>90.828248682902256</c:v>
                </c:pt>
                <c:pt idx="138">
                  <c:v>90.756472706091699</c:v>
                </c:pt>
                <c:pt idx="139">
                  <c:v>90.701792833221816</c:v>
                </c:pt>
                <c:pt idx="140">
                  <c:v>90.663070084415409</c:v>
                </c:pt>
                <c:pt idx="141">
                  <c:v>90.642732789593609</c:v>
                </c:pt>
                <c:pt idx="142">
                  <c:v>90.646250364536755</c:v>
                </c:pt>
                <c:pt idx="143">
                  <c:v>90.681594683760906</c:v>
                </c:pt>
                <c:pt idx="144">
                  <c:v>90.758475892327994</c:v>
                </c:pt>
                <c:pt idx="145">
                  <c:v>90.887147756467655</c:v>
                </c:pt>
                <c:pt idx="146">
                  <c:v>91.076665865994514</c:v>
                </c:pt>
                <c:pt idx="147">
                  <c:v>91.33264643333321</c:v>
                </c:pt>
                <c:pt idx="148">
                  <c:v>91.654789358298331</c:v>
                </c:pt>
                <c:pt idx="149">
                  <c:v>92.034644138089334</c:v>
                </c:pt>
                <c:pt idx="150">
                  <c:v>92.454236264519068</c:v>
                </c:pt>
                <c:pt idx="151">
                  <c:v>92.88615873109454</c:v>
                </c:pt>
                <c:pt idx="152">
                  <c:v>93.295522346222569</c:v>
                </c:pt>
                <c:pt idx="153">
                  <c:v>93.643764458844345</c:v>
                </c:pt>
                <c:pt idx="154">
                  <c:v>93.893826195111671</c:v>
                </c:pt>
                <c:pt idx="155">
                  <c:v>94.01576716747428</c:v>
                </c:pt>
                <c:pt idx="156">
                  <c:v>93.99164783155355</c:v>
                </c:pt>
                <c:pt idx="157">
                  <c:v>93.81857811071005</c:v>
                </c:pt>
                <c:pt idx="158">
                  <c:v>93.509214827568925</c:v>
                </c:pt>
                <c:pt idx="159">
                  <c:v>93.089588998016538</c:v>
                </c:pt>
                <c:pt idx="160">
                  <c:v>92.594778701479228</c:v>
                </c:pt>
                <c:pt idx="161">
                  <c:v>92.063422311653085</c:v>
                </c:pt>
                <c:pt idx="162">
                  <c:v>91.53225534211623</c:v>
                </c:pt>
                <c:pt idx="163">
                  <c:v>91.031719567828475</c:v>
                </c:pt>
                <c:pt idx="164">
                  <c:v>90.583309068281622</c:v>
                </c:pt>
                <c:pt idx="165">
                  <c:v>90.198827195079403</c:v>
                </c:pt>
                <c:pt idx="166">
                  <c:v>89.881284981749744</c:v>
                </c:pt>
                <c:pt idx="167">
                  <c:v>89.626886651734381</c:v>
                </c:pt>
                <c:pt idx="168">
                  <c:v>89.427462375081035</c:v>
                </c:pt>
                <c:pt idx="169">
                  <c:v>89.272794855008058</c:v>
                </c:pt>
                <c:pt idx="170">
                  <c:v>89.152474837544148</c:v>
                </c:pt>
                <c:pt idx="171">
                  <c:v>89.057132485069985</c:v>
                </c:pt>
                <c:pt idx="172">
                  <c:v>88.979066037735549</c:v>
                </c:pt>
                <c:pt idx="173">
                  <c:v>88.912396235895713</c:v>
                </c:pt>
                <c:pt idx="174">
                  <c:v>88.85291353344374</c:v>
                </c:pt>
                <c:pt idx="175">
                  <c:v>88.797772781031568</c:v>
                </c:pt>
                <c:pt idx="176">
                  <c:v>88.745150680733289</c:v>
                </c:pt>
                <c:pt idx="177">
                  <c:v>88.693935706122147</c:v>
                </c:pt>
                <c:pt idx="178">
                  <c:v>88.643481554416866</c:v>
                </c:pt>
                <c:pt idx="179">
                  <c:v>88.59342893946237</c:v>
                </c:pt>
                <c:pt idx="180">
                  <c:v>88.543586411080454</c:v>
                </c:pt>
                <c:pt idx="181">
                  <c:v>88.493855836159739</c:v>
                </c:pt>
                <c:pt idx="182">
                  <c:v>88.444188541726732</c:v>
                </c:pt>
                <c:pt idx="183">
                  <c:v>88.394560905563836</c:v>
                </c:pt>
                <c:pt idx="184">
                  <c:v>88.344961464164115</c:v>
                </c:pt>
                <c:pt idx="185">
                  <c:v>88.295384433677427</c:v>
                </c:pt>
                <c:pt idx="186">
                  <c:v>88.245826604293669</c:v>
                </c:pt>
                <c:pt idx="187">
                  <c:v>88.196285916967668</c:v>
                </c:pt>
                <c:pt idx="188">
                  <c:v>88.14676083771019</c:v>
                </c:pt>
                <c:pt idx="189">
                  <c:v>88.097250092135752</c:v>
                </c:pt>
                <c:pt idx="190">
                  <c:v>88.04775255539063</c:v>
                </c:pt>
                <c:pt idx="191">
                  <c:v>87.998267206241835</c:v>
                </c:pt>
                <c:pt idx="192">
                  <c:v>87.948793106648068</c:v>
                </c:pt>
                <c:pt idx="193">
                  <c:v>87.899329391161785</c:v>
                </c:pt>
                <c:pt idx="194">
                  <c:v>87.849875260106515</c:v>
                </c:pt>
                <c:pt idx="195">
                  <c:v>87.800429974279993</c:v>
                </c:pt>
                <c:pt idx="196">
                  <c:v>87.750992850375368</c:v>
                </c:pt>
                <c:pt idx="197">
                  <c:v>87.701563256833239</c:v>
                </c:pt>
                <c:pt idx="198">
                  <c:v>87.652140610019316</c:v>
                </c:pt>
                <c:pt idx="199">
                  <c:v>87.602724370681557</c:v>
                </c:pt>
                <c:pt idx="200">
                  <c:v>87.553314040661419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91.388521975439545</c:v>
                </c:pt>
                <c:pt idx="1">
                  <c:v>91.408703093393555</c:v>
                </c:pt>
                <c:pt idx="2">
                  <c:v>91.428888309629684</c:v>
                </c:pt>
                <c:pt idx="3">
                  <c:v>91.449077949225057</c:v>
                </c:pt>
                <c:pt idx="4">
                  <c:v>91.469272361819264</c:v>
                </c:pt>
                <c:pt idx="5">
                  <c:v>91.489471923325127</c:v>
                </c:pt>
                <c:pt idx="6">
                  <c:v>91.509677037740417</c:v>
                </c:pt>
                <c:pt idx="7">
                  <c:v>91.529888139064042</c:v>
                </c:pt>
                <c:pt idx="8">
                  <c:v>91.550105693319708</c:v>
                </c:pt>
                <c:pt idx="9">
                  <c:v>91.570330200690236</c:v>
                </c:pt>
                <c:pt idx="10">
                  <c:v>91.59056219776437</c:v>
                </c:pt>
                <c:pt idx="11">
                  <c:v>91.61080225989825</c:v>
                </c:pt>
                <c:pt idx="12">
                  <c:v>91.63105100369232</c:v>
                </c:pt>
                <c:pt idx="13">
                  <c:v>91.651309089583748</c:v>
                </c:pt>
                <c:pt idx="14">
                  <c:v>91.671577224553431</c:v>
                </c:pt>
                <c:pt idx="15">
                  <c:v>91.69185616494515</c:v>
                </c:pt>
                <c:pt idx="16">
                  <c:v>91.712146719393289</c:v>
                </c:pt>
                <c:pt idx="17">
                  <c:v>91.732449751852798</c:v>
                </c:pt>
                <c:pt idx="18">
                  <c:v>91.75276618472428</c:v>
                </c:pt>
                <c:pt idx="19">
                  <c:v>91.773097002063054</c:v>
                </c:pt>
                <c:pt idx="20">
                  <c:v>91.793443252859262</c:v>
                </c:pt>
                <c:pt idx="21">
                  <c:v>91.81380605437198</c:v>
                </c:pt>
                <c:pt idx="22">
                  <c:v>91.834186595496334</c:v>
                </c:pt>
                <c:pt idx="23">
                  <c:v>91.854586140138309</c:v>
                </c:pt>
                <c:pt idx="24">
                  <c:v>91.875006030566396</c:v>
                </c:pt>
                <c:pt idx="25">
                  <c:v>91.895447690702937</c:v>
                </c:pt>
                <c:pt idx="26">
                  <c:v>91.915912629311038</c:v>
                </c:pt>
                <c:pt idx="27">
                  <c:v>91.936402443025429</c:v>
                </c:pt>
                <c:pt idx="28">
                  <c:v>91.956918819165011</c:v>
                </c:pt>
                <c:pt idx="29">
                  <c:v>91.977463538255989</c:v>
                </c:pt>
                <c:pt idx="30">
                  <c:v>91.998038476181407</c:v>
                </c:pt>
                <c:pt idx="31">
                  <c:v>92.018645605858993</c:v>
                </c:pt>
                <c:pt idx="32">
                  <c:v>92.039286998335257</c:v>
                </c:pt>
                <c:pt idx="33">
                  <c:v>92.059964823164322</c:v>
                </c:pt>
                <c:pt idx="34">
                  <c:v>92.080681347921939</c:v>
                </c:pt>
                <c:pt idx="35">
                  <c:v>92.101438936681134</c:v>
                </c:pt>
                <c:pt idx="36">
                  <c:v>92.122240047252475</c:v>
                </c:pt>
                <c:pt idx="37">
                  <c:v>92.143087226962365</c:v>
                </c:pt>
                <c:pt idx="38">
                  <c:v>92.163983106711754</c:v>
                </c:pt>
                <c:pt idx="39">
                  <c:v>92.184930393022199</c:v>
                </c:pt>
                <c:pt idx="40">
                  <c:v>92.205931857736459</c:v>
                </c:pt>
                <c:pt idx="41">
                  <c:v>92.226990324997487</c:v>
                </c:pt>
                <c:pt idx="42">
                  <c:v>92.248108655080131</c:v>
                </c:pt>
                <c:pt idx="43">
                  <c:v>92.269289724597101</c:v>
                </c:pt>
                <c:pt idx="44">
                  <c:v>92.290536402540411</c:v>
                </c:pt>
                <c:pt idx="45">
                  <c:v>92.311851521555866</c:v>
                </c:pt>
                <c:pt idx="46">
                  <c:v>92.333237843775919</c:v>
                </c:pt>
                <c:pt idx="47">
                  <c:v>92.354698020460845</c:v>
                </c:pt>
                <c:pt idx="48">
                  <c:v>92.376234544614604</c:v>
                </c:pt>
                <c:pt idx="49">
                  <c:v>92.397849695652894</c:v>
                </c:pt>
                <c:pt idx="50">
                  <c:v>92.419545475108407</c:v>
                </c:pt>
                <c:pt idx="51">
                  <c:v>92.441323532258394</c:v>
                </c:pt>
                <c:pt idx="52">
                  <c:v>92.463185078459091</c:v>
                </c:pt>
                <c:pt idx="53">
                  <c:v>92.485130788867522</c:v>
                </c:pt>
                <c:pt idx="54">
                  <c:v>92.507160690128828</c:v>
                </c:pt>
                <c:pt idx="55">
                  <c:v>92.5292740325079</c:v>
                </c:pt>
                <c:pt idx="56">
                  <c:v>92.551469144853328</c:v>
                </c:pt>
                <c:pt idx="57">
                  <c:v>92.573743270702948</c:v>
                </c:pt>
                <c:pt idx="58">
                  <c:v>92.596092383781809</c:v>
                </c:pt>
                <c:pt idx="59">
                  <c:v>92.618510981112394</c:v>
                </c:pt>
                <c:pt idx="60">
                  <c:v>92.640991851963292</c:v>
                </c:pt>
                <c:pt idx="61">
                  <c:v>92.663525820919148</c:v>
                </c:pt>
                <c:pt idx="62">
                  <c:v>92.686101463475069</c:v>
                </c:pt>
                <c:pt idx="63">
                  <c:v>92.708704792761026</c:v>
                </c:pt>
                <c:pt idx="64">
                  <c:v>92.731318916303366</c:v>
                </c:pt>
                <c:pt idx="65">
                  <c:v>92.753923662157391</c:v>
                </c:pt>
                <c:pt idx="66">
                  <c:v>92.77649517431847</c:v>
                </c:pt>
                <c:pt idx="67">
                  <c:v>92.799005478067102</c:v>
                </c:pt>
                <c:pt idx="68">
                  <c:v>92.821422016857511</c:v>
                </c:pt>
                <c:pt idx="69">
                  <c:v>92.843707163541936</c:v>
                </c:pt>
                <c:pt idx="70">
                  <c:v>92.865817710167789</c:v>
                </c:pt>
                <c:pt idx="71">
                  <c:v>92.887704342310556</c:v>
                </c:pt>
                <c:pt idx="72">
                  <c:v>92.909311105930499</c:v>
                </c:pt>
                <c:pt idx="73">
                  <c:v>92.930574877069276</c:v>
                </c:pt>
                <c:pt idx="74">
                  <c:v>92.951424847324375</c:v>
                </c:pt>
                <c:pt idx="75">
                  <c:v>92.971782040917788</c:v>
                </c:pt>
                <c:pt idx="76">
                  <c:v>92.99155888225232</c:v>
                </c:pt>
                <c:pt idx="77">
                  <c:v>93.010658836023467</c:v>
                </c:pt>
                <c:pt idx="78">
                  <c:v>93.028976145086801</c:v>
                </c:pt>
                <c:pt idx="79">
                  <c:v>93.046395694182408</c:v>
                </c:pt>
                <c:pt idx="80">
                  <c:v>93.062793030046109</c:v>
                </c:pt>
                <c:pt idx="81">
                  <c:v>93.078034570103014</c:v>
                </c:pt>
                <c:pt idx="82">
                  <c:v>93.09197803250116</c:v>
                </c:pt>
                <c:pt idx="83">
                  <c:v>93.104473119336134</c:v>
                </c:pt>
                <c:pt idx="84">
                  <c:v>93.115362482158559</c:v>
                </c:pt>
                <c:pt idx="85">
                  <c:v>93.124482993892201</c:v>
                </c:pt>
                <c:pt idx="86">
                  <c:v>93.131667343825782</c:v>
                </c:pt>
                <c:pt idx="87">
                  <c:v>93.136745962205865</c:v>
                </c:pt>
                <c:pt idx="88">
                  <c:v>93.139549268144521</c:v>
                </c:pt>
                <c:pt idx="89">
                  <c:v>93.139910219293611</c:v>
                </c:pt>
                <c:pt idx="90">
                  <c:v>93.137667124524569</c:v>
                </c:pt>
                <c:pt idx="91">
                  <c:v>93.132666662490536</c:v>
                </c:pt>
                <c:pt idx="92">
                  <c:v>93.124767030537157</c:v>
                </c:pt>
                <c:pt idx="93">
                  <c:v>93.113841131320143</c:v>
                </c:pt>
                <c:pt idx="94">
                  <c:v>93.09977969021142</c:v>
                </c:pt>
                <c:pt idx="95">
                  <c:v>93.082494186687569</c:v>
                </c:pt>
                <c:pt idx="96">
                  <c:v>93.061919478829878</c:v>
                </c:pt>
                <c:pt idx="97">
                  <c:v>93.038016002942399</c:v>
                </c:pt>
                <c:pt idx="98">
                  <c:v>93.010771440735226</c:v>
                </c:pt>
                <c:pt idx="99">
                  <c:v>92.980201764517972</c:v>
                </c:pt>
                <c:pt idx="100">
                  <c:v>92.946351595669768</c:v>
                </c:pt>
                <c:pt idx="101">
                  <c:v>92.909293841867935</c:v>
                </c:pt>
                <c:pt idx="102">
                  <c:v>92.869128612121102</c:v>
                </c:pt>
                <c:pt idx="103">
                  <c:v>92.825981443110223</c:v>
                </c:pt>
                <c:pt idx="104">
                  <c:v>92.780000903077848</c:v>
                </c:pt>
                <c:pt idx="105">
                  <c:v>92.731355668037395</c:v>
                </c:pt>
                <c:pt idx="106">
                  <c:v>92.680231187318512</c:v>
                </c:pt>
                <c:pt idx="107">
                  <c:v>92.626826069964991</c:v>
                </c:pt>
                <c:pt idx="108">
                  <c:v>92.571348329556798</c:v>
                </c:pt>
                <c:pt idx="109">
                  <c:v>92.514011622727551</c:v>
                </c:pt>
                <c:pt idx="110">
                  <c:v>92.455031606803587</c:v>
                </c:pt>
                <c:pt idx="111">
                  <c:v>92.394622525985682</c:v>
                </c:pt>
                <c:pt idx="112">
                  <c:v>92.332994115081817</c:v>
                </c:pt>
                <c:pt idx="113">
                  <c:v>92.270348886886097</c:v>
                </c:pt>
                <c:pt idx="114">
                  <c:v>92.206879845730782</c:v>
                </c:pt>
                <c:pt idx="115">
                  <c:v>92.142768647143313</c:v>
                </c:pt>
                <c:pt idx="116">
                  <c:v>92.078184203202412</c:v>
                </c:pt>
                <c:pt idx="117">
                  <c:v>92.013281716002595</c:v>
                </c:pt>
                <c:pt idx="118">
                  <c:v>91.948202108098499</c:v>
                </c:pt>
                <c:pt idx="119">
                  <c:v>91.883071809044978</c:v>
                </c:pt>
                <c:pt idx="120">
                  <c:v>91.818002851018022</c:v>
                </c:pt>
                <c:pt idx="121">
                  <c:v>91.753093223618563</c:v>
                </c:pt>
                <c:pt idx="122">
                  <c:v>91.688427437817964</c:v>
                </c:pt>
                <c:pt idx="123">
                  <c:v>91.624077251027018</c:v>
                </c:pt>
                <c:pt idx="124">
                  <c:v>91.560102508880561</c:v>
                </c:pt>
                <c:pt idx="125">
                  <c:v>91.496552063995239</c:v>
                </c:pt>
                <c:pt idx="126">
                  <c:v>91.43346473720365</c:v>
                </c:pt>
                <c:pt idx="127">
                  <c:v>91.370870292213382</c:v>
                </c:pt>
                <c:pt idx="128">
                  <c:v>91.308790399982314</c:v>
                </c:pt>
                <c:pt idx="129">
                  <c:v>91.24723957412634</c:v>
                </c:pt>
                <c:pt idx="130">
                  <c:v>91.186226063238877</c:v>
                </c:pt>
                <c:pt idx="131">
                  <c:v>91.12575269002275</c:v>
                </c:pt>
                <c:pt idx="132">
                  <c:v>91.06581763058054</c:v>
                </c:pt>
                <c:pt idx="133">
                  <c:v>91.006415130085401</c:v>
                </c:pt>
                <c:pt idx="134">
                  <c:v>90.947536153389606</c:v>
                </c:pt>
                <c:pt idx="135">
                  <c:v>90.889168970971085</c:v>
                </c:pt>
                <c:pt idx="136">
                  <c:v>90.831299682024621</c:v>
                </c:pt>
                <c:pt idx="137">
                  <c:v>90.773912677534312</c:v>
                </c:pt>
                <c:pt idx="138">
                  <c:v>90.716991046877098</c:v>
                </c:pt>
                <c:pt idx="139">
                  <c:v>90.660516931959833</c:v>
                </c:pt>
                <c:pt idx="140">
                  <c:v>90.604471833135094</c:v>
                </c:pt>
                <c:pt idx="141">
                  <c:v>90.548836871219592</c:v>
                </c:pt>
                <c:pt idx="142">
                  <c:v>90.493593009893189</c:v>
                </c:pt>
                <c:pt idx="143">
                  <c:v>90.43872124261685</c:v>
                </c:pt>
                <c:pt idx="144">
                  <c:v>90.38420274800508</c:v>
                </c:pt>
                <c:pt idx="145">
                  <c:v>90.330019017340916</c:v>
                </c:pt>
                <c:pt idx="146">
                  <c:v>90.276151957649859</c:v>
                </c:pt>
                <c:pt idx="147">
                  <c:v>90.222583973465035</c:v>
                </c:pt>
                <c:pt idx="148">
                  <c:v>90.169298030130363</c:v>
                </c:pt>
                <c:pt idx="149">
                  <c:v>90.116277701208844</c:v>
                </c:pt>
                <c:pt idx="150">
                  <c:v>90.063507202295668</c:v>
                </c:pt>
                <c:pt idx="151">
                  <c:v>90.010971413282405</c:v>
                </c:pt>
                <c:pt idx="152">
                  <c:v>89.958655890883577</c:v>
                </c:pt>
                <c:pt idx="153">
                  <c:v>89.906546873019337</c:v>
                </c:pt>
                <c:pt idx="154">
                  <c:v>89.854631276450192</c:v>
                </c:pt>
                <c:pt idx="155">
                  <c:v>89.80289668888021</c:v>
                </c:pt>
                <c:pt idx="156">
                  <c:v>89.751331356583222</c:v>
                </c:pt>
                <c:pt idx="157">
                  <c:v>89.699924168462658</c:v>
                </c:pt>
                <c:pt idx="158">
                  <c:v>89.648664637326647</c:v>
                </c:pt>
                <c:pt idx="159">
                  <c:v>89.59754287904633</c:v>
                </c:pt>
                <c:pt idx="160">
                  <c:v>89.546549590165796</c:v>
                </c:pt>
                <c:pt idx="161">
                  <c:v>89.495676024442901</c:v>
                </c:pt>
                <c:pt idx="162">
                  <c:v>89.444913968724663</c:v>
                </c:pt>
                <c:pt idx="163">
                  <c:v>89.394255718492985</c:v>
                </c:pt>
                <c:pt idx="164">
                  <c:v>89.343694053359172</c:v>
                </c:pt>
                <c:pt idx="165">
                  <c:v>89.29322221273506</c:v>
                </c:pt>
                <c:pt idx="166">
                  <c:v>89.242833871865557</c:v>
                </c:pt>
                <c:pt idx="167">
                  <c:v>89.19252311837073</c:v>
                </c:pt>
                <c:pt idx="168">
                  <c:v>89.142284429412939</c:v>
                </c:pt>
                <c:pt idx="169">
                  <c:v>89.092112649578922</c:v>
                </c:pt>
                <c:pt idx="170">
                  <c:v>89.042002969542708</c:v>
                </c:pt>
                <c:pt idx="171">
                  <c:v>88.991950905556735</c:v>
                </c:pt>
                <c:pt idx="172">
                  <c:v>88.941952279802223</c:v>
                </c:pt>
                <c:pt idx="173">
                  <c:v>88.892003201616347</c:v>
                </c:pt>
                <c:pt idx="174">
                  <c:v>88.842100049602777</c:v>
                </c:pt>
                <c:pt idx="175">
                  <c:v>88.792239454622703</c:v>
                </c:pt>
                <c:pt idx="176">
                  <c:v>88.742418283656804</c:v>
                </c:pt>
                <c:pt idx="177">
                  <c:v>88.692633624521505</c:v>
                </c:pt>
                <c:pt idx="178">
                  <c:v>88.642882771419366</c:v>
                </c:pt>
                <c:pt idx="179">
                  <c:v>88.593163211298972</c:v>
                </c:pt>
                <c:pt idx="180">
                  <c:v>88.543472610997227</c:v>
                </c:pt>
                <c:pt idx="181">
                  <c:v>88.493808805135018</c:v>
                </c:pt>
                <c:pt idx="182">
                  <c:v>88.444169784735692</c:v>
                </c:pt>
                <c:pt idx="183">
                  <c:v>88.394553686535133</c:v>
                </c:pt>
                <c:pt idx="184">
                  <c:v>88.344958782951622</c:v>
                </c:pt>
                <c:pt idx="185">
                  <c:v>88.295383472683667</c:v>
                </c:pt>
                <c:pt idx="186">
                  <c:v>88.245826271904576</c:v>
                </c:pt>
                <c:pt idx="187">
                  <c:v>88.196285806022132</c:v>
                </c:pt>
                <c:pt idx="188">
                  <c:v>88.146760801973869</c:v>
                </c:pt>
                <c:pt idx="189">
                  <c:v>88.097250081027482</c:v>
                </c:pt>
                <c:pt idx="190">
                  <c:v>88.047752552058512</c:v>
                </c:pt>
                <c:pt idx="191">
                  <c:v>87.998267205277273</c:v>
                </c:pt>
                <c:pt idx="192">
                  <c:v>87.948793106378616</c:v>
                </c:pt>
                <c:pt idx="193">
                  <c:v>87.899329391089154</c:v>
                </c:pt>
                <c:pt idx="194">
                  <c:v>87.849875260087614</c:v>
                </c:pt>
                <c:pt idx="195">
                  <c:v>87.800429974275247</c:v>
                </c:pt>
                <c:pt idx="196">
                  <c:v>87.750992850374217</c:v>
                </c:pt>
                <c:pt idx="197">
                  <c:v>87.701563256832969</c:v>
                </c:pt>
                <c:pt idx="198">
                  <c:v>87.652140610019259</c:v>
                </c:pt>
                <c:pt idx="199">
                  <c:v>87.602724370681543</c:v>
                </c:pt>
                <c:pt idx="200">
                  <c:v>87.553314040661419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7152"/>
        <c:axId val="309997544"/>
      </c:scatterChart>
      <c:valAx>
        <c:axId val="309997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7544"/>
        <c:crosses val="autoZero"/>
        <c:crossBetween val="midCat"/>
      </c:valAx>
      <c:valAx>
        <c:axId val="309997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92.352000000000004</c:v>
                </c:pt>
                <c:pt idx="1">
                  <c:v>92.450999999999993</c:v>
                </c:pt>
                <c:pt idx="2">
                  <c:v>93.465000000000003</c:v>
                </c:pt>
                <c:pt idx="3">
                  <c:v>92.141000000000005</c:v>
                </c:pt>
                <c:pt idx="4">
                  <c:v>91.971999999999994</c:v>
                </c:pt>
                <c:pt idx="5">
                  <c:v>91.93</c:v>
                </c:pt>
                <c:pt idx="6">
                  <c:v>92.858999999999995</c:v>
                </c:pt>
                <c:pt idx="7">
                  <c:v>93</c:v>
                </c:pt>
                <c:pt idx="8">
                  <c:v>92.183000000000007</c:v>
                </c:pt>
                <c:pt idx="9">
                  <c:v>92.69</c:v>
                </c:pt>
                <c:pt idx="10">
                  <c:v>92.450999999999993</c:v>
                </c:pt>
                <c:pt idx="11">
                  <c:v>93.366</c:v>
                </c:pt>
                <c:pt idx="12">
                  <c:v>93.38</c:v>
                </c:pt>
                <c:pt idx="13">
                  <c:v>93.099000000000004</c:v>
                </c:pt>
                <c:pt idx="14">
                  <c:v>92.69</c:v>
                </c:pt>
                <c:pt idx="15">
                  <c:v>93.69</c:v>
                </c:pt>
                <c:pt idx="16">
                  <c:v>91.492999999999995</c:v>
                </c:pt>
                <c:pt idx="17">
                  <c:v>93.254000000000005</c:v>
                </c:pt>
                <c:pt idx="18">
                  <c:v>92.915000000000006</c:v>
                </c:pt>
                <c:pt idx="19">
                  <c:v>93.492999999999995</c:v>
                </c:pt>
                <c:pt idx="20">
                  <c:v>93.268000000000001</c:v>
                </c:pt>
                <c:pt idx="21">
                  <c:v>93.423000000000002</c:v>
                </c:pt>
                <c:pt idx="22">
                  <c:v>94.647999999999996</c:v>
                </c:pt>
                <c:pt idx="23">
                  <c:v>94.423000000000002</c:v>
                </c:pt>
                <c:pt idx="24">
                  <c:v>95.268000000000001</c:v>
                </c:pt>
                <c:pt idx="25">
                  <c:v>94.197000000000003</c:v>
                </c:pt>
                <c:pt idx="26">
                  <c:v>94.563000000000002</c:v>
                </c:pt>
                <c:pt idx="27">
                  <c:v>93.62</c:v>
                </c:pt>
                <c:pt idx="28">
                  <c:v>94.38</c:v>
                </c:pt>
                <c:pt idx="29">
                  <c:v>94.858999999999995</c:v>
                </c:pt>
                <c:pt idx="30">
                  <c:v>96.323999999999998</c:v>
                </c:pt>
                <c:pt idx="31">
                  <c:v>95.760999999999996</c:v>
                </c:pt>
                <c:pt idx="32">
                  <c:v>96.042000000000002</c:v>
                </c:pt>
                <c:pt idx="33">
                  <c:v>97.296000000000006</c:v>
                </c:pt>
                <c:pt idx="34">
                  <c:v>96.802999999999997</c:v>
                </c:pt>
                <c:pt idx="35">
                  <c:v>96.210999999999999</c:v>
                </c:pt>
                <c:pt idx="36">
                  <c:v>97.662000000000006</c:v>
                </c:pt>
                <c:pt idx="37">
                  <c:v>98.197000000000003</c:v>
                </c:pt>
                <c:pt idx="38">
                  <c:v>99.436999999999998</c:v>
                </c:pt>
                <c:pt idx="39">
                  <c:v>99.760999999999996</c:v>
                </c:pt>
                <c:pt idx="40">
                  <c:v>102.29600000000001</c:v>
                </c:pt>
                <c:pt idx="41">
                  <c:v>103.49299999999999</c:v>
                </c:pt>
                <c:pt idx="42">
                  <c:v>106.592</c:v>
                </c:pt>
                <c:pt idx="43">
                  <c:v>111.70399999999999</c:v>
                </c:pt>
                <c:pt idx="44">
                  <c:v>116.07</c:v>
                </c:pt>
                <c:pt idx="45">
                  <c:v>122.70399999999999</c:v>
                </c:pt>
                <c:pt idx="46">
                  <c:v>130.60599999999999</c:v>
                </c:pt>
                <c:pt idx="47">
                  <c:v>138.74600000000001</c:v>
                </c:pt>
                <c:pt idx="48">
                  <c:v>148.40799999999999</c:v>
                </c:pt>
                <c:pt idx="49">
                  <c:v>158.83099999999999</c:v>
                </c:pt>
                <c:pt idx="50">
                  <c:v>169.465</c:v>
                </c:pt>
                <c:pt idx="51">
                  <c:v>180.32400000000001</c:v>
                </c:pt>
                <c:pt idx="52">
                  <c:v>188.40799999999999</c:v>
                </c:pt>
                <c:pt idx="53">
                  <c:v>196.31</c:v>
                </c:pt>
                <c:pt idx="54">
                  <c:v>203.47900000000001</c:v>
                </c:pt>
                <c:pt idx="55">
                  <c:v>207.21100000000001</c:v>
                </c:pt>
                <c:pt idx="56">
                  <c:v>209.85900000000001</c:v>
                </c:pt>
                <c:pt idx="57">
                  <c:v>207.352</c:v>
                </c:pt>
                <c:pt idx="58">
                  <c:v>202.28200000000001</c:v>
                </c:pt>
                <c:pt idx="59">
                  <c:v>186.31</c:v>
                </c:pt>
                <c:pt idx="60">
                  <c:v>160.52099999999999</c:v>
                </c:pt>
                <c:pt idx="61">
                  <c:v>125.521</c:v>
                </c:pt>
                <c:pt idx="62">
                  <c:v>104.08499999999999</c:v>
                </c:pt>
                <c:pt idx="63">
                  <c:v>98.478999999999999</c:v>
                </c:pt>
                <c:pt idx="64">
                  <c:v>95.971999999999994</c:v>
                </c:pt>
                <c:pt idx="65">
                  <c:v>97.478999999999999</c:v>
                </c:pt>
                <c:pt idx="66">
                  <c:v>96.703999999999994</c:v>
                </c:pt>
                <c:pt idx="67">
                  <c:v>97.900999999999996</c:v>
                </c:pt>
                <c:pt idx="68">
                  <c:v>97.957999999999998</c:v>
                </c:pt>
                <c:pt idx="69">
                  <c:v>99.423000000000002</c:v>
                </c:pt>
                <c:pt idx="70">
                  <c:v>99.789000000000001</c:v>
                </c:pt>
                <c:pt idx="71">
                  <c:v>103.14100000000001</c:v>
                </c:pt>
                <c:pt idx="72">
                  <c:v>105.873</c:v>
                </c:pt>
                <c:pt idx="73">
                  <c:v>109.197</c:v>
                </c:pt>
                <c:pt idx="74">
                  <c:v>113.268</c:v>
                </c:pt>
                <c:pt idx="75">
                  <c:v>119.62</c:v>
                </c:pt>
                <c:pt idx="76">
                  <c:v>124.676</c:v>
                </c:pt>
                <c:pt idx="77">
                  <c:v>129.732</c:v>
                </c:pt>
                <c:pt idx="78">
                  <c:v>133.40799999999999</c:v>
                </c:pt>
                <c:pt idx="79">
                  <c:v>136.54900000000001</c:v>
                </c:pt>
                <c:pt idx="80">
                  <c:v>138.732</c:v>
                </c:pt>
                <c:pt idx="81">
                  <c:v>137.535</c:v>
                </c:pt>
                <c:pt idx="82">
                  <c:v>132.90100000000001</c:v>
                </c:pt>
                <c:pt idx="83">
                  <c:v>124.54900000000001</c:v>
                </c:pt>
                <c:pt idx="84">
                  <c:v>112.887</c:v>
                </c:pt>
                <c:pt idx="85">
                  <c:v>103.648</c:v>
                </c:pt>
                <c:pt idx="86">
                  <c:v>97.197000000000003</c:v>
                </c:pt>
                <c:pt idx="87">
                  <c:v>96.507000000000005</c:v>
                </c:pt>
                <c:pt idx="88">
                  <c:v>94.915000000000006</c:v>
                </c:pt>
                <c:pt idx="89">
                  <c:v>95.141000000000005</c:v>
                </c:pt>
                <c:pt idx="90">
                  <c:v>95.93</c:v>
                </c:pt>
                <c:pt idx="91">
                  <c:v>95.957999999999998</c:v>
                </c:pt>
                <c:pt idx="92">
                  <c:v>93.873000000000005</c:v>
                </c:pt>
                <c:pt idx="93">
                  <c:v>95</c:v>
                </c:pt>
                <c:pt idx="94">
                  <c:v>94</c:v>
                </c:pt>
                <c:pt idx="95">
                  <c:v>94.563000000000002</c:v>
                </c:pt>
                <c:pt idx="96">
                  <c:v>94.718000000000004</c:v>
                </c:pt>
                <c:pt idx="97">
                  <c:v>95.042000000000002</c:v>
                </c:pt>
                <c:pt idx="98">
                  <c:v>95.450999999999993</c:v>
                </c:pt>
                <c:pt idx="99">
                  <c:v>94.337999999999994</c:v>
                </c:pt>
                <c:pt idx="100">
                  <c:v>95.789000000000001</c:v>
                </c:pt>
                <c:pt idx="101">
                  <c:v>96.197000000000003</c:v>
                </c:pt>
                <c:pt idx="102">
                  <c:v>96.634</c:v>
                </c:pt>
                <c:pt idx="103">
                  <c:v>96.113</c:v>
                </c:pt>
                <c:pt idx="104">
                  <c:v>95.745999999999995</c:v>
                </c:pt>
                <c:pt idx="105">
                  <c:v>97.07</c:v>
                </c:pt>
                <c:pt idx="106">
                  <c:v>96.197000000000003</c:v>
                </c:pt>
                <c:pt idx="107">
                  <c:v>97.944000000000003</c:v>
                </c:pt>
                <c:pt idx="108">
                  <c:v>96.492999999999995</c:v>
                </c:pt>
                <c:pt idx="109">
                  <c:v>96.507000000000005</c:v>
                </c:pt>
                <c:pt idx="110">
                  <c:v>97.436999999999998</c:v>
                </c:pt>
                <c:pt idx="111">
                  <c:v>97.141000000000005</c:v>
                </c:pt>
                <c:pt idx="112">
                  <c:v>97.703999999999994</c:v>
                </c:pt>
                <c:pt idx="113">
                  <c:v>97.465000000000003</c:v>
                </c:pt>
                <c:pt idx="114">
                  <c:v>97.887</c:v>
                </c:pt>
                <c:pt idx="115">
                  <c:v>99.789000000000001</c:v>
                </c:pt>
                <c:pt idx="116">
                  <c:v>101.39400000000001</c:v>
                </c:pt>
                <c:pt idx="117">
                  <c:v>102.324</c:v>
                </c:pt>
                <c:pt idx="118">
                  <c:v>105.042</c:v>
                </c:pt>
                <c:pt idx="119">
                  <c:v>106.81699999999999</c:v>
                </c:pt>
                <c:pt idx="120">
                  <c:v>107.62</c:v>
                </c:pt>
                <c:pt idx="121">
                  <c:v>107.746</c:v>
                </c:pt>
                <c:pt idx="122">
                  <c:v>108.93</c:v>
                </c:pt>
                <c:pt idx="123">
                  <c:v>107.50700000000001</c:v>
                </c:pt>
                <c:pt idx="124">
                  <c:v>105.39400000000001</c:v>
                </c:pt>
                <c:pt idx="125">
                  <c:v>102.789</c:v>
                </c:pt>
                <c:pt idx="126">
                  <c:v>100.366</c:v>
                </c:pt>
                <c:pt idx="127">
                  <c:v>98.254000000000005</c:v>
                </c:pt>
                <c:pt idx="128">
                  <c:v>95.465000000000003</c:v>
                </c:pt>
                <c:pt idx="129">
                  <c:v>94.013999999999996</c:v>
                </c:pt>
                <c:pt idx="130">
                  <c:v>93.662000000000006</c:v>
                </c:pt>
                <c:pt idx="131">
                  <c:v>92.084999999999994</c:v>
                </c:pt>
                <c:pt idx="132">
                  <c:v>92.957999999999998</c:v>
                </c:pt>
                <c:pt idx="133">
                  <c:v>91.183000000000007</c:v>
                </c:pt>
                <c:pt idx="134">
                  <c:v>92.591999999999999</c:v>
                </c:pt>
                <c:pt idx="135">
                  <c:v>92.028000000000006</c:v>
                </c:pt>
                <c:pt idx="136">
                  <c:v>91.900999999999996</c:v>
                </c:pt>
                <c:pt idx="137">
                  <c:v>92.62</c:v>
                </c:pt>
                <c:pt idx="138">
                  <c:v>93.099000000000004</c:v>
                </c:pt>
                <c:pt idx="139">
                  <c:v>93.168999999999997</c:v>
                </c:pt>
                <c:pt idx="140">
                  <c:v>92.676000000000002</c:v>
                </c:pt>
                <c:pt idx="141">
                  <c:v>91.844999999999999</c:v>
                </c:pt>
                <c:pt idx="142">
                  <c:v>92.676000000000002</c:v>
                </c:pt>
                <c:pt idx="143">
                  <c:v>94.055999999999997</c:v>
                </c:pt>
                <c:pt idx="144">
                  <c:v>93.915000000000006</c:v>
                </c:pt>
                <c:pt idx="145">
                  <c:v>93.423000000000002</c:v>
                </c:pt>
                <c:pt idx="146">
                  <c:v>94.647999999999996</c:v>
                </c:pt>
                <c:pt idx="147">
                  <c:v>93.69</c:v>
                </c:pt>
                <c:pt idx="148">
                  <c:v>94</c:v>
                </c:pt>
                <c:pt idx="149">
                  <c:v>96.168999999999997</c:v>
                </c:pt>
                <c:pt idx="150">
                  <c:v>96.323999999999998</c:v>
                </c:pt>
                <c:pt idx="151">
                  <c:v>94.858999999999995</c:v>
                </c:pt>
                <c:pt idx="152">
                  <c:v>96.141000000000005</c:v>
                </c:pt>
                <c:pt idx="153">
                  <c:v>96.887</c:v>
                </c:pt>
                <c:pt idx="154">
                  <c:v>96.900999999999996</c:v>
                </c:pt>
                <c:pt idx="155">
                  <c:v>96.113</c:v>
                </c:pt>
                <c:pt idx="156">
                  <c:v>95.647999999999996</c:v>
                </c:pt>
                <c:pt idx="157">
                  <c:v>95.492999999999995</c:v>
                </c:pt>
                <c:pt idx="158">
                  <c:v>94.394000000000005</c:v>
                </c:pt>
                <c:pt idx="159">
                  <c:v>93.957999999999998</c:v>
                </c:pt>
                <c:pt idx="160">
                  <c:v>94.731999999999999</c:v>
                </c:pt>
                <c:pt idx="161">
                  <c:v>93.563000000000002</c:v>
                </c:pt>
                <c:pt idx="162">
                  <c:v>92.436999999999998</c:v>
                </c:pt>
                <c:pt idx="163">
                  <c:v>90.915000000000006</c:v>
                </c:pt>
                <c:pt idx="164">
                  <c:v>91.113</c:v>
                </c:pt>
                <c:pt idx="165">
                  <c:v>91.366</c:v>
                </c:pt>
                <c:pt idx="166">
                  <c:v>91.055999999999997</c:v>
                </c:pt>
                <c:pt idx="167">
                  <c:v>90.576999999999998</c:v>
                </c:pt>
                <c:pt idx="168">
                  <c:v>90.944000000000003</c:v>
                </c:pt>
                <c:pt idx="169">
                  <c:v>91.436999999999998</c:v>
                </c:pt>
                <c:pt idx="170">
                  <c:v>89.816999999999993</c:v>
                </c:pt>
                <c:pt idx="171">
                  <c:v>90.507000000000005</c:v>
                </c:pt>
                <c:pt idx="172">
                  <c:v>91.534999999999997</c:v>
                </c:pt>
                <c:pt idx="173">
                  <c:v>90.323999999999998</c:v>
                </c:pt>
                <c:pt idx="174">
                  <c:v>90.366</c:v>
                </c:pt>
                <c:pt idx="175">
                  <c:v>90.028000000000006</c:v>
                </c:pt>
                <c:pt idx="176">
                  <c:v>90.055999999999997</c:v>
                </c:pt>
                <c:pt idx="177">
                  <c:v>89.323999999999998</c:v>
                </c:pt>
                <c:pt idx="178">
                  <c:v>89.141000000000005</c:v>
                </c:pt>
                <c:pt idx="179">
                  <c:v>89.576999999999998</c:v>
                </c:pt>
                <c:pt idx="180">
                  <c:v>88.745999999999995</c:v>
                </c:pt>
                <c:pt idx="181">
                  <c:v>89.028000000000006</c:v>
                </c:pt>
                <c:pt idx="182">
                  <c:v>89.013999999999996</c:v>
                </c:pt>
                <c:pt idx="183">
                  <c:v>89.831000000000003</c:v>
                </c:pt>
                <c:pt idx="184">
                  <c:v>89.703999999999994</c:v>
                </c:pt>
                <c:pt idx="185">
                  <c:v>88.844999999999999</c:v>
                </c:pt>
                <c:pt idx="186">
                  <c:v>89.478999999999999</c:v>
                </c:pt>
                <c:pt idx="187">
                  <c:v>89.141000000000005</c:v>
                </c:pt>
                <c:pt idx="188">
                  <c:v>88.62</c:v>
                </c:pt>
                <c:pt idx="189">
                  <c:v>88.775000000000006</c:v>
                </c:pt>
                <c:pt idx="190">
                  <c:v>88.337999999999994</c:v>
                </c:pt>
                <c:pt idx="191">
                  <c:v>89.718000000000004</c:v>
                </c:pt>
                <c:pt idx="192">
                  <c:v>88.858999999999995</c:v>
                </c:pt>
                <c:pt idx="193">
                  <c:v>89.224999999999994</c:v>
                </c:pt>
                <c:pt idx="194">
                  <c:v>87.957999999999998</c:v>
                </c:pt>
                <c:pt idx="195">
                  <c:v>88.858999999999995</c:v>
                </c:pt>
                <c:pt idx="196">
                  <c:v>89.647999999999996</c:v>
                </c:pt>
                <c:pt idx="197">
                  <c:v>88.38</c:v>
                </c:pt>
                <c:pt idx="198">
                  <c:v>88.760999999999996</c:v>
                </c:pt>
                <c:pt idx="199">
                  <c:v>88.900999999999996</c:v>
                </c:pt>
                <c:pt idx="200">
                  <c:v>89.254000000000005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93.574937777839409</c:v>
                </c:pt>
                <c:pt idx="1">
                  <c:v>93.598991210910896</c:v>
                </c:pt>
                <c:pt idx="2">
                  <c:v>93.623050627456635</c:v>
                </c:pt>
                <c:pt idx="3">
                  <c:v>93.647116506195346</c:v>
                </c:pt>
                <c:pt idx="4">
                  <c:v>93.671189362497472</c:v>
                </c:pt>
                <c:pt idx="5">
                  <c:v>93.695269750996616</c:v>
                </c:pt>
                <c:pt idx="6">
                  <c:v>93.719358268363166</c:v>
                </c:pt>
                <c:pt idx="7">
                  <c:v>93.743455556246602</c:v>
                </c:pt>
                <c:pt idx="8">
                  <c:v>93.767562304392982</c:v>
                </c:pt>
                <c:pt idx="9">
                  <c:v>93.791679253944196</c:v>
                </c:pt>
                <c:pt idx="10">
                  <c:v>93.815807200924482</c:v>
                </c:pt>
                <c:pt idx="11">
                  <c:v>93.83994699991932</c:v>
                </c:pt>
                <c:pt idx="12">
                  <c:v>93.864099567951541</c:v>
                </c:pt>
                <c:pt idx="13">
                  <c:v>93.888265888557498</c:v>
                </c:pt>
                <c:pt idx="14">
                  <c:v>93.91244701606594</c:v>
                </c:pt>
                <c:pt idx="15">
                  <c:v>93.936644080080384</c:v>
                </c:pt>
                <c:pt idx="16">
                  <c:v>93.960858290165746</c:v>
                </c:pt>
                <c:pt idx="17">
                  <c:v>93.985090940743262</c:v>
                </c:pt>
                <c:pt idx="18">
                  <c:v>94.009343416220176</c:v>
                </c:pt>
                <c:pt idx="19">
                  <c:v>94.033617196473386</c:v>
                </c:pt>
                <c:pt idx="20">
                  <c:v>94.057913863161801</c:v>
                </c:pt>
                <c:pt idx="21">
                  <c:v>94.082235108618477</c:v>
                </c:pt>
                <c:pt idx="22">
                  <c:v>94.106582753405362</c:v>
                </c:pt>
                <c:pt idx="23">
                  <c:v>94.130958792581282</c:v>
                </c:pt>
                <c:pt idx="24">
                  <c:v>94.155365533494745</c:v>
                </c:pt>
                <c:pt idx="25">
                  <c:v>94.179806012076924</c:v>
                </c:pt>
                <c:pt idx="26">
                  <c:v>94.20428521617157</c:v>
                </c:pt>
                <c:pt idx="27">
                  <c:v>94.22881353296988</c:v>
                </c:pt>
                <c:pt idx="28">
                  <c:v>94.253416018726611</c:v>
                </c:pt>
                <c:pt idx="29">
                  <c:v>94.278156126958123</c:v>
                </c:pt>
                <c:pt idx="30">
                  <c:v>94.303193441395521</c:v>
                </c:pt>
                <c:pt idx="31">
                  <c:v>94.328916999415611</c:v>
                </c:pt>
                <c:pt idx="32">
                  <c:v>94.356237026675728</c:v>
                </c:pt>
                <c:pt idx="33">
                  <c:v>94.387188579263935</c:v>
                </c:pt>
                <c:pt idx="34">
                  <c:v>94.426109546780296</c:v>
                </c:pt>
                <c:pt idx="35">
                  <c:v>94.481801323842433</c:v>
                </c:pt>
                <c:pt idx="36">
                  <c:v>94.571236004343532</c:v>
                </c:pt>
                <c:pt idx="37">
                  <c:v>94.725465751863297</c:v>
                </c:pt>
                <c:pt idx="38">
                  <c:v>94.998282282474037</c:v>
                </c:pt>
                <c:pt idx="39">
                  <c:v>95.477676012691006</c:v>
                </c:pt>
                <c:pt idx="40">
                  <c:v>96.29906374402826</c:v>
                </c:pt>
                <c:pt idx="41">
                  <c:v>97.657518989479769</c:v>
                </c:pt>
                <c:pt idx="42">
                  <c:v>99.814070125031165</c:v>
                </c:pt>
                <c:pt idx="43">
                  <c:v>103.08919455535998</c:v>
                </c:pt>
                <c:pt idx="44">
                  <c:v>107.83605586391796</c:v>
                </c:pt>
                <c:pt idx="45">
                  <c:v>114.38811953343098</c:v>
                </c:pt>
                <c:pt idx="46">
                  <c:v>122.98144824238568</c:v>
                </c:pt>
                <c:pt idx="47">
                  <c:v>133.66093664808685</c:v>
                </c:pt>
                <c:pt idx="48">
                  <c:v>146.18993151960768</c:v>
                </c:pt>
                <c:pt idx="49">
                  <c:v>159.99033569327645</c:v>
                </c:pt>
                <c:pt idx="50">
                  <c:v>174.1410564833692</c:v>
                </c:pt>
                <c:pt idx="51">
                  <c:v>187.45352257238847</c:v>
                </c:pt>
                <c:pt idx="52">
                  <c:v>198.62431608510406</c:v>
                </c:pt>
                <c:pt idx="53">
                  <c:v>206.44142259121875</c:v>
                </c:pt>
                <c:pt idx="54">
                  <c:v>210.00017087093352</c:v>
                </c:pt>
                <c:pt idx="55">
                  <c:v>208.87594405213059</c:v>
                </c:pt>
                <c:pt idx="56">
                  <c:v>203.20812563364368</c:v>
                </c:pt>
                <c:pt idx="57">
                  <c:v>193.6723549979701</c:v>
                </c:pt>
                <c:pt idx="58">
                  <c:v>181.34872306806793</c:v>
                </c:pt>
                <c:pt idx="59">
                  <c:v>167.52143632455883</c:v>
                </c:pt>
                <c:pt idx="60">
                  <c:v>153.46123579152561</c:v>
                </c:pt>
                <c:pt idx="61">
                  <c:v>140.24101279055472</c:v>
                </c:pt>
                <c:pt idx="62">
                  <c:v>128.61965175042471</c:v>
                </c:pt>
                <c:pt idx="63">
                  <c:v>119.00621919855915</c:v>
                </c:pt>
                <c:pt idx="64">
                  <c:v>111.49485573243918</c:v>
                </c:pt>
                <c:pt idx="65">
                  <c:v>105.94673245337272</c:v>
                </c:pt>
                <c:pt idx="66">
                  <c:v>102.09162169497418</c:v>
                </c:pt>
                <c:pt idx="67">
                  <c:v>99.626125636013981</c:v>
                </c:pt>
                <c:pt idx="68">
                  <c:v>98.293829002110144</c:v>
                </c:pt>
                <c:pt idx="69">
                  <c:v>97.939693583152206</c:v>
                </c:pt>
                <c:pt idx="70">
                  <c:v>98.533947248555904</c:v>
                </c:pt>
                <c:pt idx="71">
                  <c:v>100.16006190633607</c:v>
                </c:pt>
                <c:pt idx="72">
                  <c:v>102.96125095237309</c:v>
                </c:pt>
                <c:pt idx="73">
                  <c:v>107.04590166146333</c:v>
                </c:pt>
                <c:pt idx="74">
                  <c:v>112.36761779851918</c:v>
                </c:pt>
                <c:pt idx="75">
                  <c:v>118.61625193488041</c:v>
                </c:pt>
                <c:pt idx="76">
                  <c:v>125.17053318540412</c:v>
                </c:pt>
                <c:pt idx="77">
                  <c:v>131.15598155363085</c:v>
                </c:pt>
                <c:pt idx="78">
                  <c:v>135.61710614271232</c:v>
                </c:pt>
                <c:pt idx="79">
                  <c:v>137.76096072406924</c:v>
                </c:pt>
                <c:pt idx="80">
                  <c:v>137.186326046196</c:v>
                </c:pt>
                <c:pt idx="81">
                  <c:v>134.00659654764863</c:v>
                </c:pt>
                <c:pt idx="82">
                  <c:v>128.81411050324058</c:v>
                </c:pt>
                <c:pt idx="83">
                  <c:v>122.50095987162868</c:v>
                </c:pt>
                <c:pt idx="84">
                  <c:v>116.01043017673693</c:v>
                </c:pt>
                <c:pt idx="85">
                  <c:v>110.1135848424517</c:v>
                </c:pt>
                <c:pt idx="86">
                  <c:v>105.28075570418156</c:v>
                </c:pt>
                <c:pt idx="87">
                  <c:v>101.66709955105462</c:v>
                </c:pt>
                <c:pt idx="88">
                  <c:v>99.184488235700726</c:v>
                </c:pt>
                <c:pt idx="89">
                  <c:v>97.609617891276088</c:v>
                </c:pt>
                <c:pt idx="90">
                  <c:v>96.683047631406296</c:v>
                </c:pt>
                <c:pt idx="91">
                  <c:v>96.174450177394249</c:v>
                </c:pt>
                <c:pt idx="92">
                  <c:v>95.910896671744837</c:v>
                </c:pt>
                <c:pt idx="93">
                  <c:v>95.77820545684213</c:v>
                </c:pt>
                <c:pt idx="94">
                  <c:v>95.708761052270305</c:v>
                </c:pt>
                <c:pt idx="95">
                  <c:v>95.666248608530395</c:v>
                </c:pt>
                <c:pt idx="96">
                  <c:v>95.632874477088265</c:v>
                </c:pt>
                <c:pt idx="97">
                  <c:v>95.600710548183642</c:v>
                </c:pt>
                <c:pt idx="98">
                  <c:v>95.566683807916803</c:v>
                </c:pt>
                <c:pt idx="99">
                  <c:v>95.530084559097574</c:v>
                </c:pt>
                <c:pt idx="100">
                  <c:v>95.491593344048496</c:v>
                </c:pt>
                <c:pt idx="101">
                  <c:v>95.453186102223057</c:v>
                </c:pt>
                <c:pt idx="102">
                  <c:v>95.418593037509496</c:v>
                </c:pt>
                <c:pt idx="103">
                  <c:v>95.394171007459718</c:v>
                </c:pt>
                <c:pt idx="104">
                  <c:v>95.390098125814063</c:v>
                </c:pt>
                <c:pt idx="105">
                  <c:v>95.421730982862741</c:v>
                </c:pt>
                <c:pt idx="106">
                  <c:v>95.510804552713736</c:v>
                </c:pt>
                <c:pt idx="107">
                  <c:v>95.685946208173021</c:v>
                </c:pt>
                <c:pt idx="108">
                  <c:v>95.981797222493256</c:v>
                </c:pt>
                <c:pt idx="109">
                  <c:v>96.436003766853929</c:v>
                </c:pt>
                <c:pt idx="110">
                  <c:v>97.083581263252597</c:v>
                </c:pt>
                <c:pt idx="111">
                  <c:v>97.948750091435116</c:v>
                </c:pt>
                <c:pt idx="112">
                  <c:v>99.035245619844247</c:v>
                </c:pt>
                <c:pt idx="113">
                  <c:v>100.3171079415382</c:v>
                </c:pt>
                <c:pt idx="114">
                  <c:v>101.73268643905377</c:v>
                </c:pt>
                <c:pt idx="115">
                  <c:v>103.18463380927427</c:v>
                </c:pt>
                <c:pt idx="116">
                  <c:v>104.54773351619909</c:v>
                </c:pt>
                <c:pt idx="117">
                  <c:v>105.684548860901</c:v>
                </c:pt>
                <c:pt idx="118">
                  <c:v>106.46655609095886</c:v>
                </c:pt>
                <c:pt idx="119">
                  <c:v>106.79639609792962</c:v>
                </c:pt>
                <c:pt idx="120">
                  <c:v>106.62595261647648</c:v>
                </c:pt>
                <c:pt idx="121">
                  <c:v>105.9656270114931</c:v>
                </c:pt>
                <c:pt idx="122">
                  <c:v>104.88234634341545</c:v>
                </c:pt>
                <c:pt idx="123">
                  <c:v>103.48683839934172</c:v>
                </c:pt>
                <c:pt idx="124">
                  <c:v>101.91352294104418</c:v>
                </c:pt>
                <c:pt idx="125">
                  <c:v>100.29806515129169</c:v>
                </c:pt>
                <c:pt idx="126">
                  <c:v>98.757728787541382</c:v>
                </c:pt>
                <c:pt idx="127">
                  <c:v>97.378281979584841</c:v>
                </c:pt>
                <c:pt idx="128">
                  <c:v>96.208981970006974</c:v>
                </c:pt>
                <c:pt idx="129">
                  <c:v>95.264926802219463</c:v>
                </c:pt>
                <c:pt idx="130">
                  <c:v>94.534495626387425</c:v>
                </c:pt>
                <c:pt idx="131">
                  <c:v>93.989019589794864</c:v>
                </c:pt>
                <c:pt idx="132">
                  <c:v>93.592148365464283</c:v>
                </c:pt>
                <c:pt idx="133">
                  <c:v>93.307252775724095</c:v>
                </c:pt>
                <c:pt idx="134">
                  <c:v>93.102212055089012</c:v>
                </c:pt>
                <c:pt idx="135">
                  <c:v>92.951750467765009</c:v>
                </c:pt>
                <c:pt idx="136">
                  <c:v>92.837958333605627</c:v>
                </c:pt>
                <c:pt idx="137">
                  <c:v>92.749761137792134</c:v>
                </c:pt>
                <c:pt idx="138">
                  <c:v>92.681985673428883</c:v>
                </c:pt>
                <c:pt idx="139">
                  <c:v>92.634436476659857</c:v>
                </c:pt>
                <c:pt idx="140">
                  <c:v>92.611138770140627</c:v>
                </c:pt>
                <c:pt idx="141">
                  <c:v>92.619687277197727</c:v>
                </c:pt>
                <c:pt idx="142">
                  <c:v>92.670494696756847</c:v>
                </c:pt>
                <c:pt idx="143">
                  <c:v>92.775675325351315</c:v>
                </c:pt>
                <c:pt idx="144">
                  <c:v>92.947339201983212</c:v>
                </c:pt>
                <c:pt idx="145">
                  <c:v>93.195214633604849</c:v>
                </c:pt>
                <c:pt idx="146">
                  <c:v>93.52374866406673</c:v>
                </c:pt>
                <c:pt idx="147">
                  <c:v>93.929111911614328</c:v>
                </c:pt>
                <c:pt idx="148">
                  <c:v>94.396777752203661</c:v>
                </c:pt>
                <c:pt idx="149">
                  <c:v>94.900457313929692</c:v>
                </c:pt>
                <c:pt idx="150">
                  <c:v>95.403064970096409</c:v>
                </c:pt>
                <c:pt idx="151">
                  <c:v>95.860032019482261</c:v>
                </c:pt>
                <c:pt idx="152">
                  <c:v>96.224733162651546</c:v>
                </c:pt>
                <c:pt idx="153">
                  <c:v>96.455183743519342</c:v>
                </c:pt>
                <c:pt idx="154">
                  <c:v>96.520699324050511</c:v>
                </c:pt>
                <c:pt idx="155">
                  <c:v>96.407059888673942</c:v>
                </c:pt>
                <c:pt idx="156">
                  <c:v>96.118975687219702</c:v>
                </c:pt>
                <c:pt idx="157">
                  <c:v>95.679262467459907</c:v>
                </c:pt>
                <c:pt idx="158">
                  <c:v>95.124925352711557</c:v>
                </c:pt>
                <c:pt idx="159">
                  <c:v>94.501080946427592</c:v>
                </c:pt>
                <c:pt idx="160">
                  <c:v>93.854097141601599</c:v>
                </c:pt>
                <c:pt idx="161">
                  <c:v>93.225382536789951</c:v>
                </c:pt>
                <c:pt idx="162">
                  <c:v>92.646933477621232</c:v>
                </c:pt>
                <c:pt idx="163">
                  <c:v>92.139185842625253</c:v>
                </c:pt>
                <c:pt idx="164">
                  <c:v>91.711115403396249</c:v>
                </c:pt>
                <c:pt idx="165">
                  <c:v>91.362060046809901</c:v>
                </c:pt>
                <c:pt idx="166">
                  <c:v>91.08449978257012</c:v>
                </c:pt>
                <c:pt idx="167">
                  <c:v>90.867034518927269</c:v>
                </c:pt>
                <c:pt idx="168">
                  <c:v>90.696980263019427</c:v>
                </c:pt>
                <c:pt idx="169">
                  <c:v>90.562263692927417</c:v>
                </c:pt>
                <c:pt idx="170">
                  <c:v>90.452542085570443</c:v>
                </c:pt>
                <c:pt idx="171">
                  <c:v>90.359652456993544</c:v>
                </c:pt>
                <c:pt idx="172">
                  <c:v>90.277582051766331</c:v>
                </c:pt>
                <c:pt idx="173">
                  <c:v>90.202164411900526</c:v>
                </c:pt>
                <c:pt idx="174">
                  <c:v>90.130669018655965</c:v>
                </c:pt>
                <c:pt idx="175">
                  <c:v>90.061396966492111</c:v>
                </c:pt>
                <c:pt idx="176">
                  <c:v>89.993341737907286</c:v>
                </c:pt>
                <c:pt idx="177">
                  <c:v>89.925934090921274</c:v>
                </c:pt>
                <c:pt idx="178">
                  <c:v>89.858865923872401</c:v>
                </c:pt>
                <c:pt idx="179">
                  <c:v>89.791977138670163</c:v>
                </c:pt>
                <c:pt idx="180">
                  <c:v>89.725187470567633</c:v>
                </c:pt>
                <c:pt idx="181">
                  <c:v>89.658457741292054</c:v>
                </c:pt>
                <c:pt idx="182">
                  <c:v>89.591769001553857</c:v>
                </c:pt>
                <c:pt idx="183">
                  <c:v>89.525111865307949</c:v>
                </c:pt>
                <c:pt idx="184">
                  <c:v>89.45848131560993</c:v>
                </c:pt>
                <c:pt idx="185">
                  <c:v>89.391874289871993</c:v>
                </c:pt>
                <c:pt idx="186">
                  <c:v>89.325288605067527</c:v>
                </c:pt>
                <c:pt idx="187">
                  <c:v>89.258722497533924</c:v>
                </c:pt>
                <c:pt idx="188">
                  <c:v>89.192174431565604</c:v>
                </c:pt>
                <c:pt idx="189">
                  <c:v>89.125643020364294</c:v>
                </c:pt>
                <c:pt idx="190">
                  <c:v>89.059126992043275</c:v>
                </c:pt>
                <c:pt idx="191">
                  <c:v>88.992625173090715</c:v>
                </c:pt>
                <c:pt idx="192">
                  <c:v>88.926136478488502</c:v>
                </c:pt>
                <c:pt idx="193">
                  <c:v>88.859659904435588</c:v>
                </c:pt>
                <c:pt idx="194">
                  <c:v>88.793194522213085</c:v>
                </c:pt>
                <c:pt idx="195">
                  <c:v>88.726739472675717</c:v>
                </c:pt>
                <c:pt idx="196">
                  <c:v>88.660293961184138</c:v>
                </c:pt>
                <c:pt idx="197">
                  <c:v>88.593857252905892</c:v>
                </c:pt>
                <c:pt idx="198">
                  <c:v>88.527428668446845</c:v>
                </c:pt>
                <c:pt idx="199">
                  <c:v>88.46100757978931</c:v>
                </c:pt>
                <c:pt idx="200">
                  <c:v>88.39459340651473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93.574937777839409</c:v>
                </c:pt>
                <c:pt idx="1">
                  <c:v>93.598991210910896</c:v>
                </c:pt>
                <c:pt idx="2">
                  <c:v>93.623050627456635</c:v>
                </c:pt>
                <c:pt idx="3">
                  <c:v>93.647116506195346</c:v>
                </c:pt>
                <c:pt idx="4">
                  <c:v>93.671189362497472</c:v>
                </c:pt>
                <c:pt idx="5">
                  <c:v>93.695269750996616</c:v>
                </c:pt>
                <c:pt idx="6">
                  <c:v>93.719358268363166</c:v>
                </c:pt>
                <c:pt idx="7">
                  <c:v>93.743455556246602</c:v>
                </c:pt>
                <c:pt idx="8">
                  <c:v>93.767562304392982</c:v>
                </c:pt>
                <c:pt idx="9">
                  <c:v>93.791679253944196</c:v>
                </c:pt>
                <c:pt idx="10">
                  <c:v>93.815807200924482</c:v>
                </c:pt>
                <c:pt idx="11">
                  <c:v>93.83994699991932</c:v>
                </c:pt>
                <c:pt idx="12">
                  <c:v>93.864099567951527</c:v>
                </c:pt>
                <c:pt idx="13">
                  <c:v>93.888265888557427</c:v>
                </c:pt>
                <c:pt idx="14">
                  <c:v>93.912447016065585</c:v>
                </c:pt>
                <c:pt idx="15">
                  <c:v>93.936644080078537</c:v>
                </c:pt>
                <c:pt idx="16">
                  <c:v>93.960858290156622</c:v>
                </c:pt>
                <c:pt idx="17">
                  <c:v>93.985090940699976</c:v>
                </c:pt>
                <c:pt idx="18">
                  <c:v>94.009343416023228</c:v>
                </c:pt>
                <c:pt idx="19">
                  <c:v>94.033617195613346</c:v>
                </c:pt>
                <c:pt idx="20">
                  <c:v>94.057913859557843</c:v>
                </c:pt>
                <c:pt idx="21">
                  <c:v>94.082235094126148</c:v>
                </c:pt>
                <c:pt idx="22">
                  <c:v>94.106582697481969</c:v>
                </c:pt>
                <c:pt idx="23">
                  <c:v>94.130958585498036</c:v>
                </c:pt>
                <c:pt idx="24">
                  <c:v>94.155364797638839</c:v>
                </c:pt>
                <c:pt idx="25">
                  <c:v>94.179803502867628</c:v>
                </c:pt>
                <c:pt idx="26">
                  <c:v>94.204277005525967</c:v>
                </c:pt>
                <c:pt idx="27">
                  <c:v>94.228787751122653</c:v>
                </c:pt>
                <c:pt idx="28">
                  <c:v>94.253338331957565</c:v>
                </c:pt>
                <c:pt idx="29">
                  <c:v>94.277931492490723</c:v>
                </c:pt>
                <c:pt idx="30">
                  <c:v>94.302570134352663</c:v>
                </c:pt>
                <c:pt idx="31">
                  <c:v>94.327257320872164</c:v>
                </c:pt>
                <c:pt idx="32">
                  <c:v>94.351996280978071</c:v>
                </c:pt>
                <c:pt idx="33">
                  <c:v>94.376790412307642</c:v>
                </c:pt>
                <c:pt idx="34">
                  <c:v>94.401643283326834</c:v>
                </c:pt>
                <c:pt idx="35">
                  <c:v>94.42655863423866</c:v>
                </c:pt>
                <c:pt idx="36">
                  <c:v>94.451540376420382</c:v>
                </c:pt>
                <c:pt idx="37">
                  <c:v>94.476592590092181</c:v>
                </c:pt>
                <c:pt idx="38">
                  <c:v>94.50171951987663</c:v>
                </c:pt>
                <c:pt idx="39">
                  <c:v>94.52692556785945</c:v>
                </c:pt>
                <c:pt idx="40">
                  <c:v>94.552215283707227</c:v>
                </c:pt>
                <c:pt idx="41">
                  <c:v>94.577593351337342</c:v>
                </c:pt>
                <c:pt idx="42">
                  <c:v>94.603064571567728</c:v>
                </c:pt>
                <c:pt idx="43">
                  <c:v>94.62863384009836</c:v>
                </c:pt>
                <c:pt idx="44">
                  <c:v>94.654306120094546</c:v>
                </c:pt>
                <c:pt idx="45">
                  <c:v>94.680086408550167</c:v>
                </c:pt>
                <c:pt idx="46">
                  <c:v>94.705979695509896</c:v>
                </c:pt>
                <c:pt idx="47">
                  <c:v>94.731990915120704</c:v>
                </c:pt>
                <c:pt idx="48">
                  <c:v>94.758124887365852</c:v>
                </c:pt>
                <c:pt idx="49">
                  <c:v>94.784386249208907</c:v>
                </c:pt>
                <c:pt idx="50">
                  <c:v>94.810779373741312</c:v>
                </c:pt>
                <c:pt idx="51">
                  <c:v>94.83730827578691</c:v>
                </c:pt>
                <c:pt idx="52">
                  <c:v>94.863976502269949</c:v>
                </c:pt>
                <c:pt idx="53">
                  <c:v>94.890787005505402</c:v>
                </c:pt>
                <c:pt idx="54">
                  <c:v>94.917741997420478</c:v>
                </c:pt>
                <c:pt idx="55">
                  <c:v>94.944842782572934</c:v>
                </c:pt>
                <c:pt idx="56">
                  <c:v>94.972089567697893</c:v>
                </c:pt>
                <c:pt idx="57">
                  <c:v>94.999481245398442</c:v>
                </c:pt>
                <c:pt idx="58">
                  <c:v>95.027015149506994</c:v>
                </c:pt>
                <c:pt idx="59">
                  <c:v>95.054686779593965</c:v>
                </c:pt>
                <c:pt idx="60">
                  <c:v>95.082489492103065</c:v>
                </c:pt>
                <c:pt idx="61">
                  <c:v>95.110414155666177</c:v>
                </c:pt>
                <c:pt idx="62">
                  <c:v>95.138448768314873</c:v>
                </c:pt>
                <c:pt idx="63">
                  <c:v>95.166578034585655</c:v>
                </c:pt>
                <c:pt idx="64">
                  <c:v>95.194782900939288</c:v>
                </c:pt>
                <c:pt idx="65">
                  <c:v>95.223040048512885</c:v>
                </c:pt>
                <c:pt idx="66">
                  <c:v>95.25132134303341</c:v>
                </c:pt>
                <c:pt idx="67">
                  <c:v>95.279593242778162</c:v>
                </c:pt>
                <c:pt idx="68">
                  <c:v>95.307816166815655</c:v>
                </c:pt>
                <c:pt idx="69">
                  <c:v>95.335943827433226</c:v>
                </c:pt>
                <c:pt idx="70">
                  <c:v>95.363922532698055</c:v>
                </c:pt>
                <c:pt idx="71">
                  <c:v>95.391690467531305</c:v>
                </c:pt>
                <c:pt idx="72">
                  <c:v>95.41917696452181</c:v>
                </c:pt>
                <c:pt idx="73">
                  <c:v>95.446301778968035</c:v>
                </c:pt>
                <c:pt idx="74">
                  <c:v>95.472974386288541</c:v>
                </c:pt>
                <c:pt idx="75">
                  <c:v>95.499093323927937</c:v>
                </c:pt>
                <c:pt idx="76">
                  <c:v>95.524545604105668</c:v>
                </c:pt>
                <c:pt idx="77">
                  <c:v>95.549206228057642</c:v>
                </c:pt>
                <c:pt idx="78">
                  <c:v>95.57293783659351</c:v>
                </c:pt>
                <c:pt idx="79">
                  <c:v>95.595590535553271</c:v>
                </c:pt>
                <c:pt idx="80">
                  <c:v>95.617001937747361</c:v>
                </c:pt>
                <c:pt idx="81">
                  <c:v>95.636997464785352</c:v>
                </c:pt>
                <c:pt idx="82">
                  <c:v>95.655390952369515</c:v>
                </c:pt>
                <c:pt idx="83">
                  <c:v>95.671985600646693</c:v>
                </c:pt>
                <c:pt idx="84">
                  <c:v>95.686575306578305</c:v>
                </c:pt>
                <c:pt idx="85">
                  <c:v>95.698946407559589</c:v>
                </c:pt>
                <c:pt idx="86">
                  <c:v>95.708879854367908</c:v>
                </c:pt>
                <c:pt idx="87">
                  <c:v>95.716153816811627</c:v>
                </c:pt>
                <c:pt idx="88">
                  <c:v>95.720546707307676</c:v>
                </c:pt>
                <c:pt idx="89">
                  <c:v>95.721840586500846</c:v>
                </c:pt>
                <c:pt idx="90">
                  <c:v>95.719824891785748</c:v>
                </c:pt>
                <c:pt idx="91">
                  <c:v>95.714300405444803</c:v>
                </c:pt>
                <c:pt idx="92">
                  <c:v>95.705083355673878</c:v>
                </c:pt>
                <c:pt idx="93">
                  <c:v>95.692009522919903</c:v>
                </c:pt>
                <c:pt idx="94">
                  <c:v>95.674938207724693</c:v>
                </c:pt>
                <c:pt idx="95">
                  <c:v>95.653755906618414</c:v>
                </c:pt>
                <c:pt idx="96">
                  <c:v>95.62837954120775</c:v>
                </c:pt>
                <c:pt idx="97">
                  <c:v>95.59875909359468</c:v>
                </c:pt>
                <c:pt idx="98">
                  <c:v>95.564879519043018</c:v>
                </c:pt>
                <c:pt idx="99">
                  <c:v>95.526761833899045</c:v>
                </c:pt>
                <c:pt idx="100">
                  <c:v>95.484463311764216</c:v>
                </c:pt>
                <c:pt idx="101">
                  <c:v>95.438076761559387</c:v>
                </c:pt>
                <c:pt idx="102">
                  <c:v>95.387728904511647</c:v>
                </c:pt>
                <c:pt idx="103">
                  <c:v>95.333577909978331</c:v>
                </c:pt>
                <c:pt idx="104">
                  <c:v>95.275810189142646</c:v>
                </c:pt>
                <c:pt idx="105">
                  <c:v>95.214636578069161</c:v>
                </c:pt>
                <c:pt idx="106">
                  <c:v>95.15028806516753</c:v>
                </c:pt>
                <c:pt idx="107">
                  <c:v>95.083011231435151</c:v>
                </c:pt>
                <c:pt idx="108">
                  <c:v>95.013063574579178</c:v>
                </c:pt>
                <c:pt idx="109">
                  <c:v>94.940708880849797</c:v>
                </c:pt>
                <c:pt idx="110">
                  <c:v>94.866212792554123</c:v>
                </c:pt>
                <c:pt idx="111">
                  <c:v>94.789838696745875</c:v>
                </c:pt>
                <c:pt idx="112">
                  <c:v>94.711844033797178</c:v>
                </c:pt>
                <c:pt idx="113">
                  <c:v>94.63247709579322</c:v>
                </c:pt>
                <c:pt idx="114">
                  <c:v>94.551974356104552</c:v>
                </c:pt>
                <c:pt idx="115">
                  <c:v>94.470558344884012</c:v>
                </c:pt>
                <c:pt idx="116">
                  <c:v>94.3884360619424</c:v>
                </c:pt>
                <c:pt idx="117">
                  <c:v>94.305797899332731</c:v>
                </c:pt>
                <c:pt idx="118">
                  <c:v>94.222817031397312</c:v>
                </c:pt>
                <c:pt idx="119">
                  <c:v>94.139649219990034</c:v>
                </c:pt>
                <c:pt idx="120">
                  <c:v>94.056432976752163</c:v>
                </c:pt>
                <c:pt idx="121">
                  <c:v>93.973290022153947</c:v>
                </c:pt>
                <c:pt idx="122">
                  <c:v>93.890325981860542</c:v>
                </c:pt>
                <c:pt idx="123">
                  <c:v>93.807631264140298</c:v>
                </c:pt>
                <c:pt idx="124">
                  <c:v>93.72528206683414</c:v>
                </c:pt>
                <c:pt idx="125">
                  <c:v>93.643341468234183</c:v>
                </c:pt>
                <c:pt idx="126">
                  <c:v>93.561860562563638</c:v>
                </c:pt>
                <c:pt idx="127">
                  <c:v>93.480879607187873</c:v>
                </c:pt>
                <c:pt idx="128">
                  <c:v>93.400429154907471</c:v>
                </c:pt>
                <c:pt idx="129">
                  <c:v>93.320531150463438</c:v>
                </c:pt>
                <c:pt idx="130">
                  <c:v>93.241199975586227</c:v>
                </c:pt>
                <c:pt idx="131">
                  <c:v>93.162443431467338</c:v>
                </c:pt>
                <c:pt idx="132">
                  <c:v>93.084263651405195</c:v>
                </c:pt>
                <c:pt idx="133">
                  <c:v>93.006657939592927</c:v>
                </c:pt>
                <c:pt idx="134">
                  <c:v>92.929619534614574</c:v>
                </c:pt>
                <c:pt idx="135">
                  <c:v>92.853138298261129</c:v>
                </c:pt>
                <c:pt idx="136">
                  <c:v>92.77720133183098</c:v>
                </c:pt>
                <c:pt idx="137">
                  <c:v>92.701793523214548</c:v>
                </c:pt>
                <c:pt idx="138">
                  <c:v>92.626898028845417</c:v>
                </c:pt>
                <c:pt idx="139">
                  <c:v>92.552496695094305</c:v>
                </c:pt>
                <c:pt idx="140">
                  <c:v>92.478570423944745</c:v>
                </c:pt>
                <c:pt idx="141">
                  <c:v>92.405099487871809</c:v>
                </c:pt>
                <c:pt idx="142">
                  <c:v>92.332063798787686</c:v>
                </c:pt>
                <c:pt idx="143">
                  <c:v>92.259443135761586</c:v>
                </c:pt>
                <c:pt idx="144">
                  <c:v>92.187217335991164</c:v>
                </c:pt>
                <c:pt idx="145">
                  <c:v>92.115366453226045</c:v>
                </c:pt>
                <c:pt idx="146">
                  <c:v>92.043870887539512</c:v>
                </c:pt>
                <c:pt idx="147">
                  <c:v>91.972711490026199</c:v>
                </c:pt>
                <c:pt idx="148">
                  <c:v>91.901869645683732</c:v>
                </c:pt>
                <c:pt idx="149">
                  <c:v>91.831327337422763</c:v>
                </c:pt>
                <c:pt idx="150">
                  <c:v>91.761067193849414</c:v>
                </c:pt>
                <c:pt idx="151">
                  <c:v>91.691072523179486</c:v>
                </c:pt>
                <c:pt idx="152">
                  <c:v>91.621327335378368</c:v>
                </c:pt>
                <c:pt idx="153">
                  <c:v>91.551816354375859</c:v>
                </c:pt>
                <c:pt idx="154">
                  <c:v>91.482525021980891</c:v>
                </c:pt>
                <c:pt idx="155">
                  <c:v>91.413439494917128</c:v>
                </c:pt>
                <c:pt idx="156">
                  <c:v>91.344546636217544</c:v>
                </c:pt>
                <c:pt idx="157">
                  <c:v>91.275834002050544</c:v>
                </c:pt>
                <c:pt idx="158">
                  <c:v>91.207289824903853</c:v>
                </c:pt>
                <c:pt idx="159">
                  <c:v>91.138902993921619</c:v>
                </c:pt>
                <c:pt idx="160">
                  <c:v>91.070663033075164</c:v>
                </c:pt>
                <c:pt idx="161">
                  <c:v>91.002560077745983</c:v>
                </c:pt>
                <c:pt idx="162">
                  <c:v>90.934584850210541</c:v>
                </c:pt>
                <c:pt idx="163">
                  <c:v>90.866728634438829</c:v>
                </c:pt>
                <c:pt idx="164">
                  <c:v>90.798983250550762</c:v>
                </c:pt>
                <c:pt idx="165">
                  <c:v>90.7313410292155</c:v>
                </c:pt>
                <c:pt idx="166">
                  <c:v>90.663794786227839</c:v>
                </c:pt>
                <c:pt idx="167">
                  <c:v>90.59633779745252</c:v>
                </c:pt>
                <c:pt idx="168">
                  <c:v>90.528963774288542</c:v>
                </c:pt>
                <c:pt idx="169">
                  <c:v>90.461666839774693</c:v>
                </c:pt>
                <c:pt idx="170">
                  <c:v>90.394441505428404</c:v>
                </c:pt>
                <c:pt idx="171">
                  <c:v>90.327282648888328</c:v>
                </c:pt>
                <c:pt idx="172">
                  <c:v>90.260185492410031</c:v>
                </c:pt>
                <c:pt idx="173">
                  <c:v>90.193145582248249</c:v>
                </c:pt>
                <c:pt idx="174">
                  <c:v>90.126158768945103</c:v>
                </c:pt>
                <c:pt idx="175">
                  <c:v>90.059221188532447</c:v>
                </c:pt>
                <c:pt idx="176">
                  <c:v>89.992329244646257</c:v>
                </c:pt>
                <c:pt idx="177">
                  <c:v>89.925479591544558</c:v>
                </c:pt>
                <c:pt idx="178">
                  <c:v>89.858669118012642</c:v>
                </c:pt>
                <c:pt idx="179">
                  <c:v>89.791894932135619</c:v>
                </c:pt>
                <c:pt idx="180">
                  <c:v>89.725154346913683</c:v>
                </c:pt>
                <c:pt idx="181">
                  <c:v>89.658444866692818</c:v>
                </c:pt>
                <c:pt idx="182">
                  <c:v>89.591764174381765</c:v>
                </c:pt>
                <c:pt idx="183">
                  <c:v>89.525110119423772</c:v>
                </c:pt>
                <c:pt idx="184">
                  <c:v>89.458480706491613</c:v>
                </c:pt>
                <c:pt idx="185">
                  <c:v>89.391874084873123</c:v>
                </c:pt>
                <c:pt idx="186">
                  <c:v>89.325288538514954</c:v>
                </c:pt>
                <c:pt idx="187">
                  <c:v>89.258722476691801</c:v>
                </c:pt>
                <c:pt idx="188">
                  <c:v>89.192174425269343</c:v>
                </c:pt>
                <c:pt idx="189">
                  <c:v>89.125643018529502</c:v>
                </c:pt>
                <c:pt idx="190">
                  <c:v>89.059126991527506</c:v>
                </c:pt>
                <c:pt idx="191">
                  <c:v>88.992625172950852</c:v>
                </c:pt>
                <c:pt idx="192">
                  <c:v>88.926136478451923</c:v>
                </c:pt>
                <c:pt idx="193">
                  <c:v>88.859659904426351</c:v>
                </c:pt>
                <c:pt idx="194">
                  <c:v>88.79319452221084</c:v>
                </c:pt>
                <c:pt idx="195">
                  <c:v>88.726739472675192</c:v>
                </c:pt>
                <c:pt idx="196">
                  <c:v>88.660293961184024</c:v>
                </c:pt>
                <c:pt idx="197">
                  <c:v>88.593857252905863</c:v>
                </c:pt>
                <c:pt idx="198">
                  <c:v>88.527428668446845</c:v>
                </c:pt>
                <c:pt idx="199">
                  <c:v>88.46100757978931</c:v>
                </c:pt>
                <c:pt idx="200">
                  <c:v>88.39459340651473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8328"/>
        <c:axId val="309998720"/>
      </c:scatterChart>
      <c:valAx>
        <c:axId val="309998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8720"/>
        <c:crosses val="autoZero"/>
        <c:crossBetween val="midCat"/>
      </c:valAx>
      <c:valAx>
        <c:axId val="309998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8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93</c:v>
                </c:pt>
                <c:pt idx="1">
                  <c:v>92.745999999999995</c:v>
                </c:pt>
                <c:pt idx="2">
                  <c:v>92.31</c:v>
                </c:pt>
                <c:pt idx="3">
                  <c:v>92.465000000000003</c:v>
                </c:pt>
                <c:pt idx="4">
                  <c:v>93.492999999999995</c:v>
                </c:pt>
                <c:pt idx="5">
                  <c:v>94.576999999999998</c:v>
                </c:pt>
                <c:pt idx="6">
                  <c:v>93.254000000000005</c:v>
                </c:pt>
                <c:pt idx="7">
                  <c:v>93.423000000000002</c:v>
                </c:pt>
                <c:pt idx="8">
                  <c:v>94.436999999999998</c:v>
                </c:pt>
                <c:pt idx="9">
                  <c:v>93.31</c:v>
                </c:pt>
                <c:pt idx="10">
                  <c:v>94.423000000000002</c:v>
                </c:pt>
                <c:pt idx="11">
                  <c:v>93.099000000000004</c:v>
                </c:pt>
                <c:pt idx="12">
                  <c:v>92.858999999999995</c:v>
                </c:pt>
                <c:pt idx="13">
                  <c:v>92.93</c:v>
                </c:pt>
                <c:pt idx="14">
                  <c:v>93.775000000000006</c:v>
                </c:pt>
                <c:pt idx="15">
                  <c:v>93.605999999999995</c:v>
                </c:pt>
                <c:pt idx="16">
                  <c:v>94.534999999999997</c:v>
                </c:pt>
                <c:pt idx="17">
                  <c:v>93.281999999999996</c:v>
                </c:pt>
                <c:pt idx="18">
                  <c:v>93.478999999999999</c:v>
                </c:pt>
                <c:pt idx="19">
                  <c:v>94.013999999999996</c:v>
                </c:pt>
                <c:pt idx="20">
                  <c:v>94.268000000000001</c:v>
                </c:pt>
                <c:pt idx="21">
                  <c:v>95.113</c:v>
                </c:pt>
                <c:pt idx="22">
                  <c:v>94.662000000000006</c:v>
                </c:pt>
                <c:pt idx="23">
                  <c:v>95.042000000000002</c:v>
                </c:pt>
                <c:pt idx="24">
                  <c:v>96.042000000000002</c:v>
                </c:pt>
                <c:pt idx="25">
                  <c:v>95.084999999999994</c:v>
                </c:pt>
                <c:pt idx="26">
                  <c:v>95.957999999999998</c:v>
                </c:pt>
                <c:pt idx="27">
                  <c:v>95.676000000000002</c:v>
                </c:pt>
                <c:pt idx="28">
                  <c:v>96.563000000000002</c:v>
                </c:pt>
                <c:pt idx="29">
                  <c:v>96.07</c:v>
                </c:pt>
                <c:pt idx="30">
                  <c:v>96.323999999999998</c:v>
                </c:pt>
                <c:pt idx="31">
                  <c:v>96.507000000000005</c:v>
                </c:pt>
                <c:pt idx="32">
                  <c:v>96.408000000000001</c:v>
                </c:pt>
                <c:pt idx="33">
                  <c:v>95.93</c:v>
                </c:pt>
                <c:pt idx="34">
                  <c:v>97.38</c:v>
                </c:pt>
                <c:pt idx="35">
                  <c:v>97.662000000000006</c:v>
                </c:pt>
                <c:pt idx="36">
                  <c:v>98.099000000000004</c:v>
                </c:pt>
                <c:pt idx="37">
                  <c:v>98.93</c:v>
                </c:pt>
                <c:pt idx="38">
                  <c:v>100.169</c:v>
                </c:pt>
                <c:pt idx="39">
                  <c:v>102.127</c:v>
                </c:pt>
                <c:pt idx="40">
                  <c:v>104.18300000000001</c:v>
                </c:pt>
                <c:pt idx="41">
                  <c:v>106.887</c:v>
                </c:pt>
                <c:pt idx="42">
                  <c:v>110.69</c:v>
                </c:pt>
                <c:pt idx="43">
                  <c:v>114.39400000000001</c:v>
                </c:pt>
                <c:pt idx="44">
                  <c:v>120.408</c:v>
                </c:pt>
                <c:pt idx="45">
                  <c:v>126.732</c:v>
                </c:pt>
                <c:pt idx="46">
                  <c:v>133.67599999999999</c:v>
                </c:pt>
                <c:pt idx="47">
                  <c:v>143.97200000000001</c:v>
                </c:pt>
                <c:pt idx="48">
                  <c:v>152.66200000000001</c:v>
                </c:pt>
                <c:pt idx="49">
                  <c:v>162.535</c:v>
                </c:pt>
                <c:pt idx="50">
                  <c:v>172.81700000000001</c:v>
                </c:pt>
                <c:pt idx="51">
                  <c:v>183.113</c:v>
                </c:pt>
                <c:pt idx="52">
                  <c:v>192.197</c:v>
                </c:pt>
                <c:pt idx="53">
                  <c:v>199.16900000000001</c:v>
                </c:pt>
                <c:pt idx="54">
                  <c:v>205.08500000000001</c:v>
                </c:pt>
                <c:pt idx="55">
                  <c:v>208.50700000000001</c:v>
                </c:pt>
                <c:pt idx="56">
                  <c:v>207.69</c:v>
                </c:pt>
                <c:pt idx="57">
                  <c:v>204.85900000000001</c:v>
                </c:pt>
                <c:pt idx="58">
                  <c:v>194.94399999999999</c:v>
                </c:pt>
                <c:pt idx="59">
                  <c:v>176.36600000000001</c:v>
                </c:pt>
                <c:pt idx="60">
                  <c:v>148.465</c:v>
                </c:pt>
                <c:pt idx="61">
                  <c:v>119.39400000000001</c:v>
                </c:pt>
                <c:pt idx="62">
                  <c:v>104.113</c:v>
                </c:pt>
                <c:pt idx="63">
                  <c:v>99.563000000000002</c:v>
                </c:pt>
                <c:pt idx="64">
                  <c:v>97.38</c:v>
                </c:pt>
                <c:pt idx="65">
                  <c:v>97.563000000000002</c:v>
                </c:pt>
                <c:pt idx="66">
                  <c:v>96.986000000000004</c:v>
                </c:pt>
                <c:pt idx="67">
                  <c:v>97.521000000000001</c:v>
                </c:pt>
                <c:pt idx="68">
                  <c:v>98.408000000000001</c:v>
                </c:pt>
                <c:pt idx="69">
                  <c:v>101.521</c:v>
                </c:pt>
                <c:pt idx="70">
                  <c:v>102.056</c:v>
                </c:pt>
                <c:pt idx="71">
                  <c:v>104.62</c:v>
                </c:pt>
                <c:pt idx="72">
                  <c:v>107.465</c:v>
                </c:pt>
                <c:pt idx="73">
                  <c:v>112.535</c:v>
                </c:pt>
                <c:pt idx="74">
                  <c:v>116.97199999999999</c:v>
                </c:pt>
                <c:pt idx="75">
                  <c:v>121.38</c:v>
                </c:pt>
                <c:pt idx="76">
                  <c:v>127.282</c:v>
                </c:pt>
                <c:pt idx="77">
                  <c:v>130.45099999999999</c:v>
                </c:pt>
                <c:pt idx="78">
                  <c:v>135.22499999999999</c:v>
                </c:pt>
                <c:pt idx="79">
                  <c:v>136.45099999999999</c:v>
                </c:pt>
                <c:pt idx="80">
                  <c:v>136.732</c:v>
                </c:pt>
                <c:pt idx="81">
                  <c:v>133.38</c:v>
                </c:pt>
                <c:pt idx="82">
                  <c:v>128.155</c:v>
                </c:pt>
                <c:pt idx="83">
                  <c:v>118.22499999999999</c:v>
                </c:pt>
                <c:pt idx="84">
                  <c:v>108.169</c:v>
                </c:pt>
                <c:pt idx="85">
                  <c:v>101.97199999999999</c:v>
                </c:pt>
                <c:pt idx="86">
                  <c:v>97.183000000000007</c:v>
                </c:pt>
                <c:pt idx="87">
                  <c:v>96.605999999999995</c:v>
                </c:pt>
                <c:pt idx="88">
                  <c:v>95.69</c:v>
                </c:pt>
                <c:pt idx="89">
                  <c:v>95.126999999999995</c:v>
                </c:pt>
                <c:pt idx="90">
                  <c:v>95.62</c:v>
                </c:pt>
                <c:pt idx="91">
                  <c:v>94.731999999999999</c:v>
                </c:pt>
                <c:pt idx="92">
                  <c:v>94.731999999999999</c:v>
                </c:pt>
                <c:pt idx="93">
                  <c:v>95.816999999999993</c:v>
                </c:pt>
                <c:pt idx="94">
                  <c:v>96.042000000000002</c:v>
                </c:pt>
                <c:pt idx="95">
                  <c:v>94.563000000000002</c:v>
                </c:pt>
                <c:pt idx="96">
                  <c:v>94.055999999999997</c:v>
                </c:pt>
                <c:pt idx="97">
                  <c:v>95.93</c:v>
                </c:pt>
                <c:pt idx="98">
                  <c:v>94.775000000000006</c:v>
                </c:pt>
                <c:pt idx="99">
                  <c:v>94.281999999999996</c:v>
                </c:pt>
                <c:pt idx="100">
                  <c:v>97.197000000000003</c:v>
                </c:pt>
                <c:pt idx="101">
                  <c:v>95.549000000000007</c:v>
                </c:pt>
                <c:pt idx="102">
                  <c:v>95.887</c:v>
                </c:pt>
                <c:pt idx="103">
                  <c:v>97.113</c:v>
                </c:pt>
                <c:pt idx="104">
                  <c:v>98</c:v>
                </c:pt>
                <c:pt idx="105">
                  <c:v>97.789000000000001</c:v>
                </c:pt>
                <c:pt idx="106">
                  <c:v>98.38</c:v>
                </c:pt>
                <c:pt idx="107">
                  <c:v>97.394000000000005</c:v>
                </c:pt>
                <c:pt idx="108">
                  <c:v>98.31</c:v>
                </c:pt>
                <c:pt idx="109">
                  <c:v>97.844999999999999</c:v>
                </c:pt>
                <c:pt idx="110">
                  <c:v>98.703999999999994</c:v>
                </c:pt>
                <c:pt idx="111">
                  <c:v>99.634</c:v>
                </c:pt>
                <c:pt idx="112">
                  <c:v>99.055999999999997</c:v>
                </c:pt>
                <c:pt idx="113">
                  <c:v>100.831</c:v>
                </c:pt>
                <c:pt idx="114">
                  <c:v>101.873</c:v>
                </c:pt>
                <c:pt idx="115">
                  <c:v>104.39400000000001</c:v>
                </c:pt>
                <c:pt idx="116">
                  <c:v>105.113</c:v>
                </c:pt>
                <c:pt idx="117">
                  <c:v>105.49299999999999</c:v>
                </c:pt>
                <c:pt idx="118">
                  <c:v>107.50700000000001</c:v>
                </c:pt>
                <c:pt idx="119">
                  <c:v>109.423</c:v>
                </c:pt>
                <c:pt idx="120">
                  <c:v>110.38</c:v>
                </c:pt>
                <c:pt idx="121">
                  <c:v>111.69</c:v>
                </c:pt>
                <c:pt idx="122">
                  <c:v>110.70399999999999</c:v>
                </c:pt>
                <c:pt idx="123">
                  <c:v>108.31</c:v>
                </c:pt>
                <c:pt idx="124">
                  <c:v>106.97199999999999</c:v>
                </c:pt>
                <c:pt idx="125">
                  <c:v>103.648</c:v>
                </c:pt>
                <c:pt idx="126">
                  <c:v>100.352</c:v>
                </c:pt>
                <c:pt idx="127">
                  <c:v>98.731999999999999</c:v>
                </c:pt>
                <c:pt idx="128">
                  <c:v>95.844999999999999</c:v>
                </c:pt>
                <c:pt idx="129">
                  <c:v>95.07</c:v>
                </c:pt>
                <c:pt idx="130">
                  <c:v>94.07</c:v>
                </c:pt>
                <c:pt idx="131">
                  <c:v>93.183000000000007</c:v>
                </c:pt>
                <c:pt idx="132">
                  <c:v>92.126999999999995</c:v>
                </c:pt>
                <c:pt idx="133">
                  <c:v>93.013999999999996</c:v>
                </c:pt>
                <c:pt idx="134">
                  <c:v>91.478999999999999</c:v>
                </c:pt>
                <c:pt idx="135">
                  <c:v>93.436999999999998</c:v>
                </c:pt>
                <c:pt idx="136">
                  <c:v>92.576999999999998</c:v>
                </c:pt>
                <c:pt idx="137">
                  <c:v>92.731999999999999</c:v>
                </c:pt>
                <c:pt idx="138">
                  <c:v>92.986000000000004</c:v>
                </c:pt>
                <c:pt idx="139">
                  <c:v>92.971999999999994</c:v>
                </c:pt>
                <c:pt idx="140">
                  <c:v>93.465000000000003</c:v>
                </c:pt>
                <c:pt idx="141">
                  <c:v>93.549000000000007</c:v>
                </c:pt>
                <c:pt idx="142">
                  <c:v>94.254000000000005</c:v>
                </c:pt>
                <c:pt idx="143">
                  <c:v>94.465000000000003</c:v>
                </c:pt>
                <c:pt idx="144">
                  <c:v>94.549000000000007</c:v>
                </c:pt>
                <c:pt idx="145">
                  <c:v>94.662000000000006</c:v>
                </c:pt>
                <c:pt idx="146">
                  <c:v>94.013999999999996</c:v>
                </c:pt>
                <c:pt idx="147">
                  <c:v>94.831000000000003</c:v>
                </c:pt>
                <c:pt idx="148">
                  <c:v>96.099000000000004</c:v>
                </c:pt>
                <c:pt idx="149">
                  <c:v>95.844999999999999</c:v>
                </c:pt>
                <c:pt idx="150">
                  <c:v>97.168999999999997</c:v>
                </c:pt>
                <c:pt idx="151">
                  <c:v>97.507000000000005</c:v>
                </c:pt>
                <c:pt idx="152">
                  <c:v>96.944000000000003</c:v>
                </c:pt>
                <c:pt idx="153">
                  <c:v>97.084999999999994</c:v>
                </c:pt>
                <c:pt idx="154">
                  <c:v>97.816999999999993</c:v>
                </c:pt>
                <c:pt idx="155">
                  <c:v>97.113</c:v>
                </c:pt>
                <c:pt idx="156">
                  <c:v>98.168999999999997</c:v>
                </c:pt>
                <c:pt idx="157">
                  <c:v>96.944000000000003</c:v>
                </c:pt>
                <c:pt idx="158">
                  <c:v>95.07</c:v>
                </c:pt>
                <c:pt idx="159">
                  <c:v>94.62</c:v>
                </c:pt>
                <c:pt idx="160">
                  <c:v>93.93</c:v>
                </c:pt>
                <c:pt idx="161">
                  <c:v>93.915000000000006</c:v>
                </c:pt>
                <c:pt idx="162">
                  <c:v>92.366</c:v>
                </c:pt>
                <c:pt idx="163">
                  <c:v>93.703999999999994</c:v>
                </c:pt>
                <c:pt idx="164">
                  <c:v>92.775000000000006</c:v>
                </c:pt>
                <c:pt idx="165">
                  <c:v>92.055999999999997</c:v>
                </c:pt>
                <c:pt idx="166">
                  <c:v>91.423000000000002</c:v>
                </c:pt>
                <c:pt idx="167">
                  <c:v>92.323999999999998</c:v>
                </c:pt>
                <c:pt idx="168">
                  <c:v>91.281999999999996</c:v>
                </c:pt>
                <c:pt idx="169">
                  <c:v>91.366</c:v>
                </c:pt>
                <c:pt idx="170">
                  <c:v>90.760999999999996</c:v>
                </c:pt>
                <c:pt idx="171">
                  <c:v>90.126999999999995</c:v>
                </c:pt>
                <c:pt idx="172">
                  <c:v>90.168999999999997</c:v>
                </c:pt>
                <c:pt idx="173">
                  <c:v>91.099000000000004</c:v>
                </c:pt>
                <c:pt idx="174">
                  <c:v>89.957999999999998</c:v>
                </c:pt>
                <c:pt idx="175">
                  <c:v>91.423000000000002</c:v>
                </c:pt>
                <c:pt idx="176">
                  <c:v>89.731999999999999</c:v>
                </c:pt>
                <c:pt idx="177">
                  <c:v>90.323999999999998</c:v>
                </c:pt>
                <c:pt idx="178">
                  <c:v>89.534999999999997</c:v>
                </c:pt>
                <c:pt idx="179">
                  <c:v>90.323999999999998</c:v>
                </c:pt>
                <c:pt idx="180">
                  <c:v>89.957999999999998</c:v>
                </c:pt>
                <c:pt idx="181">
                  <c:v>88.760999999999996</c:v>
                </c:pt>
                <c:pt idx="182">
                  <c:v>90.224999999999994</c:v>
                </c:pt>
                <c:pt idx="183">
                  <c:v>89.676000000000002</c:v>
                </c:pt>
                <c:pt idx="184">
                  <c:v>88.957999999999998</c:v>
                </c:pt>
                <c:pt idx="185">
                  <c:v>89.576999999999998</c:v>
                </c:pt>
                <c:pt idx="186">
                  <c:v>89.254000000000005</c:v>
                </c:pt>
                <c:pt idx="187">
                  <c:v>89.944000000000003</c:v>
                </c:pt>
                <c:pt idx="188">
                  <c:v>89.31</c:v>
                </c:pt>
                <c:pt idx="189">
                  <c:v>89.478999999999999</c:v>
                </c:pt>
                <c:pt idx="190">
                  <c:v>89.210999999999999</c:v>
                </c:pt>
                <c:pt idx="191">
                  <c:v>89.465000000000003</c:v>
                </c:pt>
                <c:pt idx="192">
                  <c:v>89.69</c:v>
                </c:pt>
                <c:pt idx="193">
                  <c:v>90.113</c:v>
                </c:pt>
                <c:pt idx="194">
                  <c:v>89</c:v>
                </c:pt>
                <c:pt idx="195">
                  <c:v>88.957999999999998</c:v>
                </c:pt>
                <c:pt idx="196">
                  <c:v>88.844999999999999</c:v>
                </c:pt>
                <c:pt idx="197">
                  <c:v>88.915000000000006</c:v>
                </c:pt>
                <c:pt idx="198">
                  <c:v>88.986000000000004</c:v>
                </c:pt>
                <c:pt idx="199">
                  <c:v>88.099000000000004</c:v>
                </c:pt>
                <c:pt idx="200">
                  <c:v>87.986000000000004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94.467682346049656</c:v>
                </c:pt>
                <c:pt idx="1">
                  <c:v>94.485860781343675</c:v>
                </c:pt>
                <c:pt idx="2">
                  <c:v>94.504044811588457</c:v>
                </c:pt>
                <c:pt idx="3">
                  <c:v>94.522234881166128</c:v>
                </c:pt>
                <c:pt idx="4">
                  <c:v>94.540431468102241</c:v>
                </c:pt>
                <c:pt idx="5">
                  <c:v>94.558635086416615</c:v>
                </c:pt>
                <c:pt idx="6">
                  <c:v>94.576846288614036</c:v>
                </c:pt>
                <c:pt idx="7">
                  <c:v>94.595065668319407</c:v>
                </c:pt>
                <c:pt idx="8">
                  <c:v>94.61329386306214</c:v>
                </c:pt>
                <c:pt idx="9">
                  <c:v>94.631531557213847</c:v>
                </c:pt>
                <c:pt idx="10">
                  <c:v>94.649779485082647</c:v>
                </c:pt>
                <c:pt idx="11">
                  <c:v>94.668038434166874</c:v>
                </c:pt>
                <c:pt idx="12">
                  <c:v>94.686309248569728</c:v>
                </c:pt>
                <c:pt idx="13">
                  <c:v>94.704592832575401</c:v>
                </c:pt>
                <c:pt idx="14">
                  <c:v>94.722890154385766</c:v>
                </c:pt>
                <c:pt idx="15">
                  <c:v>94.741202250015689</c:v>
                </c:pt>
                <c:pt idx="16">
                  <c:v>94.759530227344754</c:v>
                </c:pt>
                <c:pt idx="17">
                  <c:v>94.777875270331606</c:v>
                </c:pt>
                <c:pt idx="18">
                  <c:v>94.796238643434606</c:v>
                </c:pt>
                <c:pt idx="19">
                  <c:v>94.814621696436774</c:v>
                </c:pt>
                <c:pt idx="20">
                  <c:v>94.833025870449603</c:v>
                </c:pt>
                <c:pt idx="21">
                  <c:v>94.851452707893699</c:v>
                </c:pt>
                <c:pt idx="22">
                  <c:v>94.869903876000265</c:v>
                </c:pt>
                <c:pt idx="23">
                  <c:v>94.888381234724363</c:v>
                </c:pt>
                <c:pt idx="24">
                  <c:v>94.906887044072818</c:v>
                </c:pt>
                <c:pt idx="25">
                  <c:v>94.925424588408802</c:v>
                </c:pt>
                <c:pt idx="26">
                  <c:v>94.943999987409072</c:v>
                </c:pt>
                <c:pt idx="27">
                  <c:v>94.962627216813345</c:v>
                </c:pt>
                <c:pt idx="28">
                  <c:v>94.981341371629924</c:v>
                </c:pt>
                <c:pt idx="29">
                  <c:v>95.000231994630965</c:v>
                </c:pt>
                <c:pt idx="30">
                  <c:v>95.019522630297288</c:v>
                </c:pt>
                <c:pt idx="31">
                  <c:v>95.039750933803035</c:v>
                </c:pt>
                <c:pt idx="32">
                  <c:v>95.062154736007002</c:v>
                </c:pt>
                <c:pt idx="33">
                  <c:v>95.089453788245038</c:v>
                </c:pt>
                <c:pt idx="34">
                  <c:v>95.127340805407613</c:v>
                </c:pt>
                <c:pt idx="35">
                  <c:v>95.187149845388561</c:v>
                </c:pt>
                <c:pt idx="36">
                  <c:v>95.290312620978412</c:v>
                </c:pt>
                <c:pt idx="37">
                  <c:v>95.475247973348388</c:v>
                </c:pt>
                <c:pt idx="38">
                  <c:v>95.80709674638112</c:v>
                </c:pt>
                <c:pt idx="39">
                  <c:v>96.390012767314801</c:v>
                </c:pt>
                <c:pt idx="40">
                  <c:v>97.380387530792646</c:v>
                </c:pt>
                <c:pt idx="41">
                  <c:v>98.997440762087535</c:v>
                </c:pt>
                <c:pt idx="42">
                  <c:v>101.52542955858898</c:v>
                </c:pt>
                <c:pt idx="43">
                  <c:v>105.30016872786</c:v>
                </c:pt>
                <c:pt idx="44">
                  <c:v>110.67286038262172</c:v>
                </c:pt>
                <c:pt idx="45">
                  <c:v>117.94764266469157</c:v>
                </c:pt>
                <c:pt idx="46">
                  <c:v>127.29632155720007</c:v>
                </c:pt>
                <c:pt idx="47">
                  <c:v>138.66351266276635</c:v>
                </c:pt>
                <c:pt idx="48">
                  <c:v>151.6851051418694</c:v>
                </c:pt>
                <c:pt idx="49">
                  <c:v>165.64839270023418</c:v>
                </c:pt>
                <c:pt idx="50">
                  <c:v>179.51931506024442</c:v>
                </c:pt>
                <c:pt idx="51">
                  <c:v>192.04912540861565</c:v>
                </c:pt>
                <c:pt idx="52">
                  <c:v>201.95147795341276</c:v>
                </c:pt>
                <c:pt idx="53">
                  <c:v>208.11762146098545</c:v>
                </c:pt>
                <c:pt idx="54">
                  <c:v>209.8206268289658</c:v>
                </c:pt>
                <c:pt idx="55">
                  <c:v>206.85677656016213</c:v>
                </c:pt>
                <c:pt idx="56">
                  <c:v>199.58612701468351</c:v>
                </c:pt>
                <c:pt idx="57">
                  <c:v>188.86108833982235</c:v>
                </c:pt>
                <c:pt idx="58">
                  <c:v>175.86259510834606</c:v>
                </c:pt>
                <c:pt idx="59">
                  <c:v>161.8873694617136</c:v>
                </c:pt>
                <c:pt idx="60">
                  <c:v>148.13907150334114</c:v>
                </c:pt>
                <c:pt idx="61">
                  <c:v>135.56890887096981</c:v>
                </c:pt>
                <c:pt idx="62">
                  <c:v>124.7918969345295</c:v>
                </c:pt>
                <c:pt idx="63">
                  <c:v>116.08157423101014</c:v>
                </c:pt>
                <c:pt idx="64">
                  <c:v>109.42678738908593</c:v>
                </c:pt>
                <c:pt idx="65">
                  <c:v>104.6242385357386</c:v>
                </c:pt>
                <c:pt idx="66">
                  <c:v>101.38042982864282</c:v>
                </c:pt>
                <c:pt idx="67">
                  <c:v>99.403237738628846</c:v>
                </c:pt>
                <c:pt idx="68">
                  <c:v>98.471625135175017</c:v>
                </c:pt>
                <c:pt idx="69">
                  <c:v>98.477623371917076</c:v>
                </c:pt>
                <c:pt idx="70">
                  <c:v>99.436036660150805</c:v>
                </c:pt>
                <c:pt idx="71">
                  <c:v>101.45635839201553</c:v>
                </c:pt>
                <c:pt idx="72">
                  <c:v>104.67313541337255</c:v>
                </c:pt>
                <c:pt idx="73">
                  <c:v>109.14053273659519</c:v>
                </c:pt>
                <c:pt idx="74">
                  <c:v>114.7147906761969</c:v>
                </c:pt>
                <c:pt idx="75">
                  <c:v>120.96741821004707</c:v>
                </c:pt>
                <c:pt idx="76">
                  <c:v>127.17859380304678</c:v>
                </c:pt>
                <c:pt idx="77">
                  <c:v>132.44200348849358</c:v>
                </c:pt>
                <c:pt idx="78">
                  <c:v>135.86920505642274</c:v>
                </c:pt>
                <c:pt idx="79">
                  <c:v>136.8313164886539</c:v>
                </c:pt>
                <c:pt idx="80">
                  <c:v>135.14678867287691</c:v>
                </c:pt>
                <c:pt idx="81">
                  <c:v>131.13746073548259</c:v>
                </c:pt>
                <c:pt idx="82">
                  <c:v>125.52867046120002</c:v>
                </c:pt>
                <c:pt idx="83">
                  <c:v>119.2356645118489</c:v>
                </c:pt>
                <c:pt idx="84">
                  <c:v>113.12237089489946</c:v>
                </c:pt>
                <c:pt idx="85">
                  <c:v>107.81868658064428</c:v>
                </c:pt>
                <c:pt idx="86">
                  <c:v>103.64427386231961</c:v>
                </c:pt>
                <c:pt idx="87">
                  <c:v>100.63587995641473</c:v>
                </c:pt>
                <c:pt idx="88">
                  <c:v>98.638409268029719</c:v>
                </c:pt>
                <c:pt idx="89">
                  <c:v>97.410332497108456</c:v>
                </c:pt>
                <c:pt idx="90">
                  <c:v>96.707119902841157</c:v>
                </c:pt>
                <c:pt idx="91">
                  <c:v>96.328352903857009</c:v>
                </c:pt>
                <c:pt idx="92">
                  <c:v>96.132225252854255</c:v>
                </c:pt>
                <c:pt idx="93">
                  <c:v>96.029629275216735</c:v>
                </c:pt>
                <c:pt idx="94">
                  <c:v>95.970076931182319</c:v>
                </c:pt>
                <c:pt idx="95">
                  <c:v>95.927552732587543</c:v>
                </c:pt>
                <c:pt idx="96">
                  <c:v>95.88984228596378</c:v>
                </c:pt>
                <c:pt idx="97">
                  <c:v>95.851819584485369</c:v>
                </c:pt>
                <c:pt idx="98">
                  <c:v>95.811824295614898</c:v>
                </c:pt>
                <c:pt idx="99">
                  <c:v>95.770044102762739</c:v>
                </c:pt>
                <c:pt idx="100">
                  <c:v>95.72809244552478</c:v>
                </c:pt>
                <c:pt idx="101">
                  <c:v>95.689325383655202</c:v>
                </c:pt>
                <c:pt idx="102">
                  <c:v>95.659694527638834</c:v>
                </c:pt>
                <c:pt idx="103">
                  <c:v>95.64904231918149</c:v>
                </c:pt>
                <c:pt idx="104">
                  <c:v>95.6727163137395</c:v>
                </c:pt>
                <c:pt idx="105">
                  <c:v>95.753227858909341</c:v>
                </c:pt>
                <c:pt idx="106">
                  <c:v>95.92144107126424</c:v>
                </c:pt>
                <c:pt idx="107">
                  <c:v>96.216520150961131</c:v>
                </c:pt>
                <c:pt idx="108">
                  <c:v>96.68370686131918</c:v>
                </c:pt>
                <c:pt idx="109">
                  <c:v>97.36910205967439</c:v>
                </c:pt>
                <c:pt idx="110">
                  <c:v>98.31112594209209</c:v>
                </c:pt>
                <c:pt idx="111">
                  <c:v>99.52927003616395</c:v>
                </c:pt>
                <c:pt idx="112">
                  <c:v>101.0119819579283</c:v>
                </c:pt>
                <c:pt idx="113">
                  <c:v>102.70667512510764</c:v>
                </c:pt>
                <c:pt idx="114">
                  <c:v>104.51541775361115</c:v>
                </c:pt>
                <c:pt idx="115">
                  <c:v>106.29935825825112</c:v>
                </c:pt>
                <c:pt idx="116">
                  <c:v>107.89320611779729</c:v>
                </c:pt>
                <c:pt idx="117">
                  <c:v>109.12840499155236</c:v>
                </c:pt>
                <c:pt idx="118">
                  <c:v>109.86078920106485</c:v>
                </c:pt>
                <c:pt idx="119">
                  <c:v>109.99653473034751</c:v>
                </c:pt>
                <c:pt idx="120">
                  <c:v>109.50996672636025</c:v>
                </c:pt>
                <c:pt idx="121">
                  <c:v>108.44855976133778</c:v>
                </c:pt>
                <c:pt idx="122">
                  <c:v>106.92379165028386</c:v>
                </c:pt>
                <c:pt idx="123">
                  <c:v>105.09029139096761</c:v>
                </c:pt>
                <c:pt idx="124">
                  <c:v>103.11867507972975</c:v>
                </c:pt>
                <c:pt idx="125">
                  <c:v>101.16864646137425</c:v>
                </c:pt>
                <c:pt idx="126">
                  <c:v>99.368108268203059</c:v>
                </c:pt>
                <c:pt idx="127">
                  <c:v>97.801684514919074</c:v>
                </c:pt>
                <c:pt idx="128">
                  <c:v>96.509154044129119</c:v>
                </c:pt>
                <c:pt idx="129">
                  <c:v>95.491834698404759</c:v>
                </c:pt>
                <c:pt idx="130">
                  <c:v>94.723585387138925</c:v>
                </c:pt>
                <c:pt idx="131">
                  <c:v>94.162952751177215</c:v>
                </c:pt>
                <c:pt idx="132">
                  <c:v>93.763787202762174</c:v>
                </c:pt>
                <c:pt idx="133">
                  <c:v>93.482881815245932</c:v>
                </c:pt>
                <c:pt idx="134">
                  <c:v>93.284362550131448</c:v>
                </c:pt>
                <c:pt idx="135">
                  <c:v>93.141374365855199</c:v>
                </c:pt>
                <c:pt idx="136">
                  <c:v>93.035975920316659</c:v>
                </c:pt>
                <c:pt idx="137">
                  <c:v>92.958149482020232</c:v>
                </c:pt>
                <c:pt idx="138">
                  <c:v>92.904598924973314</c:v>
                </c:pt>
                <c:pt idx="139">
                  <c:v>92.877690673333092</c:v>
                </c:pt>
                <c:pt idx="140">
                  <c:v>92.884591378811407</c:v>
                </c:pt>
                <c:pt idx="141">
                  <c:v>92.936427882726122</c:v>
                </c:pt>
                <c:pt idx="142">
                  <c:v>93.047166748831629</c:v>
                </c:pt>
                <c:pt idx="143">
                  <c:v>93.231898018923829</c:v>
                </c:pt>
                <c:pt idx="144">
                  <c:v>93.504320886593945</c:v>
                </c:pt>
                <c:pt idx="145">
                  <c:v>93.873463661610941</c:v>
                </c:pt>
                <c:pt idx="146">
                  <c:v>94.339992282518665</c:v>
                </c:pt>
                <c:pt idx="147">
                  <c:v>94.892794236884626</c:v>
                </c:pt>
                <c:pt idx="148">
                  <c:v>95.506755298243519</c:v>
                </c:pt>
                <c:pt idx="149">
                  <c:v>96.14265568967717</c:v>
                </c:pt>
                <c:pt idx="150">
                  <c:v>96.749822505962456</c:v>
                </c:pt>
                <c:pt idx="151">
                  <c:v>97.271598666971101</c:v>
                </c:pt>
                <c:pt idx="152">
                  <c:v>97.652950294284352</c:v>
                </c:pt>
                <c:pt idx="153">
                  <c:v>97.84885000944054</c:v>
                </c:pt>
                <c:pt idx="154">
                  <c:v>97.831681838062806</c:v>
                </c:pt>
                <c:pt idx="155">
                  <c:v>97.59598373532468</c:v>
                </c:pt>
                <c:pt idx="156">
                  <c:v>97.159400189080031</c:v>
                </c:pt>
                <c:pt idx="157">
                  <c:v>96.55961445778604</c:v>
                </c:pt>
                <c:pt idx="158">
                  <c:v>95.847997931426818</c:v>
                </c:pt>
                <c:pt idx="159">
                  <c:v>95.081456722123832</c:v>
                </c:pt>
                <c:pt idx="160">
                  <c:v>94.314259916050332</c:v>
                </c:pt>
                <c:pt idx="161">
                  <c:v>93.591443739115689</c:v>
                </c:pt>
                <c:pt idx="162">
                  <c:v>92.944809874604744</c:v>
                </c:pt>
                <c:pt idx="163">
                  <c:v>92.39179205529129</c:v>
                </c:pt>
                <c:pt idx="164">
                  <c:v>91.936789586422009</c:v>
                </c:pt>
                <c:pt idx="165">
                  <c:v>91.574132071864426</c:v>
                </c:pt>
                <c:pt idx="166">
                  <c:v>91.291709659713646</c:v>
                </c:pt>
                <c:pt idx="167">
                  <c:v>91.074435543612097</c:v>
                </c:pt>
                <c:pt idx="168">
                  <c:v>90.906994742068036</c:v>
                </c:pt>
                <c:pt idx="169">
                  <c:v>90.775654485841841</c:v>
                </c:pt>
                <c:pt idx="170">
                  <c:v>90.669174351308342</c:v>
                </c:pt>
                <c:pt idx="171">
                  <c:v>90.579013536523547</c:v>
                </c:pt>
                <c:pt idx="172">
                  <c:v>90.499087867576293</c:v>
                </c:pt>
                <c:pt idx="173">
                  <c:v>90.42530791385532</c:v>
                </c:pt>
                <c:pt idx="174">
                  <c:v>90.355068707640839</c:v>
                </c:pt>
                <c:pt idx="175">
                  <c:v>90.286792494815884</c:v>
                </c:pt>
                <c:pt idx="176">
                  <c:v>90.219568302046213</c:v>
                </c:pt>
                <c:pt idx="177">
                  <c:v>90.152893540168549</c:v>
                </c:pt>
                <c:pt idx="178">
                  <c:v>90.086502599753317</c:v>
                </c:pt>
                <c:pt idx="179">
                  <c:v>90.02026056712026</c:v>
                </c:pt>
                <c:pt idx="180">
                  <c:v>89.954101207466564</c:v>
                </c:pt>
                <c:pt idx="181">
                  <c:v>89.887992754585454</c:v>
                </c:pt>
                <c:pt idx="182">
                  <c:v>89.821920009392997</c:v>
                </c:pt>
                <c:pt idx="183">
                  <c:v>89.75587543013151</c:v>
                </c:pt>
                <c:pt idx="184">
                  <c:v>89.689854904751058</c:v>
                </c:pt>
                <c:pt idx="185">
                  <c:v>89.623855834005568</c:v>
                </c:pt>
                <c:pt idx="186">
                  <c:v>89.557876298221643</c:v>
                </c:pt>
                <c:pt idx="187">
                  <c:v>89.491914708093773</c:v>
                </c:pt>
                <c:pt idx="188">
                  <c:v>89.425969661817305</c:v>
                </c:pt>
                <c:pt idx="189">
                  <c:v>89.360039886389089</c:v>
                </c:pt>
                <c:pt idx="190">
                  <c:v>89.294124211906507</c:v>
                </c:pt>
                <c:pt idx="191">
                  <c:v>89.228221558421609</c:v>
                </c:pt>
                <c:pt idx="192">
                  <c:v>89.16233092754436</c:v>
                </c:pt>
                <c:pt idx="193">
                  <c:v>89.096451395934764</c:v>
                </c:pt>
                <c:pt idx="194">
                  <c:v>89.030582109672082</c:v>
                </c:pt>
                <c:pt idx="195">
                  <c:v>88.964722279147196</c:v>
                </c:pt>
                <c:pt idx="196">
                  <c:v>88.898871174349907</c:v>
                </c:pt>
                <c:pt idx="197">
                  <c:v>88.83302812049638</c:v>
                </c:pt>
                <c:pt idx="198">
                  <c:v>88.767192493966661</c:v>
                </c:pt>
                <c:pt idx="199">
                  <c:v>88.70136371852945</c:v>
                </c:pt>
                <c:pt idx="200">
                  <c:v>88.635541261834334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94.467682346049656</c:v>
                </c:pt>
                <c:pt idx="1">
                  <c:v>94.485860781343675</c:v>
                </c:pt>
                <c:pt idx="2">
                  <c:v>94.504044811588457</c:v>
                </c:pt>
                <c:pt idx="3">
                  <c:v>94.522234881166128</c:v>
                </c:pt>
                <c:pt idx="4">
                  <c:v>94.540431468102241</c:v>
                </c:pt>
                <c:pt idx="5">
                  <c:v>94.558635086416615</c:v>
                </c:pt>
                <c:pt idx="6">
                  <c:v>94.576846288614036</c:v>
                </c:pt>
                <c:pt idx="7">
                  <c:v>94.595065668319407</c:v>
                </c:pt>
                <c:pt idx="8">
                  <c:v>94.61329386306214</c:v>
                </c:pt>
                <c:pt idx="9">
                  <c:v>94.631531557213847</c:v>
                </c:pt>
                <c:pt idx="10">
                  <c:v>94.649779485082647</c:v>
                </c:pt>
                <c:pt idx="11">
                  <c:v>94.668038434166874</c:v>
                </c:pt>
                <c:pt idx="12">
                  <c:v>94.6863092485697</c:v>
                </c:pt>
                <c:pt idx="13">
                  <c:v>94.704592832575273</c:v>
                </c:pt>
                <c:pt idx="14">
                  <c:v>94.722890154385112</c:v>
                </c:pt>
                <c:pt idx="15">
                  <c:v>94.74120225001235</c:v>
                </c:pt>
                <c:pt idx="16">
                  <c:v>94.759530227328469</c:v>
                </c:pt>
                <c:pt idx="17">
                  <c:v>94.777875270255507</c:v>
                </c:pt>
                <c:pt idx="18">
                  <c:v>94.79623864309329</c:v>
                </c:pt>
                <c:pt idx="19">
                  <c:v>94.814621694967883</c:v>
                </c:pt>
                <c:pt idx="20">
                  <c:v>94.833025864383558</c:v>
                </c:pt>
                <c:pt idx="21">
                  <c:v>94.851452683855868</c:v>
                </c:pt>
                <c:pt idx="22">
                  <c:v>94.869903784597597</c:v>
                </c:pt>
                <c:pt idx="23">
                  <c:v>94.888380901223726</c:v>
                </c:pt>
                <c:pt idx="24">
                  <c:v>94.906885876433691</c:v>
                </c:pt>
                <c:pt idx="25">
                  <c:v>94.925420665621118</c:v>
                </c:pt>
                <c:pt idx="26">
                  <c:v>94.943987341351459</c:v>
                </c:pt>
                <c:pt idx="27">
                  <c:v>94.962588097637109</c:v>
                </c:pt>
                <c:pt idx="28">
                  <c:v>94.981225253926738</c:v>
                </c:pt>
                <c:pt idx="29">
                  <c:v>94.999901258711333</c:v>
                </c:pt>
                <c:pt idx="30">
                  <c:v>95.018618692632913</c:v>
                </c:pt>
                <c:pt idx="31">
                  <c:v>95.037380270963368</c:v>
                </c:pt>
                <c:pt idx="32">
                  <c:v>95.056188845299644</c:v>
                </c:pt>
                <c:pt idx="33">
                  <c:v>95.075047404297379</c:v>
                </c:pt>
                <c:pt idx="34">
                  <c:v>95.09395907323831</c:v>
                </c:pt>
                <c:pt idx="35">
                  <c:v>95.112927112195777</c:v>
                </c:pt>
                <c:pt idx="36">
                  <c:v>95.13195491252894</c:v>
                </c:pt>
                <c:pt idx="37">
                  <c:v>95.151045991396657</c:v>
                </c:pt>
                <c:pt idx="38">
                  <c:v>95.170203983939899</c:v>
                </c:pt>
                <c:pt idx="39">
                  <c:v>95.189432632732206</c:v>
                </c:pt>
                <c:pt idx="40">
                  <c:v>95.208735774044442</c:v>
                </c:pt>
                <c:pt idx="41">
                  <c:v>95.22811732041005</c:v>
                </c:pt>
                <c:pt idx="42">
                  <c:v>95.247581238910527</c:v>
                </c:pt>
                <c:pt idx="43">
                  <c:v>95.267131524528324</c:v>
                </c:pt>
                <c:pt idx="44">
                  <c:v>95.286772167833306</c:v>
                </c:pt>
                <c:pt idx="45">
                  <c:v>95.306507116182047</c:v>
                </c:pt>
                <c:pt idx="46">
                  <c:v>95.326340227513015</c:v>
                </c:pt>
                <c:pt idx="47">
                  <c:v>95.346275215718322</c:v>
                </c:pt>
                <c:pt idx="48">
                  <c:v>95.366315586461695</c:v>
                </c:pt>
                <c:pt idx="49">
                  <c:v>95.386464562195584</c:v>
                </c:pt>
                <c:pt idx="50">
                  <c:v>95.406724995006002</c:v>
                </c:pt>
                <c:pt idx="51">
                  <c:v>95.427099265786453</c:v>
                </c:pt>
                <c:pt idx="52">
                  <c:v>95.447589168110838</c:v>
                </c:pt>
                <c:pt idx="53">
                  <c:v>95.468195775045288</c:v>
                </c:pt>
                <c:pt idx="54">
                  <c:v>95.488919287011072</c:v>
                </c:pt>
                <c:pt idx="55">
                  <c:v>95.509758858694084</c:v>
                </c:pt>
                <c:pt idx="56">
                  <c:v>95.530712402892519</c:v>
                </c:pt>
                <c:pt idx="57">
                  <c:v>95.551776369115174</c:v>
                </c:pt>
                <c:pt idx="58">
                  <c:v>95.572945494696569</c:v>
                </c:pt>
                <c:pt idx="59">
                  <c:v>95.594212526193516</c:v>
                </c:pt>
                <c:pt idx="60">
                  <c:v>95.615567908888181</c:v>
                </c:pt>
                <c:pt idx="61">
                  <c:v>95.636999442359894</c:v>
                </c:pt>
                <c:pt idx="62">
                  <c:v>95.658491900325672</c:v>
                </c:pt>
                <c:pt idx="63">
                  <c:v>95.680026613309963</c:v>
                </c:pt>
                <c:pt idx="64">
                  <c:v>95.701581013216838</c:v>
                </c:pt>
                <c:pt idx="65">
                  <c:v>95.723128139572921</c:v>
                </c:pt>
                <c:pt idx="66">
                  <c:v>95.744636108119593</c:v>
                </c:pt>
                <c:pt idx="67">
                  <c:v>95.766067543595454</c:v>
                </c:pt>
                <c:pt idx="68">
                  <c:v>95.78737897999963</c:v>
                </c:pt>
                <c:pt idx="69">
                  <c:v>95.808520233395413</c:v>
                </c:pt>
                <c:pt idx="70">
                  <c:v>95.829433754434092</c:v>
                </c:pt>
                <c:pt idx="71">
                  <c:v>95.850053970267552</c:v>
                </c:pt>
                <c:pt idx="72">
                  <c:v>95.870306628382409</c:v>
                </c:pt>
                <c:pt idx="73">
                  <c:v>95.890108158114359</c:v>
                </c:pt>
                <c:pt idx="74">
                  <c:v>95.909365069145494</c:v>
                </c:pt>
                <c:pt idx="75">
                  <c:v>95.927973410072383</c:v>
                </c:pt>
                <c:pt idx="76">
                  <c:v>95.945818314036075</c:v>
                </c:pt>
                <c:pt idx="77">
                  <c:v>95.962773662250584</c:v>
                </c:pt>
                <c:pt idx="78">
                  <c:v>95.978701899818887</c:v>
                </c:pt>
                <c:pt idx="79">
                  <c:v>95.993454041187022</c:v>
                </c:pt>
                <c:pt idx="80">
                  <c:v>96.006869904593316</c:v>
                </c:pt>
                <c:pt idx="81">
                  <c:v>96.018778615508467</c:v>
                </c:pt>
                <c:pt idx="82">
                  <c:v>96.028999417877515</c:v>
                </c:pt>
                <c:pt idx="83">
                  <c:v>96.037342828504976</c:v>
                </c:pt>
                <c:pt idx="84">
                  <c:v>96.04361216374005</c:v>
                </c:pt>
                <c:pt idx="85">
                  <c:v>96.047605458375386</c:v>
                </c:pt>
                <c:pt idx="86">
                  <c:v>96.049117784173205</c:v>
                </c:pt>
                <c:pt idx="87">
                  <c:v>96.047943959698387</c:v>
                </c:pt>
                <c:pt idx="88">
                  <c:v>96.043881624475034</c:v>
                </c:pt>
                <c:pt idx="89">
                  <c:v>96.036734629531651</c:v>
                </c:pt>
                <c:pt idx="90">
                  <c:v>96.026316674169209</c:v>
                </c:pt>
                <c:pt idx="91">
                  <c:v>96.012455096641474</c:v>
                </c:pt>
                <c:pt idx="92">
                  <c:v>95.994994706040728</c:v>
                </c:pt>
                <c:pt idx="93">
                  <c:v>95.973801525883601</c:v>
                </c:pt>
                <c:pt idx="94">
                  <c:v>95.948766308564387</c:v>
                </c:pt>
                <c:pt idx="95">
                  <c:v>95.919807675672715</c:v>
                </c:pt>
                <c:pt idx="96">
                  <c:v>95.886874743438909</c:v>
                </c:pt>
                <c:pt idx="97">
                  <c:v>95.849949105938151</c:v>
                </c:pt>
                <c:pt idx="98">
                  <c:v>95.809046071033109</c:v>
                </c:pt>
                <c:pt idx="99">
                  <c:v>95.764215074386172</c:v>
                </c:pt>
                <c:pt idx="100">
                  <c:v>95.715539233412187</c:v>
                </c:pt>
                <c:pt idx="101">
                  <c:v>95.663134043256562</c:v>
                </c:pt>
                <c:pt idx="102">
                  <c:v>95.607145257804035</c:v>
                </c:pt>
                <c:pt idx="103">
                  <c:v>95.547746037243201</c:v>
                </c:pt>
                <c:pt idx="104">
                  <c:v>95.485133476920694</c:v>
                </c:pt>
                <c:pt idx="105">
                  <c:v>95.419524657734598</c:v>
                </c:pt>
                <c:pt idx="106">
                  <c:v>95.351152374516872</c:v>
                </c:pt>
                <c:pt idx="107">
                  <c:v>95.280260705033726</c:v>
                </c:pt>
                <c:pt idx="108">
                  <c:v>95.207100578609897</c:v>
                </c:pt>
                <c:pt idx="109">
                  <c:v>95.13192549101376</c:v>
                </c:pt>
                <c:pt idx="110">
                  <c:v>95.054987492823457</c:v>
                </c:pt>
                <c:pt idx="111">
                  <c:v>94.976533554132047</c:v>
                </c:pt>
                <c:pt idx="112">
                  <c:v>94.896802381386721</c:v>
                </c:pt>
                <c:pt idx="113">
                  <c:v>94.816021734540612</c:v>
                </c:pt>
                <c:pt idx="114">
                  <c:v>94.734406266391858</c:v>
                </c:pt>
                <c:pt idx="115">
                  <c:v>94.652155882450643</c:v>
                </c:pt>
                <c:pt idx="116">
                  <c:v>94.569454599901178</c:v>
                </c:pt>
                <c:pt idx="117">
                  <c:v>94.486469868742773</c:v>
                </c:pt>
                <c:pt idx="118">
                  <c:v>94.403352307120073</c:v>
                </c:pt>
                <c:pt idx="119">
                  <c:v>94.320235795969381</c:v>
                </c:pt>
                <c:pt idx="120">
                  <c:v>94.237237874962176</c:v>
                </c:pt>
                <c:pt idx="121">
                  <c:v>94.154460381713022</c:v>
                </c:pt>
                <c:pt idx="122">
                  <c:v>94.071990278669233</c:v>
                </c:pt>
                <c:pt idx="123">
                  <c:v>93.989900616348194</c:v>
                </c:pt>
                <c:pt idx="124">
                  <c:v>93.908251587016409</c:v>
                </c:pt>
                <c:pt idx="125">
                  <c:v>93.827091628980213</c:v>
                </c:pt>
                <c:pt idx="126">
                  <c:v>93.746458547939611</c:v>
                </c:pt>
                <c:pt idx="127">
                  <c:v>93.666380628009733</c:v>
                </c:pt>
                <c:pt idx="128">
                  <c:v>93.586877710790361</c:v>
                </c:pt>
                <c:pt idx="129">
                  <c:v>93.507962226106926</c:v>
                </c:pt>
                <c:pt idx="130">
                  <c:v>93.429640162663517</c:v>
                </c:pt>
                <c:pt idx="131">
                  <c:v>93.351911970805915</c:v>
                </c:pt>
                <c:pt idx="132">
                  <c:v>93.27477339289706</c:v>
                </c:pt>
                <c:pt idx="133">
                  <c:v>93.198216219493418</c:v>
                </c:pt>
                <c:pt idx="134">
                  <c:v>93.122228971635153</c:v>
                </c:pt>
                <c:pt idx="135">
                  <c:v>93.046797511186725</c:v>
                </c:pt>
                <c:pt idx="136">
                  <c:v>92.971905582359241</c:v>
                </c:pt>
                <c:pt idx="137">
                  <c:v>92.897535288378492</c:v>
                </c:pt>
                <c:pt idx="138">
                  <c:v>92.823667507795037</c:v>
                </c:pt>
                <c:pt idx="139">
                  <c:v>92.750282255226594</c:v>
                </c:pt>
                <c:pt idx="140">
                  <c:v>92.677358991427212</c:v>
                </c:pt>
                <c:pt idx="141">
                  <c:v>92.604876887537756</c:v>
                </c:pt>
                <c:pt idx="142">
                  <c:v>92.532815048225444</c:v>
                </c:pt>
                <c:pt idx="143">
                  <c:v>92.461152698197793</c:v>
                </c:pt>
                <c:pt idx="144">
                  <c:v>92.389869336303363</c:v>
                </c:pt>
                <c:pt idx="145">
                  <c:v>92.318944861128415</c:v>
                </c:pt>
                <c:pt idx="146">
                  <c:v>92.248359671679779</c:v>
                </c:pt>
                <c:pt idx="147">
                  <c:v>92.178094746423895</c:v>
                </c:pt>
                <c:pt idx="148">
                  <c:v>92.10813170363582</c:v>
                </c:pt>
                <c:pt idx="149">
                  <c:v>92.038452845709202</c:v>
                </c:pt>
                <c:pt idx="150">
                  <c:v>91.969041189791454</c:v>
                </c:pt>
                <c:pt idx="151">
                  <c:v>91.899880486840104</c:v>
                </c:pt>
                <c:pt idx="152">
                  <c:v>91.830955230949755</c:v>
                </c:pt>
                <c:pt idx="153">
                  <c:v>91.762250660571979</c:v>
                </c:pt>
                <c:pt idx="154">
                  <c:v>91.693752753046184</c:v>
                </c:pt>
                <c:pt idx="155">
                  <c:v>91.625448213673153</c:v>
                </c:pt>
                <c:pt idx="156">
                  <c:v>91.557324460398107</c:v>
                </c:pt>
                <c:pt idx="157">
                  <c:v>91.489369605021508</c:v>
                </c:pt>
                <c:pt idx="158">
                  <c:v>91.421572431725338</c:v>
                </c:pt>
                <c:pt idx="159">
                  <c:v>91.353922373586101</c:v>
                </c:pt>
                <c:pt idx="160">
                  <c:v>91.286409487644534</c:v>
                </c:pt>
                <c:pt idx="161">
                  <c:v>91.219024429012649</c:v>
                </c:pt>
                <c:pt idx="162">
                  <c:v>91.15175842442089</c:v>
                </c:pt>
                <c:pt idx="163">
                  <c:v>91.08460324554045</c:v>
                </c:pt>
                <c:pt idx="164">
                  <c:v>91.017551182357408</c:v>
                </c:pt>
                <c:pt idx="165">
                  <c:v>90.950595016824593</c:v>
                </c:pt>
                <c:pt idx="166">
                  <c:v>90.883727996973477</c:v>
                </c:pt>
                <c:pt idx="167">
                  <c:v>90.81694381163139</c:v>
                </c:pt>
                <c:pt idx="168">
                  <c:v>90.750236565857023</c:v>
                </c:pt>
                <c:pt idx="169">
                  <c:v>90.68360075718077</c:v>
                </c:pt>
                <c:pt idx="170">
                  <c:v>90.617031252712778</c:v>
                </c:pt>
                <c:pt idx="171">
                  <c:v>90.550523267162959</c:v>
                </c:pt>
                <c:pt idx="172">
                  <c:v>90.484072341800669</c:v>
                </c:pt>
                <c:pt idx="173">
                  <c:v>90.417674324368434</c:v>
                </c:pt>
                <c:pt idx="174">
                  <c:v>90.35132534995293</c:v>
                </c:pt>
                <c:pt idx="175">
                  <c:v>90.285021822807352</c:v>
                </c:pt>
                <c:pt idx="176">
                  <c:v>90.218760399112227</c:v>
                </c:pt>
                <c:pt idx="177">
                  <c:v>90.152537970655047</c:v>
                </c:pt>
                <c:pt idx="178">
                  <c:v>90.086351649405358</c:v>
                </c:pt>
                <c:pt idx="179">
                  <c:v>90.020198752957953</c:v>
                </c:pt>
                <c:pt idx="180">
                  <c:v>89.954076790813829</c:v>
                </c:pt>
                <c:pt idx="181">
                  <c:v>89.887983451467363</c:v>
                </c:pt>
                <c:pt idx="182">
                  <c:v>89.821916590266184</c:v>
                </c:pt>
                <c:pt idx="183">
                  <c:v>89.755874218010007</c:v>
                </c:pt>
                <c:pt idx="184">
                  <c:v>89.689854490254078</c:v>
                </c:pt>
                <c:pt idx="185">
                  <c:v>89.623855697282792</c:v>
                </c:pt>
                <c:pt idx="186">
                  <c:v>89.557876254720099</c:v>
                </c:pt>
                <c:pt idx="187">
                  <c:v>89.491914694742803</c:v>
                </c:pt>
                <c:pt idx="188">
                  <c:v>89.425969657864869</c:v>
                </c:pt>
                <c:pt idx="189">
                  <c:v>89.360039885260434</c:v>
                </c:pt>
                <c:pt idx="190">
                  <c:v>89.294124211595616</c:v>
                </c:pt>
                <c:pt idx="191">
                  <c:v>89.228221558339001</c:v>
                </c:pt>
                <c:pt idx="192">
                  <c:v>89.162330927523186</c:v>
                </c:pt>
                <c:pt idx="193">
                  <c:v>89.096451395929535</c:v>
                </c:pt>
                <c:pt idx="194">
                  <c:v>89.030582109670831</c:v>
                </c:pt>
                <c:pt idx="195">
                  <c:v>88.964722279146912</c:v>
                </c:pt>
                <c:pt idx="196">
                  <c:v>88.89887117434985</c:v>
                </c:pt>
                <c:pt idx="197">
                  <c:v>88.833028120496365</c:v>
                </c:pt>
                <c:pt idx="198">
                  <c:v>88.767192493966661</c:v>
                </c:pt>
                <c:pt idx="199">
                  <c:v>88.70136371852945</c:v>
                </c:pt>
                <c:pt idx="200">
                  <c:v>88.635541261834334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99504"/>
        <c:axId val="309999896"/>
      </c:scatterChart>
      <c:valAx>
        <c:axId val="309999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9999896"/>
        <c:crosses val="autoZero"/>
        <c:crossBetween val="midCat"/>
      </c:valAx>
      <c:valAx>
        <c:axId val="309999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999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91.478999999999999</c:v>
                </c:pt>
                <c:pt idx="1">
                  <c:v>92.055999999999997</c:v>
                </c:pt>
                <c:pt idx="2">
                  <c:v>91.69</c:v>
                </c:pt>
                <c:pt idx="3">
                  <c:v>90.957999999999998</c:v>
                </c:pt>
                <c:pt idx="4">
                  <c:v>92.013999999999996</c:v>
                </c:pt>
                <c:pt idx="5">
                  <c:v>92.07</c:v>
                </c:pt>
                <c:pt idx="6">
                  <c:v>92.028000000000006</c:v>
                </c:pt>
                <c:pt idx="7">
                  <c:v>92.591999999999999</c:v>
                </c:pt>
                <c:pt idx="8">
                  <c:v>92.816999999999993</c:v>
                </c:pt>
                <c:pt idx="9">
                  <c:v>91.900999999999996</c:v>
                </c:pt>
                <c:pt idx="10">
                  <c:v>91.099000000000004</c:v>
                </c:pt>
                <c:pt idx="11">
                  <c:v>92.576999999999998</c:v>
                </c:pt>
                <c:pt idx="12">
                  <c:v>92.408000000000001</c:v>
                </c:pt>
                <c:pt idx="13">
                  <c:v>92.662000000000006</c:v>
                </c:pt>
                <c:pt idx="14">
                  <c:v>92.676000000000002</c:v>
                </c:pt>
                <c:pt idx="15">
                  <c:v>93.055999999999997</c:v>
                </c:pt>
                <c:pt idx="16">
                  <c:v>93.731999999999999</c:v>
                </c:pt>
                <c:pt idx="17">
                  <c:v>94.224999999999994</c:v>
                </c:pt>
                <c:pt idx="18">
                  <c:v>93.436999999999998</c:v>
                </c:pt>
                <c:pt idx="19">
                  <c:v>92.423000000000002</c:v>
                </c:pt>
                <c:pt idx="20">
                  <c:v>93.042000000000002</c:v>
                </c:pt>
                <c:pt idx="21">
                  <c:v>91.563000000000002</c:v>
                </c:pt>
                <c:pt idx="22">
                  <c:v>93.492999999999995</c:v>
                </c:pt>
                <c:pt idx="23">
                  <c:v>92.634</c:v>
                </c:pt>
                <c:pt idx="24">
                  <c:v>93.394000000000005</c:v>
                </c:pt>
                <c:pt idx="25">
                  <c:v>92.858999999999995</c:v>
                </c:pt>
                <c:pt idx="26">
                  <c:v>93.042000000000002</c:v>
                </c:pt>
                <c:pt idx="27">
                  <c:v>93.31</c:v>
                </c:pt>
                <c:pt idx="28">
                  <c:v>93.084999999999994</c:v>
                </c:pt>
                <c:pt idx="29">
                  <c:v>94.366</c:v>
                </c:pt>
                <c:pt idx="30">
                  <c:v>94.563000000000002</c:v>
                </c:pt>
                <c:pt idx="31">
                  <c:v>94.168999999999997</c:v>
                </c:pt>
                <c:pt idx="32">
                  <c:v>94.775000000000006</c:v>
                </c:pt>
                <c:pt idx="33">
                  <c:v>95.099000000000004</c:v>
                </c:pt>
                <c:pt idx="34">
                  <c:v>96.155000000000001</c:v>
                </c:pt>
                <c:pt idx="35">
                  <c:v>95.93</c:v>
                </c:pt>
                <c:pt idx="36">
                  <c:v>97.676000000000002</c:v>
                </c:pt>
                <c:pt idx="37">
                  <c:v>96.605999999999995</c:v>
                </c:pt>
                <c:pt idx="38">
                  <c:v>96.534999999999997</c:v>
                </c:pt>
                <c:pt idx="39">
                  <c:v>97.93</c:v>
                </c:pt>
                <c:pt idx="40">
                  <c:v>97.676000000000002</c:v>
                </c:pt>
                <c:pt idx="41">
                  <c:v>101.02800000000001</c:v>
                </c:pt>
                <c:pt idx="42">
                  <c:v>101.39400000000001</c:v>
                </c:pt>
                <c:pt idx="43">
                  <c:v>102.97199999999999</c:v>
                </c:pt>
                <c:pt idx="44">
                  <c:v>107.02800000000001</c:v>
                </c:pt>
                <c:pt idx="45">
                  <c:v>110.70399999999999</c:v>
                </c:pt>
                <c:pt idx="46">
                  <c:v>115.08499999999999</c:v>
                </c:pt>
                <c:pt idx="47">
                  <c:v>117.887</c:v>
                </c:pt>
                <c:pt idx="48">
                  <c:v>126.49299999999999</c:v>
                </c:pt>
                <c:pt idx="49">
                  <c:v>133.113</c:v>
                </c:pt>
                <c:pt idx="50">
                  <c:v>141.63399999999999</c:v>
                </c:pt>
                <c:pt idx="51">
                  <c:v>151.77500000000001</c:v>
                </c:pt>
                <c:pt idx="52">
                  <c:v>162.78899999999999</c:v>
                </c:pt>
                <c:pt idx="53">
                  <c:v>172.70400000000001</c:v>
                </c:pt>
                <c:pt idx="54">
                  <c:v>183.648</c:v>
                </c:pt>
                <c:pt idx="55">
                  <c:v>193.09899999999999</c:v>
                </c:pt>
                <c:pt idx="56">
                  <c:v>200.803</c:v>
                </c:pt>
                <c:pt idx="57">
                  <c:v>206.31</c:v>
                </c:pt>
                <c:pt idx="58">
                  <c:v>210.29599999999999</c:v>
                </c:pt>
                <c:pt idx="59">
                  <c:v>209.62</c:v>
                </c:pt>
                <c:pt idx="60">
                  <c:v>205.98599999999999</c:v>
                </c:pt>
                <c:pt idx="61">
                  <c:v>196.05600000000001</c:v>
                </c:pt>
                <c:pt idx="62">
                  <c:v>177.69</c:v>
                </c:pt>
                <c:pt idx="63">
                  <c:v>149.54900000000001</c:v>
                </c:pt>
                <c:pt idx="64">
                  <c:v>118.268</c:v>
                </c:pt>
                <c:pt idx="65">
                  <c:v>102.54900000000001</c:v>
                </c:pt>
                <c:pt idx="66">
                  <c:v>97.900999999999996</c:v>
                </c:pt>
                <c:pt idx="67">
                  <c:v>96.647999999999996</c:v>
                </c:pt>
                <c:pt idx="68">
                  <c:v>96.337999999999994</c:v>
                </c:pt>
                <c:pt idx="69">
                  <c:v>96.789000000000001</c:v>
                </c:pt>
                <c:pt idx="70">
                  <c:v>97.576999999999998</c:v>
                </c:pt>
                <c:pt idx="71">
                  <c:v>98.141000000000005</c:v>
                </c:pt>
                <c:pt idx="72">
                  <c:v>98.703999999999994</c:v>
                </c:pt>
                <c:pt idx="73">
                  <c:v>102.211</c:v>
                </c:pt>
                <c:pt idx="74">
                  <c:v>103.676</c:v>
                </c:pt>
                <c:pt idx="75">
                  <c:v>108.268</c:v>
                </c:pt>
                <c:pt idx="76">
                  <c:v>110.648</c:v>
                </c:pt>
                <c:pt idx="77">
                  <c:v>116.22499999999999</c:v>
                </c:pt>
                <c:pt idx="78">
                  <c:v>121.423</c:v>
                </c:pt>
                <c:pt idx="79">
                  <c:v>124.732</c:v>
                </c:pt>
                <c:pt idx="80">
                  <c:v>130.423</c:v>
                </c:pt>
                <c:pt idx="81">
                  <c:v>133.33799999999999</c:v>
                </c:pt>
                <c:pt idx="82">
                  <c:v>135.197</c:v>
                </c:pt>
                <c:pt idx="83">
                  <c:v>135.08500000000001</c:v>
                </c:pt>
                <c:pt idx="84">
                  <c:v>131.28200000000001</c:v>
                </c:pt>
                <c:pt idx="85">
                  <c:v>125.33799999999999</c:v>
                </c:pt>
                <c:pt idx="86">
                  <c:v>117.042</c:v>
                </c:pt>
                <c:pt idx="87">
                  <c:v>105.18300000000001</c:v>
                </c:pt>
                <c:pt idx="88">
                  <c:v>98.887</c:v>
                </c:pt>
                <c:pt idx="89">
                  <c:v>95.155000000000001</c:v>
                </c:pt>
                <c:pt idx="90">
                  <c:v>94.887</c:v>
                </c:pt>
                <c:pt idx="91">
                  <c:v>94.281999999999996</c:v>
                </c:pt>
                <c:pt idx="92">
                  <c:v>93.986000000000004</c:v>
                </c:pt>
                <c:pt idx="93">
                  <c:v>94.210999999999999</c:v>
                </c:pt>
                <c:pt idx="94">
                  <c:v>93.394000000000005</c:v>
                </c:pt>
                <c:pt idx="95">
                  <c:v>93.492999999999995</c:v>
                </c:pt>
                <c:pt idx="96">
                  <c:v>92.69</c:v>
                </c:pt>
                <c:pt idx="97">
                  <c:v>93.450999999999993</c:v>
                </c:pt>
                <c:pt idx="98">
                  <c:v>93.099000000000004</c:v>
                </c:pt>
                <c:pt idx="99">
                  <c:v>93.224999999999994</c:v>
                </c:pt>
                <c:pt idx="100">
                  <c:v>95.492999999999995</c:v>
                </c:pt>
                <c:pt idx="101">
                  <c:v>95.099000000000004</c:v>
                </c:pt>
                <c:pt idx="102">
                  <c:v>94.254000000000005</c:v>
                </c:pt>
                <c:pt idx="103">
                  <c:v>94.971999999999994</c:v>
                </c:pt>
                <c:pt idx="104">
                  <c:v>96.576999999999998</c:v>
                </c:pt>
                <c:pt idx="105">
                  <c:v>96.944000000000003</c:v>
                </c:pt>
                <c:pt idx="106">
                  <c:v>97.534999999999997</c:v>
                </c:pt>
                <c:pt idx="107">
                  <c:v>98.534999999999997</c:v>
                </c:pt>
                <c:pt idx="108">
                  <c:v>97.141000000000005</c:v>
                </c:pt>
                <c:pt idx="109">
                  <c:v>97.352000000000004</c:v>
                </c:pt>
                <c:pt idx="110">
                  <c:v>96.900999999999996</c:v>
                </c:pt>
                <c:pt idx="111">
                  <c:v>98.38</c:v>
                </c:pt>
                <c:pt idx="112">
                  <c:v>97.802999999999997</c:v>
                </c:pt>
                <c:pt idx="113">
                  <c:v>97.802999999999997</c:v>
                </c:pt>
                <c:pt idx="114">
                  <c:v>98.718000000000004</c:v>
                </c:pt>
                <c:pt idx="115">
                  <c:v>99.197000000000003</c:v>
                </c:pt>
                <c:pt idx="116">
                  <c:v>100.408</c:v>
                </c:pt>
                <c:pt idx="117">
                  <c:v>101.634</c:v>
                </c:pt>
                <c:pt idx="118">
                  <c:v>103.366</c:v>
                </c:pt>
                <c:pt idx="119">
                  <c:v>105.577</c:v>
                </c:pt>
                <c:pt idx="120">
                  <c:v>107.324</c:v>
                </c:pt>
                <c:pt idx="121">
                  <c:v>110.08499999999999</c:v>
                </c:pt>
                <c:pt idx="122">
                  <c:v>110.521</c:v>
                </c:pt>
                <c:pt idx="123">
                  <c:v>111.042</c:v>
                </c:pt>
                <c:pt idx="124">
                  <c:v>111.45099999999999</c:v>
                </c:pt>
                <c:pt idx="125">
                  <c:v>111.423</c:v>
                </c:pt>
                <c:pt idx="126">
                  <c:v>110.60599999999999</c:v>
                </c:pt>
                <c:pt idx="127">
                  <c:v>107.437</c:v>
                </c:pt>
                <c:pt idx="128">
                  <c:v>105</c:v>
                </c:pt>
                <c:pt idx="129">
                  <c:v>99.478999999999999</c:v>
                </c:pt>
                <c:pt idx="130">
                  <c:v>97.126999999999995</c:v>
                </c:pt>
                <c:pt idx="131">
                  <c:v>95.352000000000004</c:v>
                </c:pt>
                <c:pt idx="132">
                  <c:v>93.337999999999994</c:v>
                </c:pt>
                <c:pt idx="133">
                  <c:v>92.084999999999994</c:v>
                </c:pt>
                <c:pt idx="134">
                  <c:v>91.576999999999998</c:v>
                </c:pt>
                <c:pt idx="135">
                  <c:v>91</c:v>
                </c:pt>
                <c:pt idx="136">
                  <c:v>91.013999999999996</c:v>
                </c:pt>
                <c:pt idx="137">
                  <c:v>90.915000000000006</c:v>
                </c:pt>
                <c:pt idx="138">
                  <c:v>91.113</c:v>
                </c:pt>
                <c:pt idx="139">
                  <c:v>91.224999999999994</c:v>
                </c:pt>
                <c:pt idx="140">
                  <c:v>91.718000000000004</c:v>
                </c:pt>
                <c:pt idx="141">
                  <c:v>91.676000000000002</c:v>
                </c:pt>
                <c:pt idx="142">
                  <c:v>92.055999999999997</c:v>
                </c:pt>
                <c:pt idx="143">
                  <c:v>92.986000000000004</c:v>
                </c:pt>
                <c:pt idx="144">
                  <c:v>92.436999999999998</c:v>
                </c:pt>
                <c:pt idx="145">
                  <c:v>91.93</c:v>
                </c:pt>
                <c:pt idx="146">
                  <c:v>92.93</c:v>
                </c:pt>
                <c:pt idx="147">
                  <c:v>93.986000000000004</c:v>
                </c:pt>
                <c:pt idx="148">
                  <c:v>93.337999999999994</c:v>
                </c:pt>
                <c:pt idx="149">
                  <c:v>94.731999999999999</c:v>
                </c:pt>
                <c:pt idx="150">
                  <c:v>92.703999999999994</c:v>
                </c:pt>
                <c:pt idx="151">
                  <c:v>93.591999999999999</c:v>
                </c:pt>
                <c:pt idx="152">
                  <c:v>94.816999999999993</c:v>
                </c:pt>
                <c:pt idx="153">
                  <c:v>95.492999999999995</c:v>
                </c:pt>
                <c:pt idx="154">
                  <c:v>95.718000000000004</c:v>
                </c:pt>
                <c:pt idx="155">
                  <c:v>96.745999999999995</c:v>
                </c:pt>
                <c:pt idx="156">
                  <c:v>97.141000000000005</c:v>
                </c:pt>
                <c:pt idx="157">
                  <c:v>97.352000000000004</c:v>
                </c:pt>
                <c:pt idx="158">
                  <c:v>96.971999999999994</c:v>
                </c:pt>
                <c:pt idx="159">
                  <c:v>96.844999999999999</c:v>
                </c:pt>
                <c:pt idx="160">
                  <c:v>97.042000000000002</c:v>
                </c:pt>
                <c:pt idx="161">
                  <c:v>95.394000000000005</c:v>
                </c:pt>
                <c:pt idx="162">
                  <c:v>95.534999999999997</c:v>
                </c:pt>
                <c:pt idx="163">
                  <c:v>94.634</c:v>
                </c:pt>
                <c:pt idx="164">
                  <c:v>94.168999999999997</c:v>
                </c:pt>
                <c:pt idx="165">
                  <c:v>92.323999999999998</c:v>
                </c:pt>
                <c:pt idx="166">
                  <c:v>91.07</c:v>
                </c:pt>
                <c:pt idx="167">
                  <c:v>90.013999999999996</c:v>
                </c:pt>
                <c:pt idx="168">
                  <c:v>91.113</c:v>
                </c:pt>
                <c:pt idx="169">
                  <c:v>90.605999999999995</c:v>
                </c:pt>
                <c:pt idx="170">
                  <c:v>90.731999999999999</c:v>
                </c:pt>
                <c:pt idx="171">
                  <c:v>90.126999999999995</c:v>
                </c:pt>
                <c:pt idx="172">
                  <c:v>90.197000000000003</c:v>
                </c:pt>
                <c:pt idx="173">
                  <c:v>90.126999999999995</c:v>
                </c:pt>
                <c:pt idx="174">
                  <c:v>89.408000000000001</c:v>
                </c:pt>
                <c:pt idx="175">
                  <c:v>89.394000000000005</c:v>
                </c:pt>
                <c:pt idx="176">
                  <c:v>89.900999999999996</c:v>
                </c:pt>
                <c:pt idx="177">
                  <c:v>88.549000000000007</c:v>
                </c:pt>
                <c:pt idx="178">
                  <c:v>89.099000000000004</c:v>
                </c:pt>
                <c:pt idx="179">
                  <c:v>89.31</c:v>
                </c:pt>
                <c:pt idx="180">
                  <c:v>88.873000000000005</c:v>
                </c:pt>
                <c:pt idx="181">
                  <c:v>88.93</c:v>
                </c:pt>
                <c:pt idx="182">
                  <c:v>88.055999999999997</c:v>
                </c:pt>
                <c:pt idx="183">
                  <c:v>87.775000000000006</c:v>
                </c:pt>
                <c:pt idx="184">
                  <c:v>88.887</c:v>
                </c:pt>
                <c:pt idx="185">
                  <c:v>87.915000000000006</c:v>
                </c:pt>
                <c:pt idx="186">
                  <c:v>88.69</c:v>
                </c:pt>
                <c:pt idx="187">
                  <c:v>89.38</c:v>
                </c:pt>
                <c:pt idx="188">
                  <c:v>87.042000000000002</c:v>
                </c:pt>
                <c:pt idx="189">
                  <c:v>88.141000000000005</c:v>
                </c:pt>
                <c:pt idx="190">
                  <c:v>88.900999999999996</c:v>
                </c:pt>
                <c:pt idx="191">
                  <c:v>88.183000000000007</c:v>
                </c:pt>
                <c:pt idx="192">
                  <c:v>88.478999999999999</c:v>
                </c:pt>
                <c:pt idx="193">
                  <c:v>88.676000000000002</c:v>
                </c:pt>
                <c:pt idx="194">
                  <c:v>88.408000000000001</c:v>
                </c:pt>
                <c:pt idx="195">
                  <c:v>87.662000000000006</c:v>
                </c:pt>
                <c:pt idx="196">
                  <c:v>88.07</c:v>
                </c:pt>
                <c:pt idx="197">
                  <c:v>87.013999999999996</c:v>
                </c:pt>
                <c:pt idx="198">
                  <c:v>87.436999999999998</c:v>
                </c:pt>
                <c:pt idx="199">
                  <c:v>88.423000000000002</c:v>
                </c:pt>
                <c:pt idx="200">
                  <c:v>88.478999999999999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93.106810646394564</c:v>
                </c:pt>
                <c:pt idx="1">
                  <c:v>93.131612577401796</c:v>
                </c:pt>
                <c:pt idx="2">
                  <c:v>93.156419389649287</c:v>
                </c:pt>
                <c:pt idx="3">
                  <c:v>93.181231473106308</c:v>
                </c:pt>
                <c:pt idx="4">
                  <c:v>93.206049247537706</c:v>
                </c:pt>
                <c:pt idx="5">
                  <c:v>93.230873164620434</c:v>
                </c:pt>
                <c:pt idx="6">
                  <c:v>93.255703710190417</c:v>
                </c:pt>
                <c:pt idx="7">
                  <c:v>93.280541406625375</c:v>
                </c:pt>
                <c:pt idx="8">
                  <c:v>93.305386815368792</c:v>
                </c:pt>
                <c:pt idx="9">
                  <c:v>93.330240539599828</c:v>
                </c:pt>
                <c:pt idx="10">
                  <c:v>93.355103227053732</c:v>
                </c:pt>
                <c:pt idx="11">
                  <c:v>93.379975572997097</c:v>
                </c:pt>
                <c:pt idx="12">
                  <c:v>93.404858323360671</c:v>
                </c:pt>
                <c:pt idx="13">
                  <c:v>93.429752278033106</c:v>
                </c:pt>
                <c:pt idx="14">
                  <c:v>93.454658294316417</c:v>
                </c:pt>
                <c:pt idx="15">
                  <c:v>93.479577290544043</c:v>
                </c:pt>
                <c:pt idx="16">
                  <c:v>93.504510249859848</c:v>
                </c:pt>
                <c:pt idx="17">
                  <c:v>93.529458224155846</c:v>
                </c:pt>
                <c:pt idx="18">
                  <c:v>93.554422338163306</c:v>
                </c:pt>
                <c:pt idx="19">
                  <c:v>93.579403793693473</c:v>
                </c:pt>
                <c:pt idx="20">
                  <c:v>93.604403874029359</c:v>
                </c:pt>
                <c:pt idx="21">
                  <c:v>93.629423948508162</c:v>
                </c:pt>
                <c:pt idx="22">
                  <c:v>93.654465477483839</c:v>
                </c:pt>
                <c:pt idx="23">
                  <c:v>93.679530018426902</c:v>
                </c:pt>
                <c:pt idx="24">
                  <c:v>93.704619235914436</c:v>
                </c:pt>
                <c:pt idx="25">
                  <c:v>93.729734924932885</c:v>
                </c:pt>
                <c:pt idx="26">
                  <c:v>93.754879078057627</c:v>
                </c:pt>
                <c:pt idx="27">
                  <c:v>93.780054090691223</c:v>
                </c:pt>
                <c:pt idx="28">
                  <c:v>93.805263380014637</c:v>
                </c:pt>
                <c:pt idx="29">
                  <c:v>93.8305131833894</c:v>
                </c:pt>
                <c:pt idx="30">
                  <c:v>93.855817552522979</c:v>
                </c:pt>
                <c:pt idx="31">
                  <c:v>93.881211567914448</c:v>
                </c:pt>
                <c:pt idx="32">
                  <c:v>93.906784598307539</c:v>
                </c:pt>
                <c:pt idx="33">
                  <c:v>93.932759817111247</c:v>
                </c:pt>
                <c:pt idx="34">
                  <c:v>93.959674515281193</c:v>
                </c:pt>
                <c:pt idx="35">
                  <c:v>93.988767227742542</c:v>
                </c:pt>
                <c:pt idx="36">
                  <c:v>94.022762911924502</c:v>
                </c:pt>
                <c:pt idx="37">
                  <c:v>94.067373053844932</c:v>
                </c:pt>
                <c:pt idx="38">
                  <c:v>94.133984948199895</c:v>
                </c:pt>
                <c:pt idx="39">
                  <c:v>94.244161222704719</c:v>
                </c:pt>
                <c:pt idx="40">
                  <c:v>94.436610212151891</c:v>
                </c:pt>
                <c:pt idx="41">
                  <c:v>94.77705817252901</c:v>
                </c:pt>
                <c:pt idx="42">
                  <c:v>95.370750448012004</c:v>
                </c:pt>
                <c:pt idx="43">
                  <c:v>96.375961617382401</c:v>
                </c:pt>
                <c:pt idx="44">
                  <c:v>98.014917970804717</c:v>
                </c:pt>
                <c:pt idx="45">
                  <c:v>100.57630642986288</c:v>
                </c:pt>
                <c:pt idx="46">
                  <c:v>104.40192429726177</c:v>
                </c:pt>
                <c:pt idx="47">
                  <c:v>109.85028257159688</c:v>
                </c:pt>
                <c:pt idx="48">
                  <c:v>117.23338724790514</c:v>
                </c:pt>
                <c:pt idx="49">
                  <c:v>126.73005902838632</c:v>
                </c:pt>
                <c:pt idx="50">
                  <c:v>138.289094171415</c:v>
                </c:pt>
                <c:pt idx="51">
                  <c:v>151.54550531992953</c:v>
                </c:pt>
                <c:pt idx="52">
                  <c:v>165.77875875212297</c:v>
                </c:pt>
                <c:pt idx="53">
                  <c:v>179.93914918332504</c:v>
                </c:pt>
                <c:pt idx="54">
                  <c:v>192.75522842012901</c:v>
                </c:pt>
                <c:pt idx="55">
                  <c:v>202.91352545629181</c:v>
                </c:pt>
                <c:pt idx="56">
                  <c:v>209.27794124021952</c:v>
                </c:pt>
                <c:pt idx="57">
                  <c:v>211.09888552803878</c:v>
                </c:pt>
                <c:pt idx="58">
                  <c:v>208.15907371133429</c:v>
                </c:pt>
                <c:pt idx="59">
                  <c:v>200.81681082399552</c:v>
                </c:pt>
                <c:pt idx="60">
                  <c:v>189.93485339222576</c:v>
                </c:pt>
                <c:pt idx="61">
                  <c:v>176.71436241682326</c:v>
                </c:pt>
                <c:pt idx="62">
                  <c:v>162.4780985844709</c:v>
                </c:pt>
                <c:pt idx="63">
                  <c:v>148.45677307604529</c:v>
                </c:pt>
                <c:pt idx="64">
                  <c:v>135.62532531184124</c:v>
                </c:pt>
                <c:pt idx="65">
                  <c:v>124.61622254360289</c:v>
                </c:pt>
                <c:pt idx="66">
                  <c:v>115.71296711234901</c:v>
                </c:pt>
                <c:pt idx="67">
                  <c:v>108.90726734971221</c:v>
                </c:pt>
                <c:pt idx="68">
                  <c:v>103.993026474283</c:v>
                </c:pt>
                <c:pt idx="69">
                  <c:v>100.67010988827326</c:v>
                </c:pt>
                <c:pt idx="70">
                  <c:v>98.637547732395717</c:v>
                </c:pt>
                <c:pt idx="71">
                  <c:v>97.664363959157839</c:v>
                </c:pt>
                <c:pt idx="72">
                  <c:v>97.632171257256559</c:v>
                </c:pt>
                <c:pt idx="73">
                  <c:v>98.545284104907907</c:v>
                </c:pt>
                <c:pt idx="74">
                  <c:v>100.50330473042712</c:v>
                </c:pt>
                <c:pt idx="75">
                  <c:v>103.63282646122056</c:v>
                </c:pt>
                <c:pt idx="76">
                  <c:v>107.98408344629891</c:v>
                </c:pt>
                <c:pt idx="77">
                  <c:v>113.41576768765192</c:v>
                </c:pt>
                <c:pt idx="78">
                  <c:v>119.50985014979804</c:v>
                </c:pt>
                <c:pt idx="79">
                  <c:v>125.56469106513212</c:v>
                </c:pt>
                <c:pt idx="80">
                  <c:v>130.6969365725169</c:v>
                </c:pt>
                <c:pt idx="81">
                  <c:v>134.04060975867822</c:v>
                </c:pt>
                <c:pt idx="82">
                  <c:v>134.98271710299181</c:v>
                </c:pt>
                <c:pt idx="83">
                  <c:v>133.34633322116611</c:v>
                </c:pt>
                <c:pt idx="84">
                  <c:v>129.44523160995666</c:v>
                </c:pt>
                <c:pt idx="85">
                  <c:v>123.98641978048991</c:v>
                </c:pt>
                <c:pt idx="86">
                  <c:v>117.86181539843157</c:v>
                </c:pt>
                <c:pt idx="87">
                  <c:v>111.91304747214656</c:v>
                </c:pt>
                <c:pt idx="88">
                  <c:v>106.7534173846273</c:v>
                </c:pt>
                <c:pt idx="89">
                  <c:v>102.69378041426783</c:v>
                </c:pt>
                <c:pt idx="90">
                  <c:v>99.769356962118266</c:v>
                </c:pt>
                <c:pt idx="91">
                  <c:v>97.828623515386951</c:v>
                </c:pt>
                <c:pt idx="92">
                  <c:v>96.636077152374853</c:v>
                </c:pt>
                <c:pt idx="93">
                  <c:v>95.953495284354588</c:v>
                </c:pt>
                <c:pt idx="94">
                  <c:v>95.585755845374152</c:v>
                </c:pt>
                <c:pt idx="95">
                  <c:v>95.394882150719539</c:v>
                </c:pt>
                <c:pt idx="96">
                  <c:v>95.294224371174082</c:v>
                </c:pt>
                <c:pt idx="97">
                  <c:v>95.234719148084878</c:v>
                </c:pt>
                <c:pt idx="98">
                  <c:v>95.191108236265521</c:v>
                </c:pt>
                <c:pt idx="99">
                  <c:v>95.151557639464215</c:v>
                </c:pt>
                <c:pt idx="100">
                  <c:v>95.11114103522965</c:v>
                </c:pt>
                <c:pt idx="101">
                  <c:v>95.068340978507763</c:v>
                </c:pt>
                <c:pt idx="102">
                  <c:v>95.023517042008635</c:v>
                </c:pt>
                <c:pt idx="103">
                  <c:v>94.978562954317198</c:v>
                </c:pt>
                <c:pt idx="104">
                  <c:v>94.937321553867704</c:v>
                </c:pt>
                <c:pt idx="105">
                  <c:v>94.906571792461762</c:v>
                </c:pt>
                <c:pt idx="106">
                  <c:v>94.897500642194643</c:v>
                </c:pt>
                <c:pt idx="107">
                  <c:v>94.927525915032092</c:v>
                </c:pt>
                <c:pt idx="108">
                  <c:v>95.022158603768375</c:v>
                </c:pt>
                <c:pt idx="109">
                  <c:v>95.216320473384641</c:v>
                </c:pt>
                <c:pt idx="110">
                  <c:v>95.554242477168842</c:v>
                </c:pt>
                <c:pt idx="111">
                  <c:v>96.086897871268164</c:v>
                </c:pt>
                <c:pt idx="112">
                  <c:v>96.866047270254299</c:v>
                </c:pt>
                <c:pt idx="113">
                  <c:v>97.934548079839431</c:v>
                </c:pt>
                <c:pt idx="114">
                  <c:v>99.313647742719198</c:v>
                </c:pt>
                <c:pt idx="115">
                  <c:v>100.98936667819615</c:v>
                </c:pt>
                <c:pt idx="116">
                  <c:v>102.90136451825498</c:v>
                </c:pt>
                <c:pt idx="117">
                  <c:v>104.93829326540299</c:v>
                </c:pt>
                <c:pt idx="118">
                  <c:v>106.9430478540976</c:v>
                </c:pt>
                <c:pt idx="119">
                  <c:v>108.72933483861273</c:v>
                </c:pt>
                <c:pt idx="120">
                  <c:v>110.10794219057939</c:v>
                </c:pt>
                <c:pt idx="121">
                  <c:v>110.91789858353704</c:v>
                </c:pt>
                <c:pt idx="122">
                  <c:v>111.05552024798494</c:v>
                </c:pt>
                <c:pt idx="123">
                  <c:v>110.49412102717656</c:v>
                </c:pt>
                <c:pt idx="124">
                  <c:v>109.28921543781635</c:v>
                </c:pt>
                <c:pt idx="125">
                  <c:v>107.56782004296628</c:v>
                </c:pt>
                <c:pt idx="126">
                  <c:v>105.50470845401564</c:v>
                </c:pt>
                <c:pt idx="127">
                  <c:v>103.29175818672674</c:v>
                </c:pt>
                <c:pt idx="128">
                  <c:v>101.10779705623884</c:v>
                </c:pt>
                <c:pt idx="129">
                  <c:v>99.095363281212087</c:v>
                </c:pt>
                <c:pt idx="130">
                  <c:v>97.348117969352359</c:v>
                </c:pt>
                <c:pt idx="131">
                  <c:v>95.909382608521526</c:v>
                </c:pt>
                <c:pt idx="132">
                  <c:v>94.779530366895017</c:v>
                </c:pt>
                <c:pt idx="133">
                  <c:v>93.928455536445142</c:v>
                </c:pt>
                <c:pt idx="134">
                  <c:v>93.309224661084997</c:v>
                </c:pt>
                <c:pt idx="135">
                  <c:v>92.869934610937193</c:v>
                </c:pt>
                <c:pt idx="136">
                  <c:v>92.562191812447765</c:v>
                </c:pt>
                <c:pt idx="137">
                  <c:v>92.345941450145773</c:v>
                </c:pt>
                <c:pt idx="138">
                  <c:v>92.191279187623195</c:v>
                </c:pt>
                <c:pt idx="139">
                  <c:v>92.078277577180017</c:v>
                </c:pt>
                <c:pt idx="140">
                  <c:v>91.995842057475784</c:v>
                </c:pt>
                <c:pt idx="141">
                  <c:v>91.940343693077637</c:v>
                </c:pt>
                <c:pt idx="142">
                  <c:v>91.914418234574413</c:v>
                </c:pt>
                <c:pt idx="143">
                  <c:v>91.925985956778447</c:v>
                </c:pt>
                <c:pt idx="144">
                  <c:v>91.98729538289551</c:v>
                </c:pt>
                <c:pt idx="145">
                  <c:v>92.11365556082265</c:v>
                </c:pt>
                <c:pt idx="146">
                  <c:v>92.321512329946614</c:v>
                </c:pt>
                <c:pt idx="147">
                  <c:v>92.62565377268848</c:v>
                </c:pt>
                <c:pt idx="148">
                  <c:v>93.035592537164263</c:v>
                </c:pt>
                <c:pt idx="149">
                  <c:v>93.551527904392884</c:v>
                </c:pt>
                <c:pt idx="150">
                  <c:v>94.160652315663143</c:v>
                </c:pt>
                <c:pt idx="151">
                  <c:v>94.834810926354322</c:v>
                </c:pt>
                <c:pt idx="152">
                  <c:v>95.530519020835783</c:v>
                </c:pt>
                <c:pt idx="153">
                  <c:v>96.192009500416304</c:v>
                </c:pt>
                <c:pt idx="154">
                  <c:v>96.757340119338565</c:v>
                </c:pt>
                <c:pt idx="155">
                  <c:v>97.166780090532058</c:v>
                </c:pt>
                <c:pt idx="156">
                  <c:v>97.371957375911819</c:v>
                </c:pt>
                <c:pt idx="157">
                  <c:v>97.343841058396634</c:v>
                </c:pt>
                <c:pt idx="158">
                  <c:v>97.077736973617533</c:v>
                </c:pt>
                <c:pt idx="159">
                  <c:v>96.594106410493396</c:v>
                </c:pt>
                <c:pt idx="160">
                  <c:v>95.935009653835465</c:v>
                </c:pt>
                <c:pt idx="161">
                  <c:v>95.15702908533072</c:v>
                </c:pt>
                <c:pt idx="162">
                  <c:v>94.322318453124126</c:v>
                </c:pt>
                <c:pt idx="163">
                  <c:v>93.489730059783568</c:v>
                </c:pt>
                <c:pt idx="164">
                  <c:v>92.707738090411084</c:v>
                </c:pt>
                <c:pt idx="165">
                  <c:v>92.010230977672862</c:v>
                </c:pt>
                <c:pt idx="166">
                  <c:v>91.415430269602822</c:v>
                </c:pt>
                <c:pt idx="167">
                  <c:v>90.92746519022009</c:v>
                </c:pt>
                <c:pt idx="168">
                  <c:v>90.539674093499087</c:v>
                </c:pt>
                <c:pt idx="169">
                  <c:v>90.238579035887867</c:v>
                </c:pt>
                <c:pt idx="170">
                  <c:v>90.007636663629029</c:v>
                </c:pt>
                <c:pt idx="171">
                  <c:v>89.830187770791596</c:v>
                </c:pt>
                <c:pt idx="172">
                  <c:v>89.691377764065408</c:v>
                </c:pt>
                <c:pt idx="173">
                  <c:v>89.57910217373913</c:v>
                </c:pt>
                <c:pt idx="174">
                  <c:v>89.484198894082823</c:v>
                </c:pt>
                <c:pt idx="175">
                  <c:v>89.400163653435627</c:v>
                </c:pt>
                <c:pt idx="176">
                  <c:v>89.322638619076869</c:v>
                </c:pt>
                <c:pt idx="177">
                  <c:v>89.248856215959691</c:v>
                </c:pt>
                <c:pt idx="178">
                  <c:v>89.177145014537956</c:v>
                </c:pt>
                <c:pt idx="179">
                  <c:v>89.106542595060375</c:v>
                </c:pt>
                <c:pt idx="180">
                  <c:v>89.036519353151988</c:v>
                </c:pt>
                <c:pt idx="181">
                  <c:v>88.966796055677605</c:v>
                </c:pt>
                <c:pt idx="182">
                  <c:v>88.897231138090163</c:v>
                </c:pt>
                <c:pt idx="183">
                  <c:v>88.827755172529436</c:v>
                </c:pt>
                <c:pt idx="184">
                  <c:v>88.758334838230823</c:v>
                </c:pt>
                <c:pt idx="185">
                  <c:v>88.688954127731222</c:v>
                </c:pt>
                <c:pt idx="186">
                  <c:v>88.619605021383308</c:v>
                </c:pt>
                <c:pt idx="187">
                  <c:v>88.550283075329105</c:v>
                </c:pt>
                <c:pt idx="188">
                  <c:v>88.480985426360704</c:v>
                </c:pt>
                <c:pt idx="189">
                  <c:v>88.411709926656442</c:v>
                </c:pt>
                <c:pt idx="190">
                  <c:v>88.342454781641095</c:v>
                </c:pt>
                <c:pt idx="191">
                  <c:v>88.273218401704483</c:v>
                </c:pt>
                <c:pt idx="192">
                  <c:v>88.203999340930835</c:v>
                </c:pt>
                <c:pt idx="193">
                  <c:v>88.13479626987656</c:v>
                </c:pt>
                <c:pt idx="194">
                  <c:v>88.065607961301794</c:v>
                </c:pt>
                <c:pt idx="195">
                  <c:v>87.996433280822785</c:v>
                </c:pt>
                <c:pt idx="196">
                  <c:v>87.927271179548939</c:v>
                </c:pt>
                <c:pt idx="197">
                  <c:v>87.858120687666499</c:v>
                </c:pt>
                <c:pt idx="198">
                  <c:v>87.788980908603875</c:v>
                </c:pt>
                <c:pt idx="199">
                  <c:v>87.719851013645581</c:v>
                </c:pt>
                <c:pt idx="200">
                  <c:v>87.65073023693553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93.106810646394564</c:v>
                </c:pt>
                <c:pt idx="1">
                  <c:v>93.131612577401796</c:v>
                </c:pt>
                <c:pt idx="2">
                  <c:v>93.156419389649287</c:v>
                </c:pt>
                <c:pt idx="3">
                  <c:v>93.181231473106308</c:v>
                </c:pt>
                <c:pt idx="4">
                  <c:v>93.206049247537706</c:v>
                </c:pt>
                <c:pt idx="5">
                  <c:v>93.230873164620434</c:v>
                </c:pt>
                <c:pt idx="6">
                  <c:v>93.255703710190417</c:v>
                </c:pt>
                <c:pt idx="7">
                  <c:v>93.280541406625375</c:v>
                </c:pt>
                <c:pt idx="8">
                  <c:v>93.305386815368792</c:v>
                </c:pt>
                <c:pt idx="9">
                  <c:v>93.330240539599828</c:v>
                </c:pt>
                <c:pt idx="10">
                  <c:v>93.355103227053732</c:v>
                </c:pt>
                <c:pt idx="11">
                  <c:v>93.379975572997097</c:v>
                </c:pt>
                <c:pt idx="12">
                  <c:v>93.404858323360671</c:v>
                </c:pt>
                <c:pt idx="13">
                  <c:v>93.429752278033106</c:v>
                </c:pt>
                <c:pt idx="14">
                  <c:v>93.454658294316417</c:v>
                </c:pt>
                <c:pt idx="15">
                  <c:v>93.479577290544015</c:v>
                </c:pt>
                <c:pt idx="16">
                  <c:v>93.504510249859734</c:v>
                </c:pt>
                <c:pt idx="17">
                  <c:v>93.529458224155206</c:v>
                </c:pt>
                <c:pt idx="18">
                  <c:v>93.554422338160052</c:v>
                </c:pt>
                <c:pt idx="19">
                  <c:v>93.579403793677614</c:v>
                </c:pt>
                <c:pt idx="20">
                  <c:v>93.604403873955107</c:v>
                </c:pt>
                <c:pt idx="21">
                  <c:v>93.629423948174562</c:v>
                </c:pt>
                <c:pt idx="22">
                  <c:v>93.654465476045772</c:v>
                </c:pt>
                <c:pt idx="23">
                  <c:v>93.679530012478523</c:v>
                </c:pt>
                <c:pt idx="24">
                  <c:v>93.704619212305403</c:v>
                </c:pt>
                <c:pt idx="25">
                  <c:v>93.729734835020409</c:v>
                </c:pt>
                <c:pt idx="26">
                  <c:v>93.754878749490516</c:v>
                </c:pt>
                <c:pt idx="27">
                  <c:v>93.780052938590273</c:v>
                </c:pt>
                <c:pt idx="28">
                  <c:v>93.805259503697627</c:v>
                </c:pt>
                <c:pt idx="29">
                  <c:v>93.830500668980434</c:v>
                </c:pt>
                <c:pt idx="30">
                  <c:v>93.855778785387969</c:v>
                </c:pt>
                <c:pt idx="31">
                  <c:v>93.881096334249207</c:v>
                </c:pt>
                <c:pt idx="32">
                  <c:v>93.906455930361687</c:v>
                </c:pt>
                <c:pt idx="33">
                  <c:v>93.931860324436144</c:v>
                </c:pt>
                <c:pt idx="34">
                  <c:v>93.957312404741415</c:v>
                </c:pt>
                <c:pt idx="35">
                  <c:v>93.98281519776863</c:v>
                </c:pt>
                <c:pt idx="36">
                  <c:v>94.008371867707609</c:v>
                </c:pt>
                <c:pt idx="37">
                  <c:v>94.033985714496225</c:v>
                </c:pt>
                <c:pt idx="38">
                  <c:v>94.059660170169479</c:v>
                </c:pt>
                <c:pt idx="39">
                  <c:v>94.085398793195637</c:v>
                </c:pt>
                <c:pt idx="40">
                  <c:v>94.111205260442944</c:v>
                </c:pt>
                <c:pt idx="41">
                  <c:v>94.137083356371107</c:v>
                </c:pt>
                <c:pt idx="42">
                  <c:v>94.163036958987846</c:v>
                </c:pt>
                <c:pt idx="43">
                  <c:v>94.189070022048838</c:v>
                </c:pt>
                <c:pt idx="44">
                  <c:v>94.215186552913082</c:v>
                </c:pt>
                <c:pt idx="45">
                  <c:v>94.241390585390448</c:v>
                </c:pt>
                <c:pt idx="46">
                  <c:v>94.26768614683661</c:v>
                </c:pt>
                <c:pt idx="47">
                  <c:v>94.294077218660533</c:v>
                </c:pt>
                <c:pt idx="48">
                  <c:v>94.320567689311915</c:v>
                </c:pt>
                <c:pt idx="49">
                  <c:v>94.347161298709779</c:v>
                </c:pt>
                <c:pt idx="50">
                  <c:v>94.373861572959186</c:v>
                </c:pt>
                <c:pt idx="51">
                  <c:v>94.400671748080612</c:v>
                </c:pt>
                <c:pt idx="52">
                  <c:v>94.42759468134804</c:v>
                </c:pt>
                <c:pt idx="53">
                  <c:v>94.454632748695388</c:v>
                </c:pt>
                <c:pt idx="54">
                  <c:v>94.481787726512735</c:v>
                </c:pt>
                <c:pt idx="55">
                  <c:v>94.509060656011101</c:v>
                </c:pt>
                <c:pt idx="56">
                  <c:v>94.536451688195442</c:v>
                </c:pt>
                <c:pt idx="57">
                  <c:v>94.563959907350792</c:v>
                </c:pt>
                <c:pt idx="58">
                  <c:v>94.591583130824631</c:v>
                </c:pt>
                <c:pt idx="59">
                  <c:v>94.619317682784242</c:v>
                </c:pt>
                <c:pt idx="60">
                  <c:v>94.647158139553909</c:v>
                </c:pt>
                <c:pt idx="61">
                  <c:v>94.675097044100369</c:v>
                </c:pt>
                <c:pt idx="62">
                  <c:v>94.703124587254422</c:v>
                </c:pt>
                <c:pt idx="63">
                  <c:v>94.731228253346515</c:v>
                </c:pt>
                <c:pt idx="64">
                  <c:v>94.759392428114808</c:v>
                </c:pt>
                <c:pt idx="65">
                  <c:v>94.787597967041336</c:v>
                </c:pt>
                <c:pt idx="66">
                  <c:v>94.815821722710297</c:v>
                </c:pt>
                <c:pt idx="67">
                  <c:v>94.844036030395841</c:v>
                </c:pt>
                <c:pt idx="68">
                  <c:v>94.872208151907515</c:v>
                </c:pt>
                <c:pt idx="69">
                  <c:v>94.900299678788542</c:v>
                </c:pt>
                <c:pt idx="70">
                  <c:v>94.928265897312443</c:v>
                </c:pt>
                <c:pt idx="71">
                  <c:v>94.956055119398357</c:v>
                </c:pt>
                <c:pt idx="72">
                  <c:v>94.983607985598496</c:v>
                </c:pt>
                <c:pt idx="73">
                  <c:v>95.010856748733843</c:v>
                </c:pt>
                <c:pt idx="74">
                  <c:v>95.03772454958559</c:v>
                </c:pt>
                <c:pt idx="75">
                  <c:v>95.064124699292464</c:v>
                </c:pt>
                <c:pt idx="76">
                  <c:v>95.089959986735892</c:v>
                </c:pt>
                <c:pt idx="77">
                  <c:v>95.11512203316579</c:v>
                </c:pt>
                <c:pt idx="78">
                  <c:v>95.139490720531256</c:v>
                </c:pt>
                <c:pt idx="79">
                  <c:v>95.162933724291506</c:v>
                </c:pt>
                <c:pt idx="80">
                  <c:v>95.185306185685903</c:v>
                </c:pt>
                <c:pt idx="81">
                  <c:v>95.206450562267705</c:v>
                </c:pt>
                <c:pt idx="82">
                  <c:v>95.226196698610437</c:v>
                </c:pt>
                <c:pt idx="83">
                  <c:v>95.24436216107182</c:v>
                </c:pt>
                <c:pt idx="84">
                  <c:v>95.260752880873639</c:v>
                </c:pt>
                <c:pt idx="85">
                  <c:v>95.275164148026519</c:v>
                </c:pt>
                <c:pt idx="86">
                  <c:v>95.287381994281304</c:v>
                </c:pt>
                <c:pt idx="87">
                  <c:v>95.297184995857862</c:v>
                </c:pt>
                <c:pt idx="88">
                  <c:v>95.304346515823852</c:v>
                </c:pt>
                <c:pt idx="89">
                  <c:v>95.308637391480005</c:v>
                </c:pt>
                <c:pt idx="90">
                  <c:v>95.309829054017712</c:v>
                </c:pt>
                <c:pt idx="91">
                  <c:v>95.307697046437028</c:v>
                </c:pt>
                <c:pt idx="92">
                  <c:v>95.302024882016198</c:v>
                </c:pt>
                <c:pt idx="93">
                  <c:v>95.292608160686044</c:v>
                </c:pt>
                <c:pt idx="94">
                  <c:v>95.279258836058631</c:v>
                </c:pt>
                <c:pt idx="95">
                  <c:v>95.261809503481217</c:v>
                </c:pt>
                <c:pt idx="96">
                  <c:v>95.240117561420959</c:v>
                </c:pt>
                <c:pt idx="97">
                  <c:v>95.214069086818199</c:v>
                </c:pt>
                <c:pt idx="98">
                  <c:v>95.183582261627322</c:v>
                </c:pt>
                <c:pt idx="99">
                  <c:v>95.148610193960522</c:v>
                </c:pt>
                <c:pt idx="100">
                  <c:v>95.109142993714613</c:v>
                </c:pt>
                <c:pt idx="101">
                  <c:v>95.065208989045431</c:v>
                </c:pt>
                <c:pt idx="102">
                  <c:v>95.01687500535175</c:v>
                </c:pt>
                <c:pt idx="103">
                  <c:v>94.964245670388138</c:v>
                </c:pt>
                <c:pt idx="104">
                  <c:v>94.907461754839318</c:v>
                </c:pt>
                <c:pt idx="105">
                  <c:v>94.846697603769087</c:v>
                </c:pt>
                <c:pt idx="106">
                  <c:v>94.782157757296403</c:v>
                </c:pt>
                <c:pt idx="107">
                  <c:v>94.71407289541321</c:v>
                </c:pt>
                <c:pt idx="108">
                  <c:v>94.642695269427051</c:v>
                </c:pt>
                <c:pt idx="109">
                  <c:v>94.568293799363332</c:v>
                </c:pt>
                <c:pt idx="110">
                  <c:v>94.491149022117469</c:v>
                </c:pt>
                <c:pt idx="111">
                  <c:v>94.411548069570273</c:v>
                </c:pt>
                <c:pt idx="112">
                  <c:v>94.329779840568875</c:v>
                </c:pt>
                <c:pt idx="113">
                  <c:v>94.246130507629402</c:v>
                </c:pt>
                <c:pt idx="114">
                  <c:v>94.16087947086524</c:v>
                </c:pt>
                <c:pt idx="115">
                  <c:v>94.074295840540771</c:v>
                </c:pt>
                <c:pt idx="116">
                  <c:v>93.986635498220039</c:v>
                </c:pt>
                <c:pt idx="117">
                  <c:v>93.898138756798005</c:v>
                </c:pt>
                <c:pt idx="118">
                  <c:v>93.809028613372163</c:v>
                </c:pt>
                <c:pt idx="119">
                  <c:v>93.71950956699996</c:v>
                </c:pt>
                <c:pt idx="120">
                  <c:v>93.629766956434167</c:v>
                </c:pt>
                <c:pt idx="121">
                  <c:v>93.539966761014682</c:v>
                </c:pt>
                <c:pt idx="122">
                  <c:v>93.45025580072938</c:v>
                </c:pt>
                <c:pt idx="123">
                  <c:v>93.360762268487292</c:v>
                </c:pt>
                <c:pt idx="124">
                  <c:v>93.271596528165333</c:v>
                </c:pt>
                <c:pt idx="125">
                  <c:v>93.182852115222005</c:v>
                </c:pt>
                <c:pt idx="126">
                  <c:v>93.094606881856166</c:v>
                </c:pt>
                <c:pt idx="127">
                  <c:v>93.006924235129119</c:v>
                </c:pt>
                <c:pt idx="128">
                  <c:v>92.919854423559073</c:v>
                </c:pt>
                <c:pt idx="129">
                  <c:v>92.833435834956646</c:v>
                </c:pt>
                <c:pt idx="130">
                  <c:v>92.747696275317978</c:v>
                </c:pt>
                <c:pt idx="131">
                  <c:v>92.662654205169048</c:v>
                </c:pt>
                <c:pt idx="132">
                  <c:v>92.578319915686635</c:v>
                </c:pt>
                <c:pt idx="133">
                  <c:v>92.494696632116444</c:v>
                </c:pt>
                <c:pt idx="134">
                  <c:v>92.411781536437601</c:v>
                </c:pt>
                <c:pt idx="135">
                  <c:v>92.329566704897445</c:v>
                </c:pt>
                <c:pt idx="136">
                  <c:v>92.248039959009475</c:v>
                </c:pt>
                <c:pt idx="137">
                  <c:v>92.167185630936757</c:v>
                </c:pt>
                <c:pt idx="138">
                  <c:v>92.086985245946153</c:v>
                </c:pt>
                <c:pt idx="139">
                  <c:v>92.007418125901509</c:v>
                </c:pt>
                <c:pt idx="140">
                  <c:v>91.92846191863795</c:v>
                </c:pt>
                <c:pt idx="141">
                  <c:v>91.850093058604074</c:v>
                </c:pt>
                <c:pt idx="142">
                  <c:v>91.772287164435497</c:v>
                </c:pt>
                <c:pt idx="143">
                  <c:v>91.695019379194648</c:v>
                </c:pt>
                <c:pt idx="144">
                  <c:v>91.618264658924573</c:v>
                </c:pt>
                <c:pt idx="145">
                  <c:v>91.54199801496344</c:v>
                </c:pt>
                <c:pt idx="146">
                  <c:v>91.466194715184002</c:v>
                </c:pt>
                <c:pt idx="147">
                  <c:v>91.390830448988808</c:v>
                </c:pt>
                <c:pt idx="148">
                  <c:v>91.31588146052782</c:v>
                </c:pt>
                <c:pt idx="149">
                  <c:v>91.24132465422727</c:v>
                </c:pt>
                <c:pt idx="150">
                  <c:v>91.167137676342278</c:v>
                </c:pt>
                <c:pt idx="151">
                  <c:v>91.093298975877701</c:v>
                </c:pt>
                <c:pt idx="152">
                  <c:v>91.019787847870148</c:v>
                </c:pt>
                <c:pt idx="153">
                  <c:v>90.946584461693263</c:v>
                </c:pt>
                <c:pt idx="154">
                  <c:v>90.873669876740351</c:v>
                </c:pt>
                <c:pt idx="155">
                  <c:v>90.801026047555879</c:v>
                </c:pt>
                <c:pt idx="156">
                  <c:v>90.728635820228334</c:v>
                </c:pt>
                <c:pt idx="157">
                  <c:v>90.656482921623876</c:v>
                </c:pt>
                <c:pt idx="158">
                  <c:v>90.584551942829634</c:v>
                </c:pt>
                <c:pt idx="159">
                  <c:v>90.512828317988308</c:v>
                </c:pt>
                <c:pt idx="160">
                  <c:v>90.441298299537721</c:v>
                </c:pt>
                <c:pt idx="161">
                  <c:v>90.369948930722487</c:v>
                </c:pt>
                <c:pt idx="162">
                  <c:v>90.298768016113854</c:v>
                </c:pt>
                <c:pt idx="163">
                  <c:v>90.227744090760311</c:v>
                </c:pt>
                <c:pt idx="164">
                  <c:v>90.156866388491167</c:v>
                </c:pt>
                <c:pt idx="165">
                  <c:v>90.086124809809235</c:v>
                </c:pt>
                <c:pt idx="166">
                  <c:v>90.015509889732883</c:v>
                </c:pt>
                <c:pt idx="167">
                  <c:v>89.945012765882822</c:v>
                </c:pt>
                <c:pt idx="168">
                  <c:v>89.874625147053109</c:v>
                </c:pt>
                <c:pt idx="169">
                  <c:v>89.804339282457704</c:v>
                </c:pt>
                <c:pt idx="170">
                  <c:v>89.734147931802681</c:v>
                </c:pt>
                <c:pt idx="171">
                  <c:v>89.664044336299696</c:v>
                </c:pt>
                <c:pt idx="172">
                  <c:v>89.594022190706085</c:v>
                </c:pt>
                <c:pt idx="173">
                  <c:v>89.524075616452919</c:v>
                </c:pt>
                <c:pt idx="174">
                  <c:v>89.454199135900254</c:v>
                </c:pt>
                <c:pt idx="175">
                  <c:v>89.384387647742457</c:v>
                </c:pt>
                <c:pt idx="176">
                  <c:v>89.314636403571555</c:v>
                </c:pt>
                <c:pt idx="177">
                  <c:v>89.244940985594667</c:v>
                </c:pt>
                <c:pt idx="178">
                  <c:v>89.175297285492064</c:v>
                </c:pt>
                <c:pt idx="179">
                  <c:v>89.105701484394899</c:v>
                </c:pt>
                <c:pt idx="180">
                  <c:v>89.036150033955082</c:v>
                </c:pt>
                <c:pt idx="181">
                  <c:v>88.966639638475414</c:v>
                </c:pt>
                <c:pt idx="182">
                  <c:v>88.897167238064455</c:v>
                </c:pt>
                <c:pt idx="183">
                  <c:v>88.827729992777876</c:v>
                </c:pt>
                <c:pt idx="184">
                  <c:v>88.758325267706368</c:v>
                </c:pt>
                <c:pt idx="185">
                  <c:v>88.68895061896913</c:v>
                </c:pt>
                <c:pt idx="186">
                  <c:v>88.619603780571282</c:v>
                </c:pt>
                <c:pt idx="187">
                  <c:v>88.550282652083993</c:v>
                </c:pt>
                <c:pt idx="188">
                  <c:v>88.480985287105383</c:v>
                </c:pt>
                <c:pt idx="189">
                  <c:v>88.411709882462219</c:v>
                </c:pt>
                <c:pt idx="190">
                  <c:v>88.342454768112489</c:v>
                </c:pt>
                <c:pt idx="191">
                  <c:v>88.273218397709869</c:v>
                </c:pt>
                <c:pt idx="192">
                  <c:v>88.203999339793128</c:v>
                </c:pt>
                <c:pt idx="193">
                  <c:v>88.134796269564006</c:v>
                </c:pt>
                <c:pt idx="194">
                  <c:v>88.065607961218973</c:v>
                </c:pt>
                <c:pt idx="195">
                  <c:v>87.996433280801611</c:v>
                </c:pt>
                <c:pt idx="196">
                  <c:v>87.927271179543723</c:v>
                </c:pt>
                <c:pt idx="197">
                  <c:v>87.858120687665263</c:v>
                </c:pt>
                <c:pt idx="198">
                  <c:v>87.788980908603591</c:v>
                </c:pt>
                <c:pt idx="199">
                  <c:v>87.719851013645524</c:v>
                </c:pt>
                <c:pt idx="200">
                  <c:v>87.650730236935516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00680"/>
        <c:axId val="575131856"/>
      </c:scatterChart>
      <c:valAx>
        <c:axId val="310000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1856"/>
        <c:crosses val="autoZero"/>
        <c:crossBetween val="midCat"/>
      </c:valAx>
      <c:valAx>
        <c:axId val="575131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10000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89.703999999999994</c:v>
                </c:pt>
                <c:pt idx="1">
                  <c:v>88.703999999999994</c:v>
                </c:pt>
                <c:pt idx="2">
                  <c:v>89.576999999999998</c:v>
                </c:pt>
                <c:pt idx="3">
                  <c:v>90.07</c:v>
                </c:pt>
                <c:pt idx="4">
                  <c:v>90.394000000000005</c:v>
                </c:pt>
                <c:pt idx="5">
                  <c:v>89.281999999999996</c:v>
                </c:pt>
                <c:pt idx="6">
                  <c:v>90.028000000000006</c:v>
                </c:pt>
                <c:pt idx="7">
                  <c:v>90.507000000000005</c:v>
                </c:pt>
                <c:pt idx="8">
                  <c:v>91.141000000000005</c:v>
                </c:pt>
                <c:pt idx="9">
                  <c:v>91.450999999999993</c:v>
                </c:pt>
                <c:pt idx="10">
                  <c:v>89.915000000000006</c:v>
                </c:pt>
                <c:pt idx="11">
                  <c:v>90.591999999999999</c:v>
                </c:pt>
                <c:pt idx="12">
                  <c:v>90.183000000000007</c:v>
                </c:pt>
                <c:pt idx="13">
                  <c:v>91.055999999999997</c:v>
                </c:pt>
                <c:pt idx="14">
                  <c:v>90.436999999999998</c:v>
                </c:pt>
                <c:pt idx="15">
                  <c:v>90.197000000000003</c:v>
                </c:pt>
                <c:pt idx="16">
                  <c:v>90.760999999999996</c:v>
                </c:pt>
                <c:pt idx="17">
                  <c:v>90.492999999999995</c:v>
                </c:pt>
                <c:pt idx="18">
                  <c:v>90.634</c:v>
                </c:pt>
                <c:pt idx="19">
                  <c:v>90.789000000000001</c:v>
                </c:pt>
                <c:pt idx="20">
                  <c:v>90.268000000000001</c:v>
                </c:pt>
                <c:pt idx="21">
                  <c:v>90.944000000000003</c:v>
                </c:pt>
                <c:pt idx="22">
                  <c:v>91.042000000000002</c:v>
                </c:pt>
                <c:pt idx="23">
                  <c:v>91.408000000000001</c:v>
                </c:pt>
                <c:pt idx="24">
                  <c:v>91.576999999999998</c:v>
                </c:pt>
                <c:pt idx="25">
                  <c:v>90.676000000000002</c:v>
                </c:pt>
                <c:pt idx="26">
                  <c:v>91.394000000000005</c:v>
                </c:pt>
                <c:pt idx="27">
                  <c:v>91.323999999999998</c:v>
                </c:pt>
                <c:pt idx="28">
                  <c:v>91.478999999999999</c:v>
                </c:pt>
                <c:pt idx="29">
                  <c:v>91.492999999999995</c:v>
                </c:pt>
                <c:pt idx="30">
                  <c:v>92.013999999999996</c:v>
                </c:pt>
                <c:pt idx="31">
                  <c:v>92.760999999999996</c:v>
                </c:pt>
                <c:pt idx="32">
                  <c:v>92.986000000000004</c:v>
                </c:pt>
                <c:pt idx="33">
                  <c:v>93.352000000000004</c:v>
                </c:pt>
                <c:pt idx="34">
                  <c:v>92.745999999999995</c:v>
                </c:pt>
                <c:pt idx="35">
                  <c:v>93.07</c:v>
                </c:pt>
                <c:pt idx="36">
                  <c:v>95.183000000000007</c:v>
                </c:pt>
                <c:pt idx="37">
                  <c:v>95.296000000000006</c:v>
                </c:pt>
                <c:pt idx="38">
                  <c:v>95.478999999999999</c:v>
                </c:pt>
                <c:pt idx="39">
                  <c:v>95.394000000000005</c:v>
                </c:pt>
                <c:pt idx="40">
                  <c:v>95.944000000000003</c:v>
                </c:pt>
                <c:pt idx="41">
                  <c:v>99.028000000000006</c:v>
                </c:pt>
                <c:pt idx="42">
                  <c:v>99.563000000000002</c:v>
                </c:pt>
                <c:pt idx="43">
                  <c:v>102.62</c:v>
                </c:pt>
                <c:pt idx="44">
                  <c:v>106.324</c:v>
                </c:pt>
                <c:pt idx="45">
                  <c:v>110.676</c:v>
                </c:pt>
                <c:pt idx="46">
                  <c:v>115.49299999999999</c:v>
                </c:pt>
                <c:pt idx="47">
                  <c:v>123.803</c:v>
                </c:pt>
                <c:pt idx="48">
                  <c:v>131.98599999999999</c:v>
                </c:pt>
                <c:pt idx="49">
                  <c:v>142.39400000000001</c:v>
                </c:pt>
                <c:pt idx="50">
                  <c:v>153.52099999999999</c:v>
                </c:pt>
                <c:pt idx="51">
                  <c:v>164.12700000000001</c:v>
                </c:pt>
                <c:pt idx="52">
                  <c:v>176.21100000000001</c:v>
                </c:pt>
                <c:pt idx="53">
                  <c:v>185.12700000000001</c:v>
                </c:pt>
                <c:pt idx="54">
                  <c:v>196.042</c:v>
                </c:pt>
                <c:pt idx="55">
                  <c:v>203.535</c:v>
                </c:pt>
                <c:pt idx="56">
                  <c:v>208.09899999999999</c:v>
                </c:pt>
                <c:pt idx="57">
                  <c:v>212.465</c:v>
                </c:pt>
                <c:pt idx="58">
                  <c:v>210.40799999999999</c:v>
                </c:pt>
                <c:pt idx="59">
                  <c:v>203.97200000000001</c:v>
                </c:pt>
                <c:pt idx="60">
                  <c:v>189.958</c:v>
                </c:pt>
                <c:pt idx="61">
                  <c:v>164.83099999999999</c:v>
                </c:pt>
                <c:pt idx="62">
                  <c:v>126.887</c:v>
                </c:pt>
                <c:pt idx="63">
                  <c:v>102.761</c:v>
                </c:pt>
                <c:pt idx="64">
                  <c:v>96.62</c:v>
                </c:pt>
                <c:pt idx="65">
                  <c:v>94.055999999999997</c:v>
                </c:pt>
                <c:pt idx="66">
                  <c:v>93.986000000000004</c:v>
                </c:pt>
                <c:pt idx="67">
                  <c:v>92.900999999999996</c:v>
                </c:pt>
                <c:pt idx="68">
                  <c:v>93.718000000000004</c:v>
                </c:pt>
                <c:pt idx="69">
                  <c:v>94.408000000000001</c:v>
                </c:pt>
                <c:pt idx="70">
                  <c:v>95.38</c:v>
                </c:pt>
                <c:pt idx="71">
                  <c:v>97.873000000000005</c:v>
                </c:pt>
                <c:pt idx="72">
                  <c:v>98.183000000000007</c:v>
                </c:pt>
                <c:pt idx="73">
                  <c:v>101.60599999999999</c:v>
                </c:pt>
                <c:pt idx="74">
                  <c:v>105.648</c:v>
                </c:pt>
                <c:pt idx="75">
                  <c:v>110.22499999999999</c:v>
                </c:pt>
                <c:pt idx="76">
                  <c:v>114.746</c:v>
                </c:pt>
                <c:pt idx="77">
                  <c:v>119.831</c:v>
                </c:pt>
                <c:pt idx="78">
                  <c:v>125.81699999999999</c:v>
                </c:pt>
                <c:pt idx="79">
                  <c:v>128.43700000000001</c:v>
                </c:pt>
                <c:pt idx="80">
                  <c:v>130.54900000000001</c:v>
                </c:pt>
                <c:pt idx="81">
                  <c:v>131.87299999999999</c:v>
                </c:pt>
                <c:pt idx="82">
                  <c:v>131.577</c:v>
                </c:pt>
                <c:pt idx="83">
                  <c:v>127.282</c:v>
                </c:pt>
                <c:pt idx="84">
                  <c:v>118.14100000000001</c:v>
                </c:pt>
                <c:pt idx="85">
                  <c:v>108.803</c:v>
                </c:pt>
                <c:pt idx="86">
                  <c:v>100.08499999999999</c:v>
                </c:pt>
                <c:pt idx="87">
                  <c:v>94.591999999999999</c:v>
                </c:pt>
                <c:pt idx="88">
                  <c:v>92.971999999999994</c:v>
                </c:pt>
                <c:pt idx="89">
                  <c:v>91.224999999999994</c:v>
                </c:pt>
                <c:pt idx="90">
                  <c:v>91.873000000000005</c:v>
                </c:pt>
                <c:pt idx="91">
                  <c:v>91.210999999999999</c:v>
                </c:pt>
                <c:pt idx="92">
                  <c:v>89.831000000000003</c:v>
                </c:pt>
                <c:pt idx="93">
                  <c:v>91.789000000000001</c:v>
                </c:pt>
                <c:pt idx="94">
                  <c:v>91.423000000000002</c:v>
                </c:pt>
                <c:pt idx="95">
                  <c:v>91.168999999999997</c:v>
                </c:pt>
                <c:pt idx="96">
                  <c:v>91.957999999999998</c:v>
                </c:pt>
                <c:pt idx="97">
                  <c:v>92.576999999999998</c:v>
                </c:pt>
                <c:pt idx="98">
                  <c:v>91.254000000000005</c:v>
                </c:pt>
                <c:pt idx="99">
                  <c:v>92.465000000000003</c:v>
                </c:pt>
                <c:pt idx="100">
                  <c:v>93.366</c:v>
                </c:pt>
                <c:pt idx="101">
                  <c:v>94.141000000000005</c:v>
                </c:pt>
                <c:pt idx="102">
                  <c:v>94.155000000000001</c:v>
                </c:pt>
                <c:pt idx="103">
                  <c:v>92.802999999999997</c:v>
                </c:pt>
                <c:pt idx="104">
                  <c:v>94.647999999999996</c:v>
                </c:pt>
                <c:pt idx="105">
                  <c:v>94.099000000000004</c:v>
                </c:pt>
                <c:pt idx="106">
                  <c:v>94.042000000000002</c:v>
                </c:pt>
                <c:pt idx="107">
                  <c:v>95.718000000000004</c:v>
                </c:pt>
                <c:pt idx="108">
                  <c:v>94.436999999999998</c:v>
                </c:pt>
                <c:pt idx="109">
                  <c:v>94.831000000000003</c:v>
                </c:pt>
                <c:pt idx="110">
                  <c:v>96</c:v>
                </c:pt>
                <c:pt idx="111">
                  <c:v>93.986000000000004</c:v>
                </c:pt>
                <c:pt idx="112">
                  <c:v>96.366</c:v>
                </c:pt>
                <c:pt idx="113">
                  <c:v>95.549000000000007</c:v>
                </c:pt>
                <c:pt idx="114">
                  <c:v>96.802999999999997</c:v>
                </c:pt>
                <c:pt idx="115">
                  <c:v>98.507000000000005</c:v>
                </c:pt>
                <c:pt idx="116">
                  <c:v>100.155</c:v>
                </c:pt>
                <c:pt idx="117">
                  <c:v>101.746</c:v>
                </c:pt>
                <c:pt idx="118">
                  <c:v>103.18300000000001</c:v>
                </c:pt>
                <c:pt idx="119">
                  <c:v>105.33799999999999</c:v>
                </c:pt>
                <c:pt idx="120">
                  <c:v>108.366</c:v>
                </c:pt>
                <c:pt idx="121">
                  <c:v>109.113</c:v>
                </c:pt>
                <c:pt idx="122">
                  <c:v>111.33799999999999</c:v>
                </c:pt>
                <c:pt idx="123">
                  <c:v>111.14100000000001</c:v>
                </c:pt>
                <c:pt idx="124">
                  <c:v>111.577</c:v>
                </c:pt>
                <c:pt idx="125">
                  <c:v>110.718</c:v>
                </c:pt>
                <c:pt idx="126">
                  <c:v>108.056</c:v>
                </c:pt>
                <c:pt idx="127">
                  <c:v>105.91500000000001</c:v>
                </c:pt>
                <c:pt idx="128">
                  <c:v>101.423</c:v>
                </c:pt>
                <c:pt idx="129">
                  <c:v>97.239000000000004</c:v>
                </c:pt>
                <c:pt idx="130">
                  <c:v>95.62</c:v>
                </c:pt>
                <c:pt idx="131">
                  <c:v>92.802999999999997</c:v>
                </c:pt>
                <c:pt idx="132">
                  <c:v>91.662000000000006</c:v>
                </c:pt>
                <c:pt idx="133">
                  <c:v>90.337999999999994</c:v>
                </c:pt>
                <c:pt idx="134">
                  <c:v>90.634</c:v>
                </c:pt>
                <c:pt idx="135">
                  <c:v>89.07</c:v>
                </c:pt>
                <c:pt idx="136">
                  <c:v>89.731999999999999</c:v>
                </c:pt>
                <c:pt idx="137">
                  <c:v>89.478999999999999</c:v>
                </c:pt>
                <c:pt idx="138">
                  <c:v>89.576999999999998</c:v>
                </c:pt>
                <c:pt idx="139">
                  <c:v>88.366</c:v>
                </c:pt>
                <c:pt idx="140">
                  <c:v>87.957999999999998</c:v>
                </c:pt>
                <c:pt idx="141">
                  <c:v>89.408000000000001</c:v>
                </c:pt>
                <c:pt idx="142">
                  <c:v>88.873000000000005</c:v>
                </c:pt>
                <c:pt idx="143">
                  <c:v>89.534999999999997</c:v>
                </c:pt>
                <c:pt idx="144">
                  <c:v>89.789000000000001</c:v>
                </c:pt>
                <c:pt idx="145">
                  <c:v>90.394000000000005</c:v>
                </c:pt>
                <c:pt idx="146">
                  <c:v>91.450999999999993</c:v>
                </c:pt>
                <c:pt idx="147">
                  <c:v>91.408000000000001</c:v>
                </c:pt>
                <c:pt idx="148">
                  <c:v>91.07</c:v>
                </c:pt>
                <c:pt idx="149">
                  <c:v>92.155000000000001</c:v>
                </c:pt>
                <c:pt idx="150">
                  <c:v>90.957999999999998</c:v>
                </c:pt>
                <c:pt idx="151">
                  <c:v>93.168999999999997</c:v>
                </c:pt>
                <c:pt idx="152">
                  <c:v>93.183000000000007</c:v>
                </c:pt>
                <c:pt idx="153">
                  <c:v>94.831000000000003</c:v>
                </c:pt>
                <c:pt idx="154">
                  <c:v>93.69</c:v>
                </c:pt>
                <c:pt idx="155">
                  <c:v>95.478999999999999</c:v>
                </c:pt>
                <c:pt idx="156">
                  <c:v>94.662000000000006</c:v>
                </c:pt>
                <c:pt idx="157">
                  <c:v>95.634</c:v>
                </c:pt>
                <c:pt idx="158">
                  <c:v>96.183000000000007</c:v>
                </c:pt>
                <c:pt idx="159">
                  <c:v>96.07</c:v>
                </c:pt>
                <c:pt idx="160">
                  <c:v>95.366</c:v>
                </c:pt>
                <c:pt idx="161">
                  <c:v>95.634</c:v>
                </c:pt>
                <c:pt idx="162">
                  <c:v>93.521000000000001</c:v>
                </c:pt>
                <c:pt idx="163">
                  <c:v>93.013999999999996</c:v>
                </c:pt>
                <c:pt idx="164">
                  <c:v>92.703999999999994</c:v>
                </c:pt>
                <c:pt idx="165">
                  <c:v>91.93</c:v>
                </c:pt>
                <c:pt idx="166">
                  <c:v>90.296000000000006</c:v>
                </c:pt>
                <c:pt idx="167">
                  <c:v>88.126999999999995</c:v>
                </c:pt>
                <c:pt idx="168">
                  <c:v>87.831000000000003</c:v>
                </c:pt>
                <c:pt idx="169">
                  <c:v>87.858999999999995</c:v>
                </c:pt>
                <c:pt idx="170">
                  <c:v>87.268000000000001</c:v>
                </c:pt>
                <c:pt idx="171">
                  <c:v>87.703999999999994</c:v>
                </c:pt>
                <c:pt idx="172">
                  <c:v>87.718000000000004</c:v>
                </c:pt>
                <c:pt idx="173">
                  <c:v>88.141000000000005</c:v>
                </c:pt>
                <c:pt idx="174">
                  <c:v>86.971999999999994</c:v>
                </c:pt>
                <c:pt idx="175">
                  <c:v>86.957999999999998</c:v>
                </c:pt>
                <c:pt idx="176">
                  <c:v>87.155000000000001</c:v>
                </c:pt>
                <c:pt idx="177">
                  <c:v>86.93</c:v>
                </c:pt>
                <c:pt idx="178">
                  <c:v>87.055999999999997</c:v>
                </c:pt>
                <c:pt idx="179">
                  <c:v>86.69</c:v>
                </c:pt>
                <c:pt idx="180">
                  <c:v>86.662000000000006</c:v>
                </c:pt>
                <c:pt idx="181">
                  <c:v>85.718000000000004</c:v>
                </c:pt>
                <c:pt idx="182">
                  <c:v>87.113</c:v>
                </c:pt>
                <c:pt idx="183">
                  <c:v>85.549000000000007</c:v>
                </c:pt>
                <c:pt idx="184">
                  <c:v>86.436999999999998</c:v>
                </c:pt>
                <c:pt idx="185">
                  <c:v>85.436999999999998</c:v>
                </c:pt>
                <c:pt idx="186">
                  <c:v>86.028000000000006</c:v>
                </c:pt>
                <c:pt idx="187">
                  <c:v>85.944000000000003</c:v>
                </c:pt>
                <c:pt idx="188">
                  <c:v>85.718000000000004</c:v>
                </c:pt>
                <c:pt idx="189">
                  <c:v>85.703999999999994</c:v>
                </c:pt>
                <c:pt idx="190">
                  <c:v>86.126999999999995</c:v>
                </c:pt>
                <c:pt idx="191">
                  <c:v>86.084999999999994</c:v>
                </c:pt>
                <c:pt idx="192">
                  <c:v>86.197000000000003</c:v>
                </c:pt>
                <c:pt idx="193">
                  <c:v>85.971999999999994</c:v>
                </c:pt>
                <c:pt idx="194">
                  <c:v>85.296000000000006</c:v>
                </c:pt>
                <c:pt idx="195">
                  <c:v>85.507000000000005</c:v>
                </c:pt>
                <c:pt idx="196">
                  <c:v>85.576999999999998</c:v>
                </c:pt>
                <c:pt idx="197">
                  <c:v>85.676000000000002</c:v>
                </c:pt>
                <c:pt idx="198">
                  <c:v>86.676000000000002</c:v>
                </c:pt>
                <c:pt idx="199">
                  <c:v>85.210999999999999</c:v>
                </c:pt>
                <c:pt idx="200">
                  <c:v>85.591999999999999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90.783749602394948</c:v>
                </c:pt>
                <c:pt idx="1">
                  <c:v>90.810074430586269</c:v>
                </c:pt>
                <c:pt idx="2">
                  <c:v>90.836405201269613</c:v>
                </c:pt>
                <c:pt idx="3">
                  <c:v>90.862742393475173</c:v>
                </c:pt>
                <c:pt idx="4">
                  <c:v>90.88908652332978</c:v>
                </c:pt>
                <c:pt idx="5">
                  <c:v>90.915438146751981</c:v>
                </c:pt>
                <c:pt idx="6">
                  <c:v>90.941797862321351</c:v>
                </c:pt>
                <c:pt idx="7">
                  <c:v>90.968166314329991</c:v>
                </c:pt>
                <c:pt idx="8">
                  <c:v>90.994544196024833</c:v>
                </c:pt>
                <c:pt idx="9">
                  <c:v>91.020932253048926</c:v>
                </c:pt>
                <c:pt idx="10">
                  <c:v>91.047331287089676</c:v>
                </c:pt>
                <c:pt idx="11">
                  <c:v>91.07374215974157</c:v>
                </c:pt>
                <c:pt idx="12">
                  <c:v>91.100165796591071</c:v>
                </c:pt>
                <c:pt idx="13">
                  <c:v>91.126603191529441</c:v>
                </c:pt>
                <c:pt idx="14">
                  <c:v>91.153055411299775</c:v>
                </c:pt>
                <c:pt idx="15">
                  <c:v>91.179523600282735</c:v>
                </c:pt>
                <c:pt idx="16">
                  <c:v>91.206008985524321</c:v>
                </c:pt>
                <c:pt idx="17">
                  <c:v>91.232512882008862</c:v>
                </c:pt>
                <c:pt idx="18">
                  <c:v>91.259036698183706</c:v>
                </c:pt>
                <c:pt idx="19">
                  <c:v>91.285581941759943</c:v>
                </c:pt>
                <c:pt idx="20">
                  <c:v>91.312150225895849</c:v>
                </c:pt>
                <c:pt idx="21">
                  <c:v>91.338743276177084</c:v>
                </c:pt>
                <c:pt idx="22">
                  <c:v>91.365362939919876</c:v>
                </c:pt>
                <c:pt idx="23">
                  <c:v>91.392011203096047</c:v>
                </c:pt>
                <c:pt idx="24">
                  <c:v>91.418690232368547</c:v>
                </c:pt>
                <c:pt idx="25">
                  <c:v>91.445402497107409</c:v>
                </c:pt>
                <c:pt idx="26">
                  <c:v>91.472151135069026</c:v>
                </c:pt>
                <c:pt idx="27">
                  <c:v>91.498941025638004</c:v>
                </c:pt>
                <c:pt idx="28">
                  <c:v>91.525781818326593</c:v>
                </c:pt>
                <c:pt idx="29">
                  <c:v>91.552696096533495</c:v>
                </c:pt>
                <c:pt idx="30">
                  <c:v>91.579740342872313</c:v>
                </c:pt>
                <c:pt idx="31">
                  <c:v>91.607056147474708</c:v>
                </c:pt>
                <c:pt idx="32">
                  <c:v>91.634988994100809</c:v>
                </c:pt>
                <c:pt idx="33">
                  <c:v>91.664349519477113</c:v>
                </c:pt>
                <c:pt idx="34">
                  <c:v>91.696957271101795</c:v>
                </c:pt>
                <c:pt idx="35">
                  <c:v>91.736708988648431</c:v>
                </c:pt>
                <c:pt idx="36">
                  <c:v>91.791553268252144</c:v>
                </c:pt>
                <c:pt idx="37">
                  <c:v>91.87690951821412</c:v>
                </c:pt>
                <c:pt idx="38">
                  <c:v>92.021177576834106</c:v>
                </c:pt>
                <c:pt idx="39">
                  <c:v>92.273921877794393</c:v>
                </c:pt>
                <c:pt idx="40">
                  <c:v>92.716899265148896</c:v>
                </c:pt>
                <c:pt idx="41">
                  <c:v>93.477137473474329</c:v>
                </c:pt>
                <c:pt idx="42">
                  <c:v>94.739659901767098</c:v>
                </c:pt>
                <c:pt idx="43">
                  <c:v>96.755345116951091</c:v>
                </c:pt>
                <c:pt idx="44">
                  <c:v>99.837377068941038</c:v>
                </c:pt>
                <c:pt idx="45">
                  <c:v>104.33881865933697</c:v>
                </c:pt>
                <c:pt idx="46">
                  <c:v>110.60532109984115</c:v>
                </c:pt>
                <c:pt idx="47">
                  <c:v>118.90189016790329</c:v>
                </c:pt>
                <c:pt idx="48">
                  <c:v>129.32097228976855</c:v>
                </c:pt>
                <c:pt idx="49">
                  <c:v>141.68922874032964</c:v>
                </c:pt>
                <c:pt idx="50">
                  <c:v>155.49881304879284</c:v>
                </c:pt>
                <c:pt idx="51">
                  <c:v>169.89145003607206</c:v>
                </c:pt>
                <c:pt idx="52">
                  <c:v>183.71672360639374</c:v>
                </c:pt>
                <c:pt idx="53">
                  <c:v>195.66924191152381</c:v>
                </c:pt>
                <c:pt idx="54">
                  <c:v>204.48646785687725</c:v>
                </c:pt>
                <c:pt idx="55">
                  <c:v>209.16732070871083</c:v>
                </c:pt>
                <c:pt idx="56">
                  <c:v>209.15960843993093</c:v>
                </c:pt>
                <c:pt idx="57">
                  <c:v>204.46783888510194</c:v>
                </c:pt>
                <c:pt idx="58">
                  <c:v>195.65232870312707</c:v>
                </c:pt>
                <c:pt idx="59">
                  <c:v>183.71985478264679</c:v>
                </c:pt>
                <c:pt idx="60">
                  <c:v>169.9353356219558</c:v>
                </c:pt>
                <c:pt idx="61">
                  <c:v>155.60319022709794</c:v>
                </c:pt>
                <c:pt idx="62">
                  <c:v>141.87026724839725</c:v>
                </c:pt>
                <c:pt idx="63">
                  <c:v>129.59003061654471</c:v>
                </c:pt>
                <c:pt idx="64">
                  <c:v>119.26602118612637</c:v>
                </c:pt>
                <c:pt idx="65">
                  <c:v>111.06996556062258</c:v>
                </c:pt>
                <c:pt idx="66">
                  <c:v>104.91358169311658</c:v>
                </c:pt>
                <c:pt idx="67">
                  <c:v>100.54669997123031</c:v>
                </c:pt>
                <c:pt idx="68">
                  <c:v>97.656994895893646</c:v>
                </c:pt>
                <c:pt idx="69">
                  <c:v>95.954476283447917</c:v>
                </c:pt>
                <c:pt idx="70">
                  <c:v>95.232011295348642</c:v>
                </c:pt>
                <c:pt idx="71">
                  <c:v>95.397877864705791</c:v>
                </c:pt>
                <c:pt idx="72">
                  <c:v>96.476904552389911</c:v>
                </c:pt>
                <c:pt idx="73">
                  <c:v>98.57576620252226</c:v>
                </c:pt>
                <c:pt idx="74">
                  <c:v>101.8104253748815</c:v>
                </c:pt>
                <c:pt idx="75">
                  <c:v>106.20376328975239</c:v>
                </c:pt>
                <c:pt idx="76">
                  <c:v>111.57855343830673</c:v>
                </c:pt>
                <c:pt idx="77">
                  <c:v>117.48720257087585</c:v>
                </c:pt>
                <c:pt idx="78">
                  <c:v>123.22223201185327</c:v>
                </c:pt>
                <c:pt idx="79">
                  <c:v>127.93043641842226</c:v>
                </c:pt>
                <c:pt idx="80">
                  <c:v>130.81173796624248</c:v>
                </c:pt>
                <c:pt idx="81">
                  <c:v>131.33943216658457</c:v>
                </c:pt>
                <c:pt idx="82">
                  <c:v>129.4176017296864</c:v>
                </c:pt>
                <c:pt idx="83">
                  <c:v>125.41038814186292</c:v>
                </c:pt>
                <c:pt idx="84">
                  <c:v>120.03045181613216</c:v>
                </c:pt>
                <c:pt idx="85">
                  <c:v>114.13325200504715</c:v>
                </c:pt>
                <c:pt idx="86">
                  <c:v>108.49839197543986</c:v>
                </c:pt>
                <c:pt idx="87">
                  <c:v>103.67345070076782</c:v>
                </c:pt>
                <c:pt idx="88">
                  <c:v>99.917752791790818</c:v>
                </c:pt>
                <c:pt idx="89">
                  <c:v>97.237655030890906</c:v>
                </c:pt>
                <c:pt idx="90">
                  <c:v>95.47443036844011</c:v>
                </c:pt>
                <c:pt idx="91">
                  <c:v>94.400216210822748</c:v>
                </c:pt>
                <c:pt idx="92">
                  <c:v>93.79116379514393</c:v>
                </c:pt>
                <c:pt idx="93">
                  <c:v>93.466989470052582</c:v>
                </c:pt>
                <c:pt idx="94">
                  <c:v>93.301665134218567</c:v>
                </c:pt>
                <c:pt idx="95">
                  <c:v>93.216704813266389</c:v>
                </c:pt>
                <c:pt idx="96">
                  <c:v>93.167940798357378</c:v>
                </c:pt>
                <c:pt idx="97">
                  <c:v>93.132732705639995</c:v>
                </c:pt>
                <c:pt idx="98">
                  <c:v>93.100501069368846</c:v>
                </c:pt>
                <c:pt idx="99">
                  <c:v>93.066853066867125</c:v>
                </c:pt>
                <c:pt idx="100">
                  <c:v>93.030462018230097</c:v>
                </c:pt>
                <c:pt idx="101">
                  <c:v>92.991729978721196</c:v>
                </c:pt>
                <c:pt idx="102">
                  <c:v>92.952535322571279</c:v>
                </c:pt>
                <c:pt idx="103">
                  <c:v>92.916691005107538</c:v>
                </c:pt>
                <c:pt idx="104">
                  <c:v>92.890964365061762</c:v>
                </c:pt>
                <c:pt idx="105">
                  <c:v>92.886597432549408</c:v>
                </c:pt>
                <c:pt idx="106">
                  <c:v>92.921216776724975</c:v>
                </c:pt>
                <c:pt idx="107">
                  <c:v>93.020842853460124</c:v>
                </c:pt>
                <c:pt idx="108">
                  <c:v>93.221428229649149</c:v>
                </c:pt>
                <c:pt idx="109">
                  <c:v>93.569042862161623</c:v>
                </c:pt>
                <c:pt idx="110">
                  <c:v>94.117614251885087</c:v>
                </c:pt>
                <c:pt idx="111">
                  <c:v>94.923200734175566</c:v>
                </c:pt>
                <c:pt idx="112">
                  <c:v>96.034299517162196</c:v>
                </c:pt>
                <c:pt idx="113">
                  <c:v>97.478735192489651</c:v>
                </c:pt>
                <c:pt idx="114">
                  <c:v>99.24910008448073</c:v>
                </c:pt>
                <c:pt idx="115">
                  <c:v>101.29012916946273</c:v>
                </c:pt>
                <c:pt idx="116">
                  <c:v>103.49220202846679</c:v>
                </c:pt>
                <c:pt idx="117">
                  <c:v>105.69479466114099</c:v>
                </c:pt>
                <c:pt idx="118">
                  <c:v>107.70187150865112</c:v>
                </c:pt>
                <c:pt idx="119">
                  <c:v>109.30816474722344</c:v>
                </c:pt>
                <c:pt idx="120">
                  <c:v>110.33186984778645</c:v>
                </c:pt>
                <c:pt idx="121">
                  <c:v>110.64668354920438</c:v>
                </c:pt>
                <c:pt idx="122">
                  <c:v>110.20540879674553</c:v>
                </c:pt>
                <c:pt idx="123">
                  <c:v>109.04903820003079</c:v>
                </c:pt>
                <c:pt idx="124">
                  <c:v>107.29890779069044</c:v>
                </c:pt>
                <c:pt idx="125">
                  <c:v>105.1340035192072</c:v>
                </c:pt>
                <c:pt idx="126">
                  <c:v>102.75929211350861</c:v>
                </c:pt>
                <c:pt idx="127">
                  <c:v>100.37280887593457</c:v>
                </c:pt>
                <c:pt idx="128">
                  <c:v>98.138705140985792</c:v>
                </c:pt>
                <c:pt idx="129">
                  <c:v>96.170964677855665</c:v>
                </c:pt>
                <c:pt idx="130">
                  <c:v>94.529098660403562</c:v>
                </c:pt>
                <c:pt idx="131">
                  <c:v>93.224023060989325</c:v>
                </c:pt>
                <c:pt idx="132">
                  <c:v>92.230384651332741</c:v>
                </c:pt>
                <c:pt idx="133">
                  <c:v>91.501129748511786</c:v>
                </c:pt>
                <c:pt idx="134">
                  <c:v>90.9808534696583</c:v>
                </c:pt>
                <c:pt idx="135">
                  <c:v>90.615860660921058</c:v>
                </c:pt>
                <c:pt idx="136">
                  <c:v>90.360317085010095</c:v>
                </c:pt>
                <c:pt idx="137">
                  <c:v>90.178954956575964</c:v>
                </c:pt>
                <c:pt idx="138">
                  <c:v>90.047359015938923</c:v>
                </c:pt>
                <c:pt idx="139">
                  <c:v>89.950947911164121</c:v>
                </c:pt>
                <c:pt idx="140">
                  <c:v>89.883541408038013</c:v>
                </c:pt>
                <c:pt idx="141">
                  <c:v>89.846041677137592</c:v>
                </c:pt>
                <c:pt idx="142">
                  <c:v>89.845388426998923</c:v>
                </c:pt>
                <c:pt idx="143">
                  <c:v>89.893649143171572</c:v>
                </c:pt>
                <c:pt idx="144">
                  <c:v>90.006913786823176</c:v>
                </c:pt>
                <c:pt idx="145">
                  <c:v>90.203597868795057</c:v>
                </c:pt>
                <c:pt idx="146">
                  <c:v>90.50183429444327</c:v>
                </c:pt>
                <c:pt idx="147">
                  <c:v>90.915858855371241</c:v>
                </c:pt>
                <c:pt idx="148">
                  <c:v>91.45164528626789</c:v>
                </c:pt>
                <c:pt idx="149">
                  <c:v>92.102455575285063</c:v>
                </c:pt>
                <c:pt idx="150">
                  <c:v>92.845321651063244</c:v>
                </c:pt>
                <c:pt idx="151">
                  <c:v>93.639620242875765</c:v>
                </c:pt>
                <c:pt idx="152">
                  <c:v>94.428720491101842</c:v>
                </c:pt>
                <c:pt idx="153">
                  <c:v>95.145133883385938</c:v>
                </c:pt>
                <c:pt idx="154">
                  <c:v>95.718766222390215</c:v>
                </c:pt>
                <c:pt idx="155">
                  <c:v>96.08697735001796</c:v>
                </c:pt>
                <c:pt idx="156">
                  <c:v>96.204482491259483</c:v>
                </c:pt>
                <c:pt idx="157">
                  <c:v>96.050934974098027</c:v>
                </c:pt>
                <c:pt idx="158">
                  <c:v>95.634432968851485</c:v>
                </c:pt>
                <c:pt idx="159">
                  <c:v>94.990113284139639</c:v>
                </c:pt>
                <c:pt idx="160">
                  <c:v>94.174169519924774</c:v>
                </c:pt>
                <c:pt idx="161">
                  <c:v>93.25470331171492</c:v>
                </c:pt>
                <c:pt idx="162">
                  <c:v>92.301467174386218</c:v>
                </c:pt>
                <c:pt idx="163">
                  <c:v>91.376619237646281</c:v>
                </c:pt>
                <c:pt idx="164">
                  <c:v>90.528120306524301</c:v>
                </c:pt>
                <c:pt idx="165">
                  <c:v>89.786569869056052</c:v>
                </c:pt>
                <c:pt idx="166">
                  <c:v>89.165386356833835</c:v>
                </c:pt>
                <c:pt idx="167">
                  <c:v>88.663544280542439</c:v>
                </c:pt>
                <c:pt idx="168">
                  <c:v>88.269732790463749</c:v>
                </c:pt>
                <c:pt idx="169">
                  <c:v>87.966807771707991</c:v>
                </c:pt>
                <c:pt idx="170">
                  <c:v>87.735677140491248</c:v>
                </c:pt>
                <c:pt idx="171">
                  <c:v>87.558142537354982</c:v>
                </c:pt>
                <c:pt idx="172">
                  <c:v>87.418586519738739</c:v>
                </c:pt>
                <c:pt idx="173">
                  <c:v>87.304657223995378</c:v>
                </c:pt>
                <c:pt idx="174">
                  <c:v>87.20723472425631</c:v>
                </c:pt>
                <c:pt idx="175">
                  <c:v>87.119982755161757</c:v>
                </c:pt>
                <c:pt idx="176">
                  <c:v>87.038736835916197</c:v>
                </c:pt>
                <c:pt idx="177">
                  <c:v>86.960897917824823</c:v>
                </c:pt>
                <c:pt idx="178">
                  <c:v>86.884921314935795</c:v>
                </c:pt>
                <c:pt idx="179">
                  <c:v>86.809930700152776</c:v>
                </c:pt>
                <c:pt idx="180">
                  <c:v>86.735450455675419</c:v>
                </c:pt>
                <c:pt idx="181">
                  <c:v>86.661232998401218</c:v>
                </c:pt>
                <c:pt idx="182">
                  <c:v>86.58715426175948</c:v>
                </c:pt>
                <c:pt idx="183">
                  <c:v>86.513154008160058</c:v>
                </c:pt>
                <c:pt idx="184">
                  <c:v>86.439203541325369</c:v>
                </c:pt>
                <c:pt idx="185">
                  <c:v>86.365289112077434</c:v>
                </c:pt>
                <c:pt idx="186">
                  <c:v>86.291403795717343</c:v>
                </c:pt>
                <c:pt idx="187">
                  <c:v>86.217543697109633</c:v>
                </c:pt>
                <c:pt idx="188">
                  <c:v>86.143706254330411</c:v>
                </c:pt>
                <c:pt idx="189">
                  <c:v>86.069889510608505</c:v>
                </c:pt>
                <c:pt idx="190">
                  <c:v>85.996091812266712</c:v>
                </c:pt>
                <c:pt idx="191">
                  <c:v>85.922311685738265</c:v>
                </c:pt>
                <c:pt idx="192">
                  <c:v>85.848547786708906</c:v>
                </c:pt>
                <c:pt idx="193">
                  <c:v>85.77479887723662</c:v>
                </c:pt>
                <c:pt idx="194">
                  <c:v>85.701063813448414</c:v>
                </c:pt>
                <c:pt idx="195">
                  <c:v>85.62734153725107</c:v>
                </c:pt>
                <c:pt idx="196">
                  <c:v>85.553631069677721</c:v>
                </c:pt>
                <c:pt idx="197">
                  <c:v>85.479931505034756</c:v>
                </c:pt>
                <c:pt idx="198">
                  <c:v>85.406242005556464</c:v>
                </c:pt>
                <c:pt idx="199">
                  <c:v>85.332561796459558</c:v>
                </c:pt>
                <c:pt idx="200">
                  <c:v>85.258890161348731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90.783749602394948</c:v>
                </c:pt>
                <c:pt idx="1">
                  <c:v>90.810074430586269</c:v>
                </c:pt>
                <c:pt idx="2">
                  <c:v>90.836405201269613</c:v>
                </c:pt>
                <c:pt idx="3">
                  <c:v>90.862742393475173</c:v>
                </c:pt>
                <c:pt idx="4">
                  <c:v>90.88908652332978</c:v>
                </c:pt>
                <c:pt idx="5">
                  <c:v>90.915438146751981</c:v>
                </c:pt>
                <c:pt idx="6">
                  <c:v>90.941797862321351</c:v>
                </c:pt>
                <c:pt idx="7">
                  <c:v>90.968166314329991</c:v>
                </c:pt>
                <c:pt idx="8">
                  <c:v>90.994544196024833</c:v>
                </c:pt>
                <c:pt idx="9">
                  <c:v>91.020932253048926</c:v>
                </c:pt>
                <c:pt idx="10">
                  <c:v>91.047331287089676</c:v>
                </c:pt>
                <c:pt idx="11">
                  <c:v>91.07374215974157</c:v>
                </c:pt>
                <c:pt idx="12">
                  <c:v>91.100165796591071</c:v>
                </c:pt>
                <c:pt idx="13">
                  <c:v>91.126603191529426</c:v>
                </c:pt>
                <c:pt idx="14">
                  <c:v>91.153055411299718</c:v>
                </c:pt>
                <c:pt idx="15">
                  <c:v>91.179523600282423</c:v>
                </c:pt>
                <c:pt idx="16">
                  <c:v>91.206008985522701</c:v>
                </c:pt>
                <c:pt idx="17">
                  <c:v>91.232512882000876</c:v>
                </c:pt>
                <c:pt idx="18">
                  <c:v>91.259036698145891</c:v>
                </c:pt>
                <c:pt idx="19">
                  <c:v>91.285581941588106</c:v>
                </c:pt>
                <c:pt idx="20">
                  <c:v>91.312150225146226</c:v>
                </c:pt>
                <c:pt idx="21">
                  <c:v>91.33874327303802</c:v>
                </c:pt>
                <c:pt idx="22">
                  <c:v>91.365362927301973</c:v>
                </c:pt>
                <c:pt idx="23">
                  <c:v>91.392011154410582</c:v>
                </c:pt>
                <c:pt idx="24">
                  <c:v>91.418690052051318</c:v>
                </c:pt>
                <c:pt idx="25">
                  <c:v>91.445401856044271</c:v>
                </c:pt>
                <c:pt idx="26">
                  <c:v>91.472148947357255</c:v>
                </c:pt>
                <c:pt idx="27">
                  <c:v>91.498933859170734</c:v>
                </c:pt>
                <c:pt idx="28">
                  <c:v>91.525759283934008</c:v>
                </c:pt>
                <c:pt idx="29">
                  <c:v>91.552628080342345</c:v>
                </c:pt>
                <c:pt idx="30">
                  <c:v>91.579543280150261</c:v>
                </c:pt>
                <c:pt idx="31">
                  <c:v>91.60650809472115</c:v>
                </c:pt>
                <c:pt idx="32">
                  <c:v>91.633525921194135</c:v>
                </c:pt>
                <c:pt idx="33">
                  <c:v>91.66060034812898</c:v>
                </c:pt>
                <c:pt idx="34">
                  <c:v>91.687735160465579</c:v>
                </c:pt>
                <c:pt idx="35">
                  <c:v>91.714934343607595</c:v>
                </c:pt>
                <c:pt idx="36">
                  <c:v>91.742202086409222</c:v>
                </c:pt>
                <c:pt idx="37">
                  <c:v>91.769542782809197</c:v>
                </c:pt>
                <c:pt idx="38">
                  <c:v>91.796961031816039</c:v>
                </c:pt>
                <c:pt idx="39">
                  <c:v>91.824461635505671</c:v>
                </c:pt>
                <c:pt idx="40">
                  <c:v>91.852049594640647</c:v>
                </c:pt>
                <c:pt idx="41">
                  <c:v>91.87973010146554</c:v>
                </c:pt>
                <c:pt idx="42">
                  <c:v>91.907508529169718</c:v>
                </c:pt>
                <c:pt idx="43">
                  <c:v>91.935390417438171</c:v>
                </c:pt>
                <c:pt idx="44">
                  <c:v>91.963381453434067</c:v>
                </c:pt>
                <c:pt idx="45">
                  <c:v>91.991487447469055</c:v>
                </c:pt>
                <c:pt idx="46">
                  <c:v>92.019714302522715</c:v>
                </c:pt>
                <c:pt idx="47">
                  <c:v>92.048067976667099</c:v>
                </c:pt>
                <c:pt idx="48">
                  <c:v>92.076554437337663</c:v>
                </c:pt>
                <c:pt idx="49">
                  <c:v>92.105179606266645</c:v>
                </c:pt>
                <c:pt idx="50">
                  <c:v>92.133949293760622</c:v>
                </c:pt>
                <c:pt idx="51">
                  <c:v>92.162869120858318</c:v>
                </c:pt>
                <c:pt idx="52">
                  <c:v>92.191944427752247</c:v>
                </c:pt>
                <c:pt idx="53">
                  <c:v>92.22118016669539</c:v>
                </c:pt>
                <c:pt idx="54">
                  <c:v>92.250580777447638</c:v>
                </c:pt>
                <c:pt idx="55">
                  <c:v>92.28015004314662</c:v>
                </c:pt>
                <c:pt idx="56">
                  <c:v>92.309890924318296</c:v>
                </c:pt>
                <c:pt idx="57">
                  <c:v>92.3398053685805</c:v>
                </c:pt>
                <c:pt idx="58">
                  <c:v>92.369894093442142</c:v>
                </c:pt>
                <c:pt idx="59">
                  <c:v>92.400156339474023</c:v>
                </c:pt>
                <c:pt idx="60">
                  <c:v>92.430589591031961</c:v>
                </c:pt>
                <c:pt idx="61">
                  <c:v>92.46118926166568</c:v>
                </c:pt>
                <c:pt idx="62">
                  <c:v>92.491948341362814</c:v>
                </c:pt>
                <c:pt idx="63">
                  <c:v>92.522857002878482</c:v>
                </c:pt>
                <c:pt idx="64">
                  <c:v>92.553902164610122</c:v>
                </c:pt>
                <c:pt idx="65">
                  <c:v>92.58506700782381</c:v>
                </c:pt>
                <c:pt idx="66">
                  <c:v>92.61633044655602</c:v>
                </c:pt>
                <c:pt idx="67">
                  <c:v>92.647666549237897</c:v>
                </c:pt>
                <c:pt idx="68">
                  <c:v>92.679043912061857</c:v>
                </c:pt>
                <c:pt idx="69">
                  <c:v>92.710424985373777</c:v>
                </c:pt>
                <c:pt idx="70">
                  <c:v>92.741765355974167</c:v>
                </c:pt>
                <c:pt idx="71">
                  <c:v>92.773012990192228</c:v>
                </c:pt>
                <c:pt idx="72">
                  <c:v>92.804107444998266</c:v>
                </c:pt>
                <c:pt idx="73">
                  <c:v>92.834979057271283</c:v>
                </c:pt>
                <c:pt idx="74">
                  <c:v>92.865548124657565</c:v>
                </c:pt>
                <c:pt idx="75">
                  <c:v>92.895724095237085</c:v>
                </c:pt>
                <c:pt idx="76">
                  <c:v>92.92540478741968</c:v>
                </c:pt>
                <c:pt idx="77">
                  <c:v>92.95447566604534</c:v>
                </c:pt>
                <c:pt idx="78">
                  <c:v>92.982809205436979</c:v>
                </c:pt>
                <c:pt idx="79">
                  <c:v>93.010264374955241</c:v>
                </c:pt>
                <c:pt idx="80">
                  <c:v>93.036686287176565</c:v>
                </c:pt>
                <c:pt idx="81">
                  <c:v>93.061906052816752</c:v>
                </c:pt>
                <c:pt idx="82">
                  <c:v>93.085740889538769</c:v>
                </c:pt>
                <c:pt idx="83">
                  <c:v>93.107994533326206</c:v>
                </c:pt>
                <c:pt idx="84">
                  <c:v>93.128458000633458</c:v>
                </c:pt>
                <c:pt idx="85">
                  <c:v>93.146910746474731</c:v>
                </c:pt>
                <c:pt idx="86">
                  <c:v>93.163122257446162</c:v>
                </c:pt>
                <c:pt idx="87">
                  <c:v>93.176854108926619</c:v>
                </c:pt>
                <c:pt idx="88">
                  <c:v>93.18786250207549</c:v>
                </c:pt>
                <c:pt idx="89">
                  <c:v>93.195901278670661</c:v>
                </c:pt>
                <c:pt idx="90">
                  <c:v>93.200725390568778</c:v>
                </c:pt>
                <c:pt idx="91">
                  <c:v>93.202094776267941</c:v>
                </c:pt>
                <c:pt idx="92">
                  <c:v>93.199778570792887</c:v>
                </c:pt>
                <c:pt idx="93">
                  <c:v>93.193559548422769</c:v>
                </c:pt>
                <c:pt idx="94">
                  <c:v>93.183238672538124</c:v>
                </c:pt>
                <c:pt idx="95">
                  <c:v>93.168639605242305</c:v>
                </c:pt>
                <c:pt idx="96">
                  <c:v>93.149613013649002</c:v>
                </c:pt>
                <c:pt idx="97">
                  <c:v>93.126040501913536</c:v>
                </c:pt>
                <c:pt idx="98">
                  <c:v>93.097837999886053</c:v>
                </c:pt>
                <c:pt idx="99">
                  <c:v>93.064958451673306</c:v>
                </c:pt>
                <c:pt idx="100">
                  <c:v>93.027393670526578</c:v>
                </c:pt>
                <c:pt idx="101">
                  <c:v>92.985175259430207</c:v>
                </c:pt>
                <c:pt idx="102">
                  <c:v>92.938374537659058</c:v>
                </c:pt>
                <c:pt idx="103">
                  <c:v>92.887101459641514</c:v>
                </c:pt>
                <c:pt idx="104">
                  <c:v>92.831502560339672</c:v>
                </c:pt>
                <c:pt idx="105">
                  <c:v>92.771758007416082</c:v>
                </c:pt>
                <c:pt idx="106">
                  <c:v>92.70807788121931</c:v>
                </c:pt>
                <c:pt idx="107">
                  <c:v>92.640697836132119</c:v>
                </c:pt>
                <c:pt idx="108">
                  <c:v>92.569874318968601</c:v>
                </c:pt>
                <c:pt idx="109">
                  <c:v>92.495879530785075</c:v>
                </c:pt>
                <c:pt idx="110">
                  <c:v>92.418996317676132</c:v>
                </c:pt>
                <c:pt idx="111">
                  <c:v>92.339513164846338</c:v>
                </c:pt>
                <c:pt idx="112">
                  <c:v>92.257719448267494</c:v>
                </c:pt>
                <c:pt idx="113">
                  <c:v>92.173901071872208</c:v>
                </c:pt>
                <c:pt idx="114">
                  <c:v>92.088336588045507</c:v>
                </c:pt>
                <c:pt idx="115">
                  <c:v>92.001293867669062</c:v>
                </c:pt>
                <c:pt idx="116">
                  <c:v>91.913027355369792</c:v>
                </c:pt>
                <c:pt idx="117">
                  <c:v>91.823775917725385</c:v>
                </c:pt>
                <c:pt idx="118">
                  <c:v>91.733761268252195</c:v>
                </c:pt>
                <c:pt idx="119">
                  <c:v>91.643186933793331</c:v>
                </c:pt>
                <c:pt idx="120">
                  <c:v>91.552237712693497</c:v>
                </c:pt>
                <c:pt idx="121">
                  <c:v>91.461079565748491</c:v>
                </c:pt>
                <c:pt idx="122">
                  <c:v>91.3698598759091</c:v>
                </c:pt>
                <c:pt idx="123">
                  <c:v>91.278708011463607</c:v>
                </c:pt>
                <c:pt idx="124">
                  <c:v>91.187736129185296</c:v>
                </c:pt>
                <c:pt idx="125">
                  <c:v>91.097040157959071</c:v>
                </c:pt>
                <c:pt idx="126">
                  <c:v>91.006700908985238</c:v>
                </c:pt>
                <c:pt idx="127">
                  <c:v>90.916785265167206</c:v>
                </c:pt>
                <c:pt idx="128">
                  <c:v>90.82734740920408</c:v>
                </c:pt>
                <c:pt idx="129">
                  <c:v>90.738430056808255</c:v>
                </c:pt>
                <c:pt idx="130">
                  <c:v>90.650065668053571</c:v>
                </c:pt>
                <c:pt idx="131">
                  <c:v>90.562277615914738</c:v>
                </c:pt>
                <c:pt idx="132">
                  <c:v>90.475081296463713</c:v>
                </c:pt>
                <c:pt idx="133">
                  <c:v>90.388485169877271</c:v>
                </c:pt>
                <c:pt idx="134">
                  <c:v>90.302491725377905</c:v>
                </c:pt>
                <c:pt idx="135">
                  <c:v>90.217098366500821</c:v>
                </c:pt>
                <c:pt idx="136">
                  <c:v>90.132298215708246</c:v>
                </c:pt>
                <c:pt idx="137">
                  <c:v>90.048080839421928</c:v>
                </c:pt>
                <c:pt idx="138">
                  <c:v>89.964432896092205</c:v>
                </c:pt>
                <c:pt idx="139">
                  <c:v>89.881338711037273</c:v>
                </c:pt>
                <c:pt idx="140">
                  <c:v>89.798780782546075</c:v>
                </c:pt>
                <c:pt idx="141">
                  <c:v>89.716740224202908</c:v>
                </c:pt>
                <c:pt idx="142">
                  <c:v>89.635197148626091</c:v>
                </c:pt>
                <c:pt idx="143">
                  <c:v>89.554130997864107</c:v>
                </c:pt>
                <c:pt idx="144">
                  <c:v>89.473520825606684</c:v>
                </c:pt>
                <c:pt idx="145">
                  <c:v>89.39334553618356</c:v>
                </c:pt>
                <c:pt idx="146">
                  <c:v>89.313584085066552</c:v>
                </c:pt>
                <c:pt idx="147">
                  <c:v>89.234215645290533</c:v>
                </c:pt>
                <c:pt idx="148">
                  <c:v>89.155219743879954</c:v>
                </c:pt>
                <c:pt idx="149">
                  <c:v>89.076576372030601</c:v>
                </c:pt>
                <c:pt idx="150">
                  <c:v>88.998266072455635</c:v>
                </c:pt>
                <c:pt idx="151">
                  <c:v>88.920270006976338</c:v>
                </c:pt>
                <c:pt idx="152">
                  <c:v>88.842570007120187</c:v>
                </c:pt>
                <c:pt idx="153">
                  <c:v>88.765148610192284</c:v>
                </c:pt>
                <c:pt idx="154">
                  <c:v>88.687989083006556</c:v>
                </c:pt>
                <c:pt idx="155">
                  <c:v>88.611075435209159</c:v>
                </c:pt>
                <c:pt idx="156">
                  <c:v>88.534392423890253</c:v>
                </c:pt>
                <c:pt idx="157">
                  <c:v>88.45792555096989</c:v>
                </c:pt>
                <c:pt idx="158">
                  <c:v>88.381661054650309</c:v>
                </c:pt>
                <c:pt idx="159">
                  <c:v>88.305585896056954</c:v>
                </c:pt>
                <c:pt idx="160">
                  <c:v>88.229687742036063</c:v>
                </c:pt>
                <c:pt idx="161">
                  <c:v>88.153954944941361</c:v>
                </c:pt>
                <c:pt idx="162">
                  <c:v>88.078376520122063</c:v>
                </c:pt>
                <c:pt idx="163">
                  <c:v>88.002942121718462</c:v>
                </c:pt>
                <c:pt idx="164">
                  <c:v>87.9276420172786</c:v>
                </c:pt>
                <c:pt idx="165">
                  <c:v>87.852467061628062</c:v>
                </c:pt>
                <c:pt idx="166">
                  <c:v>87.777408670354788</c:v>
                </c:pt>
                <c:pt idx="167">
                  <c:v>87.702458793208208</c:v>
                </c:pt>
                <c:pt idx="168">
                  <c:v>87.627609887660626</c:v>
                </c:pt>
                <c:pt idx="169">
                  <c:v>87.552854892830567</c:v>
                </c:pt>
                <c:pt idx="170">
                  <c:v>87.478187203930929</c:v>
                </c:pt>
                <c:pt idx="171">
                  <c:v>87.403600647368492</c:v>
                </c:pt>
                <c:pt idx="172">
                  <c:v>87.329089456594815</c:v>
                </c:pt>
                <c:pt idx="173">
                  <c:v>87.25464824878209</c:v>
                </c:pt>
                <c:pt idx="174">
                  <c:v>87.180272002378231</c:v>
                </c:pt>
                <c:pt idx="175">
                  <c:v>87.105956035577364</c:v>
                </c:pt>
                <c:pt idx="176">
                  <c:v>87.031695985727282</c:v>
                </c:pt>
                <c:pt idx="177">
                  <c:v>86.95748778968364</c:v>
                </c:pt>
                <c:pt idx="178">
                  <c:v>86.883327665110386</c:v>
                </c:pt>
                <c:pt idx="179">
                  <c:v>86.809212092717658</c:v>
                </c:pt>
                <c:pt idx="180">
                  <c:v>86.735137799422148</c:v>
                </c:pt>
                <c:pt idx="181">
                  <c:v>86.6611017424094</c:v>
                </c:pt>
                <c:pt idx="182">
                  <c:v>86.58710109407302</c:v>
                </c:pt>
                <c:pt idx="183">
                  <c:v>86.513133227803564</c:v>
                </c:pt>
                <c:pt idx="184">
                  <c:v>86.439195704596344</c:v>
                </c:pt>
                <c:pt idx="185">
                  <c:v>86.365286260446794</c:v>
                </c:pt>
                <c:pt idx="186">
                  <c:v>86.291402794500101</c:v>
                </c:pt>
                <c:pt idx="187">
                  <c:v>86.217543357922025</c:v>
                </c:pt>
                <c:pt idx="188">
                  <c:v>86.143706143456782</c:v>
                </c:pt>
                <c:pt idx="189">
                  <c:v>86.069889475638703</c:v>
                </c:pt>
                <c:pt idx="190">
                  <c:v>85.996091801624431</c:v>
                </c:pt>
                <c:pt idx="191">
                  <c:v>85.922311682613241</c:v>
                </c:pt>
                <c:pt idx="192">
                  <c:v>85.848547785823484</c:v>
                </c:pt>
                <c:pt idx="193">
                  <c:v>85.774798876994566</c:v>
                </c:pt>
                <c:pt idx="194">
                  <c:v>85.701063813384565</c:v>
                </c:pt>
                <c:pt idx="195">
                  <c:v>85.627341537234813</c:v>
                </c:pt>
                <c:pt idx="196">
                  <c:v>85.553631069673727</c:v>
                </c:pt>
                <c:pt idx="197">
                  <c:v>85.479931505033804</c:v>
                </c:pt>
                <c:pt idx="198">
                  <c:v>85.406242005556251</c:v>
                </c:pt>
                <c:pt idx="199">
                  <c:v>85.332561796459515</c:v>
                </c:pt>
                <c:pt idx="200">
                  <c:v>85.258890161348717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32640"/>
        <c:axId val="575133032"/>
      </c:scatterChart>
      <c:valAx>
        <c:axId val="575132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3032"/>
        <c:crosses val="autoZero"/>
        <c:crossBetween val="midCat"/>
      </c:valAx>
      <c:valAx>
        <c:axId val="575133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13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86.293999999999997</c:v>
                </c:pt>
                <c:pt idx="1">
                  <c:v>86.25</c:v>
                </c:pt>
                <c:pt idx="2">
                  <c:v>86.647000000000006</c:v>
                </c:pt>
                <c:pt idx="3">
                  <c:v>85.837999999999994</c:v>
                </c:pt>
                <c:pt idx="4">
                  <c:v>86.691000000000003</c:v>
                </c:pt>
                <c:pt idx="5">
                  <c:v>86.926000000000002</c:v>
                </c:pt>
                <c:pt idx="6">
                  <c:v>86.793999999999997</c:v>
                </c:pt>
                <c:pt idx="7">
                  <c:v>86.528999999999996</c:v>
                </c:pt>
                <c:pt idx="8">
                  <c:v>87.102999999999994</c:v>
                </c:pt>
                <c:pt idx="9">
                  <c:v>85.323999999999998</c:v>
                </c:pt>
                <c:pt idx="10">
                  <c:v>87.75</c:v>
                </c:pt>
                <c:pt idx="11">
                  <c:v>88.015000000000001</c:v>
                </c:pt>
                <c:pt idx="12">
                  <c:v>86.823999999999998</c:v>
                </c:pt>
                <c:pt idx="13">
                  <c:v>86.734999999999999</c:v>
                </c:pt>
                <c:pt idx="14">
                  <c:v>87.278999999999996</c:v>
                </c:pt>
                <c:pt idx="15">
                  <c:v>85.882000000000005</c:v>
                </c:pt>
                <c:pt idx="16">
                  <c:v>87.602999999999994</c:v>
                </c:pt>
                <c:pt idx="17">
                  <c:v>87.323999999999998</c:v>
                </c:pt>
                <c:pt idx="18">
                  <c:v>87.073999999999998</c:v>
                </c:pt>
                <c:pt idx="19">
                  <c:v>87.308999999999997</c:v>
                </c:pt>
                <c:pt idx="20">
                  <c:v>86.852999999999994</c:v>
                </c:pt>
                <c:pt idx="21">
                  <c:v>88.308999999999997</c:v>
                </c:pt>
                <c:pt idx="22">
                  <c:v>87.926000000000002</c:v>
                </c:pt>
                <c:pt idx="23">
                  <c:v>87.25</c:v>
                </c:pt>
                <c:pt idx="24">
                  <c:v>88.647000000000006</c:v>
                </c:pt>
                <c:pt idx="25">
                  <c:v>88.765000000000001</c:v>
                </c:pt>
                <c:pt idx="26">
                  <c:v>88.337999999999994</c:v>
                </c:pt>
                <c:pt idx="27">
                  <c:v>89.382000000000005</c:v>
                </c:pt>
                <c:pt idx="28">
                  <c:v>88.956000000000003</c:v>
                </c:pt>
                <c:pt idx="29">
                  <c:v>88.984999999999999</c:v>
                </c:pt>
                <c:pt idx="30">
                  <c:v>89.573999999999998</c:v>
                </c:pt>
                <c:pt idx="31">
                  <c:v>90.632000000000005</c:v>
                </c:pt>
                <c:pt idx="32">
                  <c:v>89.941000000000003</c:v>
                </c:pt>
                <c:pt idx="33">
                  <c:v>89.765000000000001</c:v>
                </c:pt>
                <c:pt idx="34">
                  <c:v>91.426000000000002</c:v>
                </c:pt>
                <c:pt idx="35">
                  <c:v>91.5</c:v>
                </c:pt>
                <c:pt idx="36">
                  <c:v>91.102999999999994</c:v>
                </c:pt>
                <c:pt idx="37">
                  <c:v>92.528999999999996</c:v>
                </c:pt>
                <c:pt idx="38">
                  <c:v>94.058999999999997</c:v>
                </c:pt>
                <c:pt idx="39">
                  <c:v>95.221000000000004</c:v>
                </c:pt>
                <c:pt idx="40">
                  <c:v>96.602999999999994</c:v>
                </c:pt>
                <c:pt idx="41">
                  <c:v>99.778999999999996</c:v>
                </c:pt>
                <c:pt idx="42">
                  <c:v>101.60299999999999</c:v>
                </c:pt>
                <c:pt idx="43">
                  <c:v>107.044</c:v>
                </c:pt>
                <c:pt idx="44">
                  <c:v>112.794</c:v>
                </c:pt>
                <c:pt idx="45">
                  <c:v>120.16200000000001</c:v>
                </c:pt>
                <c:pt idx="46">
                  <c:v>129.16200000000001</c:v>
                </c:pt>
                <c:pt idx="47">
                  <c:v>137.39699999999999</c:v>
                </c:pt>
                <c:pt idx="48">
                  <c:v>148.23500000000001</c:v>
                </c:pt>
                <c:pt idx="49">
                  <c:v>160.14699999999999</c:v>
                </c:pt>
                <c:pt idx="50">
                  <c:v>171.85300000000001</c:v>
                </c:pt>
                <c:pt idx="51">
                  <c:v>183.11799999999999</c:v>
                </c:pt>
                <c:pt idx="52">
                  <c:v>191.73500000000001</c:v>
                </c:pt>
                <c:pt idx="53">
                  <c:v>198.57400000000001</c:v>
                </c:pt>
                <c:pt idx="54">
                  <c:v>204.14699999999999</c:v>
                </c:pt>
                <c:pt idx="55">
                  <c:v>207.39699999999999</c:v>
                </c:pt>
                <c:pt idx="56">
                  <c:v>203.83799999999999</c:v>
                </c:pt>
                <c:pt idx="57">
                  <c:v>197.279</c:v>
                </c:pt>
                <c:pt idx="58">
                  <c:v>185.61799999999999</c:v>
                </c:pt>
                <c:pt idx="59">
                  <c:v>157.64699999999999</c:v>
                </c:pt>
                <c:pt idx="60">
                  <c:v>124.956</c:v>
                </c:pt>
                <c:pt idx="61">
                  <c:v>100.176</c:v>
                </c:pt>
                <c:pt idx="62">
                  <c:v>90.984999999999999</c:v>
                </c:pt>
                <c:pt idx="63">
                  <c:v>89.912000000000006</c:v>
                </c:pt>
                <c:pt idx="64">
                  <c:v>89.234999999999999</c:v>
                </c:pt>
                <c:pt idx="65">
                  <c:v>89.867999999999995</c:v>
                </c:pt>
                <c:pt idx="66">
                  <c:v>89.558999999999997</c:v>
                </c:pt>
                <c:pt idx="67">
                  <c:v>89.558999999999997</c:v>
                </c:pt>
                <c:pt idx="68">
                  <c:v>92.397000000000006</c:v>
                </c:pt>
                <c:pt idx="69">
                  <c:v>91.823999999999998</c:v>
                </c:pt>
                <c:pt idx="70">
                  <c:v>93.558999999999997</c:v>
                </c:pt>
                <c:pt idx="71">
                  <c:v>96.456000000000003</c:v>
                </c:pt>
                <c:pt idx="72">
                  <c:v>99.162000000000006</c:v>
                </c:pt>
                <c:pt idx="73">
                  <c:v>102.676</c:v>
                </c:pt>
                <c:pt idx="74">
                  <c:v>107.86799999999999</c:v>
                </c:pt>
                <c:pt idx="75">
                  <c:v>112.5</c:v>
                </c:pt>
                <c:pt idx="76">
                  <c:v>116.441</c:v>
                </c:pt>
                <c:pt idx="77">
                  <c:v>120.074</c:v>
                </c:pt>
                <c:pt idx="78">
                  <c:v>123.515</c:v>
                </c:pt>
                <c:pt idx="79">
                  <c:v>125.824</c:v>
                </c:pt>
                <c:pt idx="80">
                  <c:v>125.456</c:v>
                </c:pt>
                <c:pt idx="81">
                  <c:v>124.824</c:v>
                </c:pt>
                <c:pt idx="82">
                  <c:v>119.13200000000001</c:v>
                </c:pt>
                <c:pt idx="83">
                  <c:v>110.39700000000001</c:v>
                </c:pt>
                <c:pt idx="84">
                  <c:v>99.265000000000001</c:v>
                </c:pt>
                <c:pt idx="85">
                  <c:v>92.117999999999995</c:v>
                </c:pt>
                <c:pt idx="86">
                  <c:v>90.221000000000004</c:v>
                </c:pt>
                <c:pt idx="87">
                  <c:v>89.015000000000001</c:v>
                </c:pt>
                <c:pt idx="88">
                  <c:v>88.147000000000006</c:v>
                </c:pt>
                <c:pt idx="89">
                  <c:v>87.5</c:v>
                </c:pt>
                <c:pt idx="90">
                  <c:v>88.015000000000001</c:v>
                </c:pt>
                <c:pt idx="91">
                  <c:v>87.221000000000004</c:v>
                </c:pt>
                <c:pt idx="92">
                  <c:v>88.043999999999997</c:v>
                </c:pt>
                <c:pt idx="93">
                  <c:v>87.676000000000002</c:v>
                </c:pt>
                <c:pt idx="94">
                  <c:v>87.484999999999999</c:v>
                </c:pt>
                <c:pt idx="95">
                  <c:v>88.191000000000003</c:v>
                </c:pt>
                <c:pt idx="96">
                  <c:v>87.662000000000006</c:v>
                </c:pt>
                <c:pt idx="97">
                  <c:v>88.808999999999997</c:v>
                </c:pt>
                <c:pt idx="98">
                  <c:v>88.632000000000005</c:v>
                </c:pt>
                <c:pt idx="99">
                  <c:v>89.617999999999995</c:v>
                </c:pt>
                <c:pt idx="100">
                  <c:v>89.191000000000003</c:v>
                </c:pt>
                <c:pt idx="101">
                  <c:v>89.691000000000003</c:v>
                </c:pt>
                <c:pt idx="102">
                  <c:v>89.382000000000005</c:v>
                </c:pt>
                <c:pt idx="103">
                  <c:v>90.397000000000006</c:v>
                </c:pt>
                <c:pt idx="104">
                  <c:v>91.162000000000006</c:v>
                </c:pt>
                <c:pt idx="105">
                  <c:v>89.676000000000002</c:v>
                </c:pt>
                <c:pt idx="106">
                  <c:v>91.808999999999997</c:v>
                </c:pt>
                <c:pt idx="107">
                  <c:v>91.132000000000005</c:v>
                </c:pt>
                <c:pt idx="108">
                  <c:v>91.117999999999995</c:v>
                </c:pt>
                <c:pt idx="109">
                  <c:v>91.587999999999994</c:v>
                </c:pt>
                <c:pt idx="110">
                  <c:v>91.926000000000002</c:v>
                </c:pt>
                <c:pt idx="111">
                  <c:v>92.367999999999995</c:v>
                </c:pt>
                <c:pt idx="112">
                  <c:v>91.293999999999997</c:v>
                </c:pt>
                <c:pt idx="113">
                  <c:v>94.265000000000001</c:v>
                </c:pt>
                <c:pt idx="114">
                  <c:v>94.456000000000003</c:v>
                </c:pt>
                <c:pt idx="115">
                  <c:v>95.706000000000003</c:v>
                </c:pt>
                <c:pt idx="116">
                  <c:v>98.117999999999995</c:v>
                </c:pt>
                <c:pt idx="117">
                  <c:v>99.662000000000006</c:v>
                </c:pt>
                <c:pt idx="118">
                  <c:v>102.074</c:v>
                </c:pt>
                <c:pt idx="119">
                  <c:v>103.191</c:v>
                </c:pt>
                <c:pt idx="120">
                  <c:v>105.794</c:v>
                </c:pt>
                <c:pt idx="121">
                  <c:v>107.985</c:v>
                </c:pt>
                <c:pt idx="122">
                  <c:v>107.971</c:v>
                </c:pt>
                <c:pt idx="123">
                  <c:v>109.941</c:v>
                </c:pt>
                <c:pt idx="124">
                  <c:v>109.691</c:v>
                </c:pt>
                <c:pt idx="125">
                  <c:v>107.61799999999999</c:v>
                </c:pt>
                <c:pt idx="126">
                  <c:v>106.529</c:v>
                </c:pt>
                <c:pt idx="127">
                  <c:v>101.794</c:v>
                </c:pt>
                <c:pt idx="128">
                  <c:v>98.087999999999994</c:v>
                </c:pt>
                <c:pt idx="129">
                  <c:v>94.176000000000002</c:v>
                </c:pt>
                <c:pt idx="130">
                  <c:v>90.912000000000006</c:v>
                </c:pt>
                <c:pt idx="131">
                  <c:v>87.765000000000001</c:v>
                </c:pt>
                <c:pt idx="132">
                  <c:v>87.073999999999998</c:v>
                </c:pt>
                <c:pt idx="133">
                  <c:v>85.087999999999994</c:v>
                </c:pt>
                <c:pt idx="134">
                  <c:v>85.323999999999998</c:v>
                </c:pt>
                <c:pt idx="135">
                  <c:v>84.706000000000003</c:v>
                </c:pt>
                <c:pt idx="136">
                  <c:v>85.176000000000002</c:v>
                </c:pt>
                <c:pt idx="137">
                  <c:v>85.441000000000003</c:v>
                </c:pt>
                <c:pt idx="138">
                  <c:v>85.456000000000003</c:v>
                </c:pt>
                <c:pt idx="139">
                  <c:v>86</c:v>
                </c:pt>
                <c:pt idx="140">
                  <c:v>85.352999999999994</c:v>
                </c:pt>
                <c:pt idx="141">
                  <c:v>86.75</c:v>
                </c:pt>
                <c:pt idx="142">
                  <c:v>86.852999999999994</c:v>
                </c:pt>
                <c:pt idx="143">
                  <c:v>86.456000000000003</c:v>
                </c:pt>
                <c:pt idx="144">
                  <c:v>86.367999999999995</c:v>
                </c:pt>
                <c:pt idx="145">
                  <c:v>86.632000000000005</c:v>
                </c:pt>
                <c:pt idx="146">
                  <c:v>86.132000000000005</c:v>
                </c:pt>
                <c:pt idx="147">
                  <c:v>87.191000000000003</c:v>
                </c:pt>
                <c:pt idx="148">
                  <c:v>87.823999999999998</c:v>
                </c:pt>
                <c:pt idx="149">
                  <c:v>87.823999999999998</c:v>
                </c:pt>
                <c:pt idx="150">
                  <c:v>89.206000000000003</c:v>
                </c:pt>
                <c:pt idx="151">
                  <c:v>88.602999999999994</c:v>
                </c:pt>
                <c:pt idx="152">
                  <c:v>88.823999999999998</c:v>
                </c:pt>
                <c:pt idx="153">
                  <c:v>90.397000000000006</c:v>
                </c:pt>
                <c:pt idx="154">
                  <c:v>91.015000000000001</c:v>
                </c:pt>
                <c:pt idx="155">
                  <c:v>90.971000000000004</c:v>
                </c:pt>
                <c:pt idx="156">
                  <c:v>93.265000000000001</c:v>
                </c:pt>
                <c:pt idx="157">
                  <c:v>92.691000000000003</c:v>
                </c:pt>
                <c:pt idx="158">
                  <c:v>93.25</c:v>
                </c:pt>
                <c:pt idx="159">
                  <c:v>93.117999999999995</c:v>
                </c:pt>
                <c:pt idx="160">
                  <c:v>92.926000000000002</c:v>
                </c:pt>
                <c:pt idx="161">
                  <c:v>92.662000000000006</c:v>
                </c:pt>
                <c:pt idx="162">
                  <c:v>91.206000000000003</c:v>
                </c:pt>
                <c:pt idx="163">
                  <c:v>89.721000000000004</c:v>
                </c:pt>
                <c:pt idx="164">
                  <c:v>89.484999999999999</c:v>
                </c:pt>
                <c:pt idx="165">
                  <c:v>87.823999999999998</c:v>
                </c:pt>
                <c:pt idx="166">
                  <c:v>86.632000000000005</c:v>
                </c:pt>
                <c:pt idx="167">
                  <c:v>85.808999999999997</c:v>
                </c:pt>
                <c:pt idx="168">
                  <c:v>85.587999999999994</c:v>
                </c:pt>
                <c:pt idx="169">
                  <c:v>84.75</c:v>
                </c:pt>
                <c:pt idx="170">
                  <c:v>85.691000000000003</c:v>
                </c:pt>
                <c:pt idx="171">
                  <c:v>84.5</c:v>
                </c:pt>
                <c:pt idx="172">
                  <c:v>83.926000000000002</c:v>
                </c:pt>
                <c:pt idx="173">
                  <c:v>83.265000000000001</c:v>
                </c:pt>
                <c:pt idx="174">
                  <c:v>82.706000000000003</c:v>
                </c:pt>
                <c:pt idx="175">
                  <c:v>83.647000000000006</c:v>
                </c:pt>
                <c:pt idx="176">
                  <c:v>83.117999999999995</c:v>
                </c:pt>
                <c:pt idx="177">
                  <c:v>82.882000000000005</c:v>
                </c:pt>
                <c:pt idx="178">
                  <c:v>82.602999999999994</c:v>
                </c:pt>
                <c:pt idx="179">
                  <c:v>82.484999999999999</c:v>
                </c:pt>
                <c:pt idx="180">
                  <c:v>82.882000000000005</c:v>
                </c:pt>
                <c:pt idx="181">
                  <c:v>83.515000000000001</c:v>
                </c:pt>
                <c:pt idx="182">
                  <c:v>82.426000000000002</c:v>
                </c:pt>
                <c:pt idx="183">
                  <c:v>82.691000000000003</c:v>
                </c:pt>
                <c:pt idx="184">
                  <c:v>82.956000000000003</c:v>
                </c:pt>
                <c:pt idx="185">
                  <c:v>81.734999999999999</c:v>
                </c:pt>
                <c:pt idx="186">
                  <c:v>82.471000000000004</c:v>
                </c:pt>
                <c:pt idx="187">
                  <c:v>82.971000000000004</c:v>
                </c:pt>
                <c:pt idx="188">
                  <c:v>82.073999999999998</c:v>
                </c:pt>
                <c:pt idx="189">
                  <c:v>81.617999999999995</c:v>
                </c:pt>
                <c:pt idx="190">
                  <c:v>81.734999999999999</c:v>
                </c:pt>
                <c:pt idx="191">
                  <c:v>81.397000000000006</c:v>
                </c:pt>
                <c:pt idx="192">
                  <c:v>82.587999999999994</c:v>
                </c:pt>
                <c:pt idx="193">
                  <c:v>81.617999999999995</c:v>
                </c:pt>
                <c:pt idx="194">
                  <c:v>83.308999999999997</c:v>
                </c:pt>
                <c:pt idx="195">
                  <c:v>81.528999999999996</c:v>
                </c:pt>
                <c:pt idx="196">
                  <c:v>81.882000000000005</c:v>
                </c:pt>
                <c:pt idx="197">
                  <c:v>81.734999999999999</c:v>
                </c:pt>
                <c:pt idx="198">
                  <c:v>80.912000000000006</c:v>
                </c:pt>
                <c:pt idx="199">
                  <c:v>82.543999999999997</c:v>
                </c:pt>
                <c:pt idx="200">
                  <c:v>82.028999999999996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87.597145910606017</c:v>
                </c:pt>
                <c:pt idx="1">
                  <c:v>87.617567284613941</c:v>
                </c:pt>
                <c:pt idx="2">
                  <c:v>87.637994526605482</c:v>
                </c:pt>
                <c:pt idx="3">
                  <c:v>87.658428108033263</c:v>
                </c:pt>
                <c:pt idx="4">
                  <c:v>87.678868536676745</c:v>
                </c:pt>
                <c:pt idx="5">
                  <c:v>87.699316359259086</c:v>
                </c:pt>
                <c:pt idx="6">
                  <c:v>87.719772164230221</c:v>
                </c:pt>
                <c:pt idx="7">
                  <c:v>87.740236584723448</c:v>
                </c:pt>
                <c:pt idx="8">
                  <c:v>87.760710301693067</c:v>
                </c:pt>
                <c:pt idx="9">
                  <c:v>87.781194047240376</c:v>
                </c:pt>
                <c:pt idx="10">
                  <c:v>87.80168860813481</c:v>
                </c:pt>
                <c:pt idx="11">
                  <c:v>87.822194829536869</c:v>
                </c:pt>
                <c:pt idx="12">
                  <c:v>87.842713618928457</c:v>
                </c:pt>
                <c:pt idx="13">
                  <c:v>87.863245950256086</c:v>
                </c:pt>
                <c:pt idx="14">
                  <c:v>87.88379286829182</c:v>
                </c:pt>
                <c:pt idx="15">
                  <c:v>87.904355493217906</c:v>
                </c:pt>
                <c:pt idx="16">
                  <c:v>87.924935025451205</c:v>
                </c:pt>
                <c:pt idx="17">
                  <c:v>87.945532750764215</c:v>
                </c:pt>
                <c:pt idx="18">
                  <c:v>87.966150045918738</c:v>
                </c:pt>
                <c:pt idx="19">
                  <c:v>87.98678838560231</c:v>
                </c:pt>
                <c:pt idx="20">
                  <c:v>88.007449353417812</c:v>
                </c:pt>
                <c:pt idx="21">
                  <c:v>88.028134666044423</c:v>
                </c:pt>
                <c:pt idx="22">
                  <c:v>88.048846239373603</c:v>
                </c:pt>
                <c:pt idx="23">
                  <c:v>88.06958638327859</c:v>
                </c:pt>
                <c:pt idx="24">
                  <c:v>88.090358373197603</c:v>
                </c:pt>
                <c:pt idx="25">
                  <c:v>88.111168074418543</c:v>
                </c:pt>
                <c:pt idx="26">
                  <c:v>88.132028367269356</c:v>
                </c:pt>
                <c:pt idx="27">
                  <c:v>88.152970661054283</c:v>
                </c:pt>
                <c:pt idx="28">
                  <c:v>88.174073449954065</c:v>
                </c:pt>
                <c:pt idx="29">
                  <c:v>88.195529722476309</c:v>
                </c:pt>
                <c:pt idx="30">
                  <c:v>88.21779820263211</c:v>
                </c:pt>
                <c:pt idx="31">
                  <c:v>88.241925320866059</c:v>
                </c:pt>
                <c:pt idx="32">
                  <c:v>88.270194243564717</c:v>
                </c:pt>
                <c:pt idx="33">
                  <c:v>88.307360438304428</c:v>
                </c:pt>
                <c:pt idx="34">
                  <c:v>88.362865273413661</c:v>
                </c:pt>
                <c:pt idx="35">
                  <c:v>88.454550230019194</c:v>
                </c:pt>
                <c:pt idx="36">
                  <c:v>88.614452886545436</c:v>
                </c:pt>
                <c:pt idx="37">
                  <c:v>88.897127742290195</c:v>
                </c:pt>
                <c:pt idx="38">
                  <c:v>89.390434520508052</c:v>
                </c:pt>
                <c:pt idx="39">
                  <c:v>90.227719530646525</c:v>
                </c:pt>
                <c:pt idx="40">
                  <c:v>91.59874480770273</c:v>
                </c:pt>
                <c:pt idx="41">
                  <c:v>93.754817568130832</c:v>
                </c:pt>
                <c:pt idx="42">
                  <c:v>97.001939816709466</c:v>
                </c:pt>
                <c:pt idx="43">
                  <c:v>101.67540615434935</c:v>
                </c:pt>
                <c:pt idx="44">
                  <c:v>108.09123009933114</c:v>
                </c:pt>
                <c:pt idx="45">
                  <c:v>116.47480896349172</c:v>
                </c:pt>
                <c:pt idx="46">
                  <c:v>126.87506886507741</c:v>
                </c:pt>
                <c:pt idx="47">
                  <c:v>139.08120636101415</c:v>
                </c:pt>
                <c:pt idx="48">
                  <c:v>152.56589998623051</c:v>
                </c:pt>
                <c:pt idx="49">
                  <c:v>166.4798276418627</c:v>
                </c:pt>
                <c:pt idx="50">
                  <c:v>179.71487855512012</c:v>
                </c:pt>
                <c:pt idx="51">
                  <c:v>191.03769619790688</c:v>
                </c:pt>
                <c:pt idx="52">
                  <c:v>199.2748057458445</c:v>
                </c:pt>
                <c:pt idx="53">
                  <c:v>203.51211827560419</c:v>
                </c:pt>
                <c:pt idx="54">
                  <c:v>203.26220151992979</c:v>
                </c:pt>
                <c:pt idx="55">
                  <c:v>198.55703508099367</c:v>
                </c:pt>
                <c:pt idx="56">
                  <c:v>189.94185574973594</c:v>
                </c:pt>
                <c:pt idx="57">
                  <c:v>178.37173064503932</c:v>
                </c:pt>
                <c:pt idx="58">
                  <c:v>165.03797623215345</c:v>
                </c:pt>
                <c:pt idx="59">
                  <c:v>151.16800022862668</c:v>
                </c:pt>
                <c:pt idx="60">
                  <c:v>137.84473844939043</c:v>
                </c:pt>
                <c:pt idx="61">
                  <c:v>125.88107738234253</c:v>
                </c:pt>
                <c:pt idx="62">
                  <c:v>115.76563328226622</c:v>
                </c:pt>
                <c:pt idx="63">
                  <c:v>107.676250277737</c:v>
                </c:pt>
                <c:pt idx="64">
                  <c:v>101.54290343700069</c:v>
                </c:pt>
                <c:pt idx="65">
                  <c:v>97.135573015120229</c:v>
                </c:pt>
                <c:pt idx="66">
                  <c:v>94.154668740740419</c:v>
                </c:pt>
                <c:pt idx="67">
                  <c:v>92.30857834473106</c:v>
                </c:pt>
                <c:pt idx="68">
                  <c:v>91.370726974871346</c:v>
                </c:pt>
                <c:pt idx="69">
                  <c:v>91.213728287614856</c:v>
                </c:pt>
                <c:pt idx="70">
                  <c:v>91.819388812182169</c:v>
                </c:pt>
                <c:pt idx="71">
                  <c:v>93.261765891045712</c:v>
                </c:pt>
                <c:pt idx="72">
                  <c:v>95.659768968482837</c:v>
                </c:pt>
                <c:pt idx="73">
                  <c:v>99.100174242646176</c:v>
                </c:pt>
                <c:pt idx="74">
                  <c:v>103.54335645871036</c:v>
                </c:pt>
                <c:pt idx="75">
                  <c:v>108.73930456079215</c:v>
                </c:pt>
                <c:pt idx="76">
                  <c:v>114.19170789691196</c:v>
                </c:pt>
                <c:pt idx="77">
                  <c:v>119.20255327322153</c:v>
                </c:pt>
                <c:pt idx="78">
                  <c:v>123.00412549620285</c:v>
                </c:pt>
                <c:pt idx="79">
                  <c:v>124.94708597647313</c:v>
                </c:pt>
                <c:pt idx="80">
                  <c:v>124.6811433917787</c:v>
                </c:pt>
                <c:pt idx="81">
                  <c:v>122.25861031246305</c:v>
                </c:pt>
                <c:pt idx="82">
                  <c:v>118.1183905730105</c:v>
                </c:pt>
                <c:pt idx="83">
                  <c:v>112.95688225637501</c:v>
                </c:pt>
                <c:pt idx="84">
                  <c:v>107.53777364578927</c:v>
                </c:pt>
                <c:pt idx="85">
                  <c:v>102.51175522568454</c:v>
                </c:pt>
                <c:pt idx="86">
                  <c:v>98.30286035714046</c:v>
                </c:pt>
                <c:pt idx="87">
                  <c:v>95.082260443583806</c:v>
                </c:pt>
                <c:pt idx="88">
                  <c:v>92.813851302147881</c:v>
                </c:pt>
                <c:pt idx="89">
                  <c:v>91.335532614235689</c:v>
                </c:pt>
                <c:pt idx="90">
                  <c:v>90.440046666399354</c:v>
                </c:pt>
                <c:pt idx="91">
                  <c:v>89.932873868567896</c:v>
                </c:pt>
                <c:pt idx="92">
                  <c:v>89.661258392683294</c:v>
                </c:pt>
                <c:pt idx="93">
                  <c:v>89.520060221992381</c:v>
                </c:pt>
                <c:pt idx="94">
                  <c:v>89.44441999769127</c:v>
                </c:pt>
                <c:pt idx="95">
                  <c:v>89.398021851993931</c:v>
                </c:pt>
                <c:pt idx="96">
                  <c:v>89.362273237804217</c:v>
                </c:pt>
                <c:pt idx="97">
                  <c:v>89.328460718171542</c:v>
                </c:pt>
                <c:pt idx="98">
                  <c:v>89.29292640827039</c:v>
                </c:pt>
                <c:pt idx="99">
                  <c:v>89.254507660026306</c:v>
                </c:pt>
                <c:pt idx="100">
                  <c:v>89.213426979163046</c:v>
                </c:pt>
                <c:pt idx="101">
                  <c:v>89.17106234664756</c:v>
                </c:pt>
                <c:pt idx="102">
                  <c:v>89.130302042305843</c:v>
                </c:pt>
                <c:pt idx="103">
                  <c:v>89.096383439256357</c:v>
                </c:pt>
                <c:pt idx="104">
                  <c:v>89.078205538765232</c:v>
                </c:pt>
                <c:pt idx="105">
                  <c:v>89.090087486435152</c:v>
                </c:pt>
                <c:pt idx="106">
                  <c:v>89.153817879448425</c:v>
                </c:pt>
                <c:pt idx="107">
                  <c:v>89.300607285206226</c:v>
                </c:pt>
                <c:pt idx="108">
                  <c:v>89.572253300857909</c:v>
                </c:pt>
                <c:pt idx="109">
                  <c:v>90.020540339278966</c:v>
                </c:pt>
                <c:pt idx="110">
                  <c:v>90.703770673942557</c:v>
                </c:pt>
                <c:pt idx="111">
                  <c:v>91.679536431730384</c:v>
                </c:pt>
                <c:pt idx="112">
                  <c:v>92.99353457460677</c:v>
                </c:pt>
                <c:pt idx="113">
                  <c:v>94.665404595524123</c:v>
                </c:pt>
                <c:pt idx="114">
                  <c:v>96.674017796371601</c:v>
                </c:pt>
                <c:pt idx="115">
                  <c:v>98.945917629639098</c:v>
                </c:pt>
                <c:pt idx="116">
                  <c:v>101.35111810932966</c:v>
                </c:pt>
                <c:pt idx="117">
                  <c:v>103.70971242648113</c:v>
                </c:pt>
                <c:pt idx="118">
                  <c:v>105.81058035435618</c:v>
                </c:pt>
                <c:pt idx="119">
                  <c:v>107.44030538114121</c:v>
                </c:pt>
                <c:pt idx="120">
                  <c:v>108.4171362757108</c:v>
                </c:pt>
                <c:pt idx="121">
                  <c:v>108.62261188009286</c:v>
                </c:pt>
                <c:pt idx="122">
                  <c:v>108.02326012121813</c:v>
                </c:pt>
                <c:pt idx="123">
                  <c:v>106.67688287167979</c:v>
                </c:pt>
                <c:pt idx="124">
                  <c:v>104.7218016266857</c:v>
                </c:pt>
                <c:pt idx="125">
                  <c:v>102.35183583657303</c:v>
                </c:pt>
                <c:pt idx="126">
                  <c:v>99.783275519599243</c:v>
                </c:pt>
                <c:pt idx="127">
                  <c:v>97.221610208189503</c:v>
                </c:pt>
                <c:pt idx="128">
                  <c:v>94.834967987271355</c:v>
                </c:pt>
                <c:pt idx="129">
                  <c:v>92.738607980814066</c:v>
                </c:pt>
                <c:pt idx="130">
                  <c:v>90.991449313873403</c:v>
                </c:pt>
                <c:pt idx="131">
                  <c:v>89.602643190311895</c:v>
                </c:pt>
                <c:pt idx="132">
                  <c:v>88.544395282523624</c:v>
                </c:pt>
                <c:pt idx="133">
                  <c:v>87.766864628634437</c:v>
                </c:pt>
                <c:pt idx="134">
                  <c:v>87.211737820879478</c:v>
                </c:pt>
                <c:pt idx="135">
                  <c:v>86.822455268562038</c:v>
                </c:pt>
                <c:pt idx="136">
                  <c:v>86.550483696154501</c:v>
                </c:pt>
                <c:pt idx="137">
                  <c:v>86.358093377683659</c:v>
                </c:pt>
                <c:pt idx="138">
                  <c:v>86.218657886867959</c:v>
                </c:pt>
                <c:pt idx="139">
                  <c:v>86.115595720805615</c:v>
                </c:pt>
                <c:pt idx="140">
                  <c:v>86.040869717368992</c:v>
                </c:pt>
                <c:pt idx="141">
                  <c:v>85.993618409979732</c:v>
                </c:pt>
                <c:pt idx="142">
                  <c:v>85.979138625537175</c:v>
                </c:pt>
                <c:pt idx="143">
                  <c:v>86.008140940080395</c:v>
                </c:pt>
                <c:pt idx="144">
                  <c:v>86.095989162668062</c:v>
                </c:pt>
                <c:pt idx="145">
                  <c:v>86.261525877415352</c:v>
                </c:pt>
                <c:pt idx="146">
                  <c:v>86.525093031318136</c:v>
                </c:pt>
                <c:pt idx="147">
                  <c:v>86.905496124690515</c:v>
                </c:pt>
                <c:pt idx="148">
                  <c:v>87.415936519668492</c:v>
                </c:pt>
                <c:pt idx="149">
                  <c:v>88.059318066553104</c:v>
                </c:pt>
                <c:pt idx="150">
                  <c:v>88.823740866190334</c:v>
                </c:pt>
                <c:pt idx="151">
                  <c:v>89.679299564727629</c:v>
                </c:pt>
                <c:pt idx="152">
                  <c:v>90.57736400650036</c:v>
                </c:pt>
                <c:pt idx="153">
                  <c:v>91.453232581079618</c:v>
                </c:pt>
                <c:pt idx="154">
                  <c:v>92.232404967728684</c:v>
                </c:pt>
                <c:pt idx="155">
                  <c:v>92.839842130697136</c:v>
                </c:pt>
                <c:pt idx="156">
                  <c:v>93.210703632393106</c:v>
                </c:pt>
                <c:pt idx="157">
                  <c:v>93.300459817139057</c:v>
                </c:pt>
                <c:pt idx="158">
                  <c:v>93.092199478863364</c:v>
                </c:pt>
                <c:pt idx="159">
                  <c:v>92.599472536673659</c:v>
                </c:pt>
                <c:pt idx="160">
                  <c:v>91.864005783186428</c:v>
                </c:pt>
                <c:pt idx="161">
                  <c:v>90.948824259880496</c:v>
                </c:pt>
                <c:pt idx="162">
                  <c:v>89.928347453288481</c:v>
                </c:pt>
                <c:pt idx="163">
                  <c:v>88.877611041564563</c:v>
                </c:pt>
                <c:pt idx="164">
                  <c:v>87.862753626901181</c:v>
                </c:pt>
                <c:pt idx="165">
                  <c:v>86.934363192588791</c:v>
                </c:pt>
                <c:pt idx="166">
                  <c:v>86.124417646452244</c:v>
                </c:pt>
                <c:pt idx="167">
                  <c:v>85.446661092875416</c:v>
                </c:pt>
                <c:pt idx="168">
                  <c:v>84.899577854068198</c:v>
                </c:pt>
                <c:pt idx="169">
                  <c:v>84.470794508175899</c:v>
                </c:pt>
                <c:pt idx="170">
                  <c:v>84.141760465961596</c:v>
                </c:pt>
                <c:pt idx="171">
                  <c:v>83.891832726871172</c:v>
                </c:pt>
                <c:pt idx="172">
                  <c:v>83.701278381579371</c:v>
                </c:pt>
                <c:pt idx="173">
                  <c:v>83.553078194198633</c:v>
                </c:pt>
                <c:pt idx="174">
                  <c:v>83.433682136790196</c:v>
                </c:pt>
                <c:pt idx="175">
                  <c:v>83.333005156269991</c:v>
                </c:pt>
                <c:pt idx="176">
                  <c:v>83.243975248701929</c:v>
                </c:pt>
                <c:pt idx="177">
                  <c:v>83.161895678673204</c:v>
                </c:pt>
                <c:pt idx="178">
                  <c:v>83.083801297631567</c:v>
                </c:pt>
                <c:pt idx="179">
                  <c:v>83.007907663814436</c:v>
                </c:pt>
                <c:pt idx="180">
                  <c:v>82.933188803255319</c:v>
                </c:pt>
                <c:pt idx="181">
                  <c:v>82.859080020391303</c:v>
                </c:pt>
                <c:pt idx="182">
                  <c:v>82.785283158736988</c:v>
                </c:pt>
                <c:pt idx="183">
                  <c:v>82.711646787764522</c:v>
                </c:pt>
                <c:pt idx="184">
                  <c:v>82.638096596634966</c:v>
                </c:pt>
                <c:pt idx="185">
                  <c:v>82.564597055801954</c:v>
                </c:pt>
                <c:pt idx="186">
                  <c:v>82.491131336829611</c:v>
                </c:pt>
                <c:pt idx="187">
                  <c:v>82.417691287465971</c:v>
                </c:pt>
                <c:pt idx="188">
                  <c:v>82.344272651296748</c:v>
                </c:pt>
                <c:pt idx="189">
                  <c:v>82.270872886100108</c:v>
                </c:pt>
                <c:pt idx="190">
                  <c:v>82.197490208448485</c:v>
                </c:pt>
                <c:pt idx="191">
                  <c:v>82.124123190445275</c:v>
                </c:pt>
                <c:pt idx="192">
                  <c:v>82.050770594126604</c:v>
                </c:pt>
                <c:pt idx="193">
                  <c:v>81.977431303874326</c:v>
                </c:pt>
                <c:pt idx="194">
                  <c:v>81.904104297685237</c:v>
                </c:pt>
                <c:pt idx="195">
                  <c:v>81.830788633356832</c:v>
                </c:pt>
                <c:pt idx="196">
                  <c:v>81.757483440315525</c:v>
                </c:pt>
                <c:pt idx="197">
                  <c:v>81.684187913639732</c:v>
                </c:pt>
                <c:pt idx="198">
                  <c:v>81.610901309040102</c:v>
                </c:pt>
                <c:pt idx="199">
                  <c:v>81.537622938362347</c:v>
                </c:pt>
                <c:pt idx="200">
                  <c:v>81.464352165457157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87.597145910606017</c:v>
                </c:pt>
                <c:pt idx="1">
                  <c:v>87.617567284613941</c:v>
                </c:pt>
                <c:pt idx="2">
                  <c:v>87.637994526605482</c:v>
                </c:pt>
                <c:pt idx="3">
                  <c:v>87.658428108033263</c:v>
                </c:pt>
                <c:pt idx="4">
                  <c:v>87.678868536676745</c:v>
                </c:pt>
                <c:pt idx="5">
                  <c:v>87.699316359259086</c:v>
                </c:pt>
                <c:pt idx="6">
                  <c:v>87.719772164230221</c:v>
                </c:pt>
                <c:pt idx="7">
                  <c:v>87.740236584723448</c:v>
                </c:pt>
                <c:pt idx="8">
                  <c:v>87.760710301693067</c:v>
                </c:pt>
                <c:pt idx="9">
                  <c:v>87.781194047240376</c:v>
                </c:pt>
                <c:pt idx="10">
                  <c:v>87.80168860813481</c:v>
                </c:pt>
                <c:pt idx="11">
                  <c:v>87.822194829536841</c:v>
                </c:pt>
                <c:pt idx="12">
                  <c:v>87.842713618928286</c:v>
                </c:pt>
                <c:pt idx="13">
                  <c:v>87.863245950255234</c:v>
                </c:pt>
                <c:pt idx="14">
                  <c:v>87.883792868287628</c:v>
                </c:pt>
                <c:pt idx="15">
                  <c:v>87.904355493198139</c:v>
                </c:pt>
                <c:pt idx="16">
                  <c:v>87.924935025361791</c:v>
                </c:pt>
                <c:pt idx="17">
                  <c:v>87.945532750375435</c:v>
                </c:pt>
                <c:pt idx="18">
                  <c:v>87.966150044294338</c:v>
                </c:pt>
                <c:pt idx="19">
                  <c:v>87.986788379079968</c:v>
                </c:pt>
                <c:pt idx="20">
                  <c:v>88.007449328250487</c:v>
                </c:pt>
                <c:pt idx="21">
                  <c:v>88.028134572720717</c:v>
                </c:pt>
                <c:pt idx="22">
                  <c:v>88.048845906814705</c:v>
                </c:pt>
                <c:pt idx="23">
                  <c:v>88.069585244428268</c:v>
                </c:pt>
                <c:pt idx="24">
                  <c:v>88.090354625312784</c:v>
                </c:pt>
                <c:pt idx="25">
                  <c:v>88.111156221444645</c:v>
                </c:pt>
                <c:pt idx="26">
                  <c:v>88.131992343435698</c:v>
                </c:pt>
                <c:pt idx="27">
                  <c:v>88.152865446931841</c:v>
                </c:pt>
                <c:pt idx="28">
                  <c:v>88.173778138934011</c:v>
                </c:pt>
                <c:pt idx="29">
                  <c:v>88.194733183964942</c:v>
                </c:pt>
                <c:pt idx="30">
                  <c:v>88.215733509988993</c:v>
                </c:pt>
                <c:pt idx="31">
                  <c:v>88.236782213976483</c:v>
                </c:pt>
                <c:pt idx="32">
                  <c:v>88.257882566984748</c:v>
                </c:pt>
                <c:pt idx="33">
                  <c:v>88.279038018606087</c:v>
                </c:pt>
                <c:pt idx="34">
                  <c:v>88.300252200608213</c:v>
                </c:pt>
                <c:pt idx="35">
                  <c:v>88.321528929564749</c:v>
                </c:pt>
                <c:pt idx="36">
                  <c:v>88.342872208241403</c:v>
                </c:pt>
                <c:pt idx="37">
                  <c:v>88.364286225467453</c:v>
                </c:pt>
                <c:pt idx="38">
                  <c:v>88.385775354181419</c:v>
                </c:pt>
                <c:pt idx="39">
                  <c:v>88.407344147294623</c:v>
                </c:pt>
                <c:pt idx="40">
                  <c:v>88.428997330964222</c:v>
                </c:pt>
                <c:pt idx="41">
                  <c:v>88.450739794810971</c:v>
                </c:pt>
                <c:pt idx="42">
                  <c:v>88.47257657855161</c:v>
                </c:pt>
                <c:pt idx="43">
                  <c:v>88.494512854445702</c:v>
                </c:pt>
                <c:pt idx="44">
                  <c:v>88.516553904876872</c:v>
                </c:pt>
                <c:pt idx="45">
                  <c:v>88.538705094301392</c:v>
                </c:pt>
                <c:pt idx="46">
                  <c:v>88.560971834700808</c:v>
                </c:pt>
                <c:pt idx="47">
                  <c:v>88.583359543570509</c:v>
                </c:pt>
                <c:pt idx="48">
                  <c:v>88.605873593361281</c:v>
                </c:pt>
                <c:pt idx="49">
                  <c:v>88.628519251167802</c:v>
                </c:pt>
                <c:pt idx="50">
                  <c:v>88.651301607324498</c:v>
                </c:pt>
                <c:pt idx="51">
                  <c:v>88.674225491428913</c:v>
                </c:pt>
                <c:pt idx="52">
                  <c:v>88.69729537416363</c:v>
                </c:pt>
                <c:pt idx="53">
                  <c:v>88.720515253134465</c:v>
                </c:pt>
                <c:pt idx="54">
                  <c:v>88.74388852078458</c:v>
                </c:pt>
                <c:pt idx="55">
                  <c:v>88.767417812288528</c:v>
                </c:pt>
                <c:pt idx="56">
                  <c:v>88.791104831177591</c:v>
                </c:pt>
                <c:pt idx="57">
                  <c:v>88.814950150307752</c:v>
                </c:pt>
                <c:pt idx="58">
                  <c:v>88.838952985659759</c:v>
                </c:pt>
                <c:pt idx="59">
                  <c:v>88.863110940367989</c:v>
                </c:pt>
                <c:pt idx="60">
                  <c:v>88.887419716324132</c:v>
                </c:pt>
                <c:pt idx="61">
                  <c:v>88.911872790705971</c:v>
                </c:pt>
                <c:pt idx="62">
                  <c:v>88.936461054863244</c:v>
                </c:pt>
                <c:pt idx="63">
                  <c:v>88.961172413168839</c:v>
                </c:pt>
                <c:pt idx="64">
                  <c:v>88.985991339744416</c:v>
                </c:pt>
                <c:pt idx="65">
                  <c:v>89.010898391422344</c:v>
                </c:pt>
                <c:pt idx="66">
                  <c:v>89.035869675944866</c:v>
                </c:pt>
                <c:pt idx="67">
                  <c:v>89.060876275264206</c:v>
                </c:pt>
                <c:pt idx="68">
                  <c:v>89.085883624934112</c:v>
                </c:pt>
                <c:pt idx="69">
                  <c:v>89.110850852015076</c:v>
                </c:pt>
                <c:pt idx="70">
                  <c:v>89.135730075694525</c:v>
                </c:pt>
                <c:pt idx="71">
                  <c:v>89.160465676986064</c:v>
                </c:pt>
                <c:pt idx="72">
                  <c:v>89.18499354645121</c:v>
                </c:pt>
                <c:pt idx="73">
                  <c:v>89.209240321897965</c:v>
                </c:pt>
                <c:pt idx="74">
                  <c:v>89.233122631455046</c:v>
                </c:pt>
                <c:pt idx="75">
                  <c:v>89.256546361269201</c:v>
                </c:pt>
                <c:pt idx="76">
                  <c:v>89.279405971262122</c:v>
                </c:pt>
                <c:pt idx="77">
                  <c:v>89.301583886804124</c:v>
                </c:pt>
                <c:pt idx="78">
                  <c:v>89.322949998649534</c:v>
                </c:pt>
                <c:pt idx="79">
                  <c:v>89.343361307801928</c:v>
                </c:pt>
                <c:pt idx="80">
                  <c:v>89.362661755838303</c:v>
                </c:pt>
                <c:pt idx="81">
                  <c:v>89.380682284243562</c:v>
                </c:pt>
                <c:pt idx="82">
                  <c:v>89.397241168050016</c:v>
                </c:pt>
                <c:pt idx="83">
                  <c:v>89.412144669043641</c:v>
                </c:pt>
                <c:pt idx="84">
                  <c:v>89.425188051463437</c:v>
                </c:pt>
                <c:pt idx="85">
                  <c:v>89.436156997971224</c:v>
                </c:pt>
                <c:pt idx="86">
                  <c:v>89.444829455251067</c:v>
                </c:pt>
                <c:pt idx="87">
                  <c:v>89.450977926597716</c:v>
                </c:pt>
                <c:pt idx="88">
                  <c:v>89.454372213152311</c:v>
                </c:pt>
                <c:pt idx="89">
                  <c:v>89.45478258622046</c:v>
                </c:pt>
                <c:pt idx="90">
                  <c:v>89.451983350878919</c:v>
                </c:pt>
                <c:pt idx="91">
                  <c:v>89.445756736775039</c:v>
                </c:pt>
                <c:pt idx="92">
                  <c:v>89.435897026977969</c:v>
                </c:pt>
                <c:pt idx="93">
                  <c:v>89.422214811664986</c:v>
                </c:pt>
                <c:pt idx="94">
                  <c:v>89.404541232301824</c:v>
                </c:pt>
                <c:pt idx="95">
                  <c:v>89.382732065903838</c:v>
                </c:pt>
                <c:pt idx="96">
                  <c:v>89.356671489952191</c:v>
                </c:pt>
                <c:pt idx="97">
                  <c:v>89.326275368253107</c:v>
                </c:pt>
                <c:pt idx="98">
                  <c:v>89.291493907557509</c:v>
                </c:pt>
                <c:pt idx="99">
                  <c:v>89.25231355439584</c:v>
                </c:pt>
                <c:pt idx="100">
                  <c:v>89.208758030701716</c:v>
                </c:pt>
                <c:pt idx="101">
                  <c:v>89.160888443817541</c:v>
                </c:pt>
                <c:pt idx="102">
                  <c:v>89.108802448963445</c:v>
                </c:pt>
                <c:pt idx="103">
                  <c:v>89.052632487143143</c:v>
                </c:pt>
                <c:pt idx="104">
                  <c:v>88.992543165373476</c:v>
                </c:pt>
                <c:pt idx="105">
                  <c:v>88.928727885729899</c:v>
                </c:pt>
                <c:pt idx="106">
                  <c:v>88.861404862084029</c:v>
                </c:pt>
                <c:pt idx="107">
                  <c:v>88.790812686391405</c:v>
                </c:pt>
                <c:pt idx="108">
                  <c:v>88.717205618721337</c:v>
                </c:pt>
                <c:pt idx="109">
                  <c:v>88.640848776678183</c:v>
                </c:pt>
                <c:pt idx="110">
                  <c:v>88.562013391182902</c:v>
                </c:pt>
                <c:pt idx="111">
                  <c:v>88.480972278305501</c:v>
                </c:pt>
                <c:pt idx="112">
                  <c:v>88.397995653061784</c:v>
                </c:pt>
                <c:pt idx="113">
                  <c:v>88.313347383191712</c:v>
                </c:pt>
                <c:pt idx="114">
                  <c:v>88.227281751314166</c:v>
                </c:pt>
                <c:pt idx="115">
                  <c:v>88.140040764673728</c:v>
                </c:pt>
                <c:pt idx="116">
                  <c:v>88.05185202474749</c:v>
                </c:pt>
                <c:pt idx="117">
                  <c:v>87.962927145572294</c:v>
                </c:pt>
                <c:pt idx="118">
                  <c:v>87.873460690590136</c:v>
                </c:pt>
                <c:pt idx="119">
                  <c:v>87.783629583427626</c:v>
                </c:pt>
                <c:pt idx="120">
                  <c:v>87.693592938260167</c:v>
                </c:pt>
                <c:pt idx="121">
                  <c:v>87.60349224989767</c:v>
                </c:pt>
                <c:pt idx="122">
                  <c:v>87.513451881890234</c:v>
                </c:pt>
                <c:pt idx="123">
                  <c:v>87.423579792113571</c:v>
                </c:pt>
                <c:pt idx="124">
                  <c:v>87.333968438736065</c:v>
                </c:pt>
                <c:pt idx="125">
                  <c:v>87.244695814513008</c:v>
                </c:pt>
                <c:pt idx="126">
                  <c:v>87.155826563384537</c:v>
                </c:pt>
                <c:pt idx="127">
                  <c:v>87.067413139856143</c:v>
                </c:pt>
                <c:pt idx="128">
                  <c:v>86.979496978199322</c:v>
                </c:pt>
                <c:pt idx="129">
                  <c:v>86.892109644819882</c:v>
                </c:pt>
                <c:pt idx="130">
                  <c:v>86.805273952980627</c:v>
                </c:pt>
                <c:pt idx="131">
                  <c:v>86.71900502430708</c:v>
                </c:pt>
                <c:pt idx="132">
                  <c:v>86.633311286073933</c:v>
                </c:pt>
                <c:pt idx="133">
                  <c:v>86.548195397154274</c:v>
                </c:pt>
                <c:pt idx="134">
                  <c:v>86.463655098730968</c:v>
                </c:pt>
                <c:pt idx="135">
                  <c:v>86.379683988466226</c:v>
                </c:pt>
                <c:pt idx="136">
                  <c:v>86.296272218861418</c:v>
                </c:pt>
                <c:pt idx="137">
                  <c:v>86.213407122085144</c:v>
                </c:pt>
                <c:pt idx="138">
                  <c:v>86.131073764672081</c:v>
                </c:pt>
                <c:pt idx="139">
                  <c:v>86.049255436267956</c:v>
                </c:pt>
                <c:pt idx="140">
                  <c:v>85.967934077081026</c:v>
                </c:pt>
                <c:pt idx="141">
                  <c:v>85.887090648953816</c:v>
                </c:pt>
                <c:pt idx="142">
                  <c:v>85.806705455043428</c:v>
                </c:pt>
                <c:pt idx="143">
                  <c:v>85.72675841303483</c:v>
                </c:pt>
                <c:pt idx="144">
                  <c:v>85.647229286647701</c:v>
                </c:pt>
                <c:pt idx="145">
                  <c:v>85.568097879962735</c:v>
                </c:pt>
                <c:pt idx="146">
                  <c:v>85.489344198810983</c:v>
                </c:pt>
                <c:pt idx="147">
                  <c:v>85.410948583161868</c:v>
                </c:pt>
                <c:pt idx="148">
                  <c:v>85.332891814122206</c:v>
                </c:pt>
                <c:pt idx="149">
                  <c:v>85.255155198836562</c:v>
                </c:pt>
                <c:pt idx="150">
                  <c:v>85.177720636262222</c:v>
                </c:pt>
                <c:pt idx="151">
                  <c:v>85.100570666488949</c:v>
                </c:pt>
                <c:pt idx="152">
                  <c:v>85.023688505986243</c:v>
                </c:pt>
                <c:pt idx="153">
                  <c:v>84.947058070894371</c:v>
                </c:pt>
                <c:pt idx="154">
                  <c:v>84.870663990227371</c:v>
                </c:pt>
                <c:pt idx="155">
                  <c:v>84.794491610630871</c:v>
                </c:pt>
                <c:pt idx="156">
                  <c:v>84.718526994132304</c:v>
                </c:pt>
                <c:pt idx="157">
                  <c:v>84.64275691013539</c:v>
                </c:pt>
                <c:pt idx="158">
                  <c:v>84.567168822745643</c:v>
                </c:pt>
                <c:pt idx="159">
                  <c:v>84.491750874364186</c:v>
                </c:pt>
                <c:pt idx="160">
                  <c:v>84.416491866356935</c:v>
                </c:pt>
                <c:pt idx="161">
                  <c:v>84.341381237488363</c:v>
                </c:pt>
                <c:pt idx="162">
                  <c:v>84.266409040708183</c:v>
                </c:pt>
                <c:pt idx="163">
                  <c:v>84.191565918787404</c:v>
                </c:pt>
                <c:pt idx="164">
                  <c:v>84.116843079223557</c:v>
                </c:pt>
                <c:pt idx="165">
                  <c:v>84.042232268764764</c:v>
                </c:pt>
                <c:pt idx="166">
                  <c:v>83.967725747843588</c:v>
                </c:pt>
                <c:pt idx="167">
                  <c:v>83.89331626515991</c:v>
                </c:pt>
                <c:pt idx="168">
                  <c:v>83.818997032607797</c:v>
                </c:pt>
                <c:pt idx="169">
                  <c:v>83.74476170070254</c:v>
                </c:pt>
                <c:pt idx="170">
                  <c:v>83.670604334632358</c:v>
                </c:pt>
                <c:pt idx="171">
                  <c:v>83.596519391029986</c:v>
                </c:pt>
                <c:pt idx="172">
                  <c:v>83.522501695537173</c:v>
                </c:pt>
                <c:pt idx="173">
                  <c:v>83.448546421213621</c:v>
                </c:pt>
                <c:pt idx="174">
                  <c:v>83.374649067826084</c:v>
                </c:pt>
                <c:pt idx="175">
                  <c:v>83.300805442038609</c:v>
                </c:pt>
                <c:pt idx="176">
                  <c:v>83.22701163851336</c:v>
                </c:pt>
                <c:pt idx="177">
                  <c:v>83.153264021921899</c:v>
                </c:pt>
                <c:pt idx="178">
                  <c:v>83.079559209858502</c:v>
                </c:pt>
                <c:pt idx="179">
                  <c:v>83.005894056641182</c:v>
                </c:pt>
                <c:pt idx="180">
                  <c:v>82.932265637980535</c:v>
                </c:pt>
                <c:pt idx="181">
                  <c:v>82.858671236492782</c:v>
                </c:pt>
                <c:pt idx="182">
                  <c:v>82.785108328030233</c:v>
                </c:pt>
                <c:pt idx="183">
                  <c:v>82.711574568800174</c:v>
                </c:pt>
                <c:pt idx="184">
                  <c:v>82.638067783241482</c:v>
                </c:pt>
                <c:pt idx="185">
                  <c:v>82.564585952627212</c:v>
                </c:pt>
                <c:pt idx="186">
                  <c:v>82.491127204361121</c:v>
                </c:pt>
                <c:pt idx="187">
                  <c:v>82.417689801935595</c:v>
                </c:pt>
                <c:pt idx="188">
                  <c:v>82.344272135518366</c:v>
                </c:pt>
                <c:pt idx="189">
                  <c:v>82.270872713136654</c:v>
                </c:pt>
                <c:pt idx="190">
                  <c:v>82.197490152426937</c:v>
                </c:pt>
                <c:pt idx="191">
                  <c:v>82.124123172919965</c:v>
                </c:pt>
                <c:pt idx="192">
                  <c:v>82.050770588831369</c:v>
                </c:pt>
                <c:pt idx="193">
                  <c:v>81.977431302329023</c:v>
                </c:pt>
                <c:pt idx="194">
                  <c:v>81.904104297249674</c:v>
                </c:pt>
                <c:pt idx="195">
                  <c:v>81.830788633238257</c:v>
                </c:pt>
                <c:pt idx="196">
                  <c:v>81.757483440284346</c:v>
                </c:pt>
                <c:pt idx="197">
                  <c:v>81.684187913631817</c:v>
                </c:pt>
                <c:pt idx="198">
                  <c:v>81.610901309038155</c:v>
                </c:pt>
                <c:pt idx="199">
                  <c:v>81.537622938361892</c:v>
                </c:pt>
                <c:pt idx="200">
                  <c:v>81.464352165457058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33816"/>
        <c:axId val="575134208"/>
      </c:scatterChart>
      <c:valAx>
        <c:axId val="575133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4208"/>
        <c:crosses val="autoZero"/>
        <c:crossBetween val="midCat"/>
      </c:valAx>
      <c:valAx>
        <c:axId val="575134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133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79.073999999999998</c:v>
                </c:pt>
                <c:pt idx="1">
                  <c:v>78.471000000000004</c:v>
                </c:pt>
                <c:pt idx="2">
                  <c:v>80.471000000000004</c:v>
                </c:pt>
                <c:pt idx="3">
                  <c:v>78.912000000000006</c:v>
                </c:pt>
                <c:pt idx="4">
                  <c:v>79.647000000000006</c:v>
                </c:pt>
                <c:pt idx="5">
                  <c:v>80.676000000000002</c:v>
                </c:pt>
                <c:pt idx="6">
                  <c:v>79.087999999999994</c:v>
                </c:pt>
                <c:pt idx="7">
                  <c:v>80.5</c:v>
                </c:pt>
                <c:pt idx="8">
                  <c:v>80.632000000000005</c:v>
                </c:pt>
                <c:pt idx="9">
                  <c:v>81.543999999999997</c:v>
                </c:pt>
                <c:pt idx="10">
                  <c:v>80.352999999999994</c:v>
                </c:pt>
                <c:pt idx="11">
                  <c:v>80.515000000000001</c:v>
                </c:pt>
                <c:pt idx="12">
                  <c:v>80.412000000000006</c:v>
                </c:pt>
                <c:pt idx="13">
                  <c:v>81.028999999999996</c:v>
                </c:pt>
                <c:pt idx="14">
                  <c:v>79.412000000000006</c:v>
                </c:pt>
                <c:pt idx="15">
                  <c:v>81.117999999999995</c:v>
                </c:pt>
                <c:pt idx="16">
                  <c:v>80.706000000000003</c:v>
                </c:pt>
                <c:pt idx="17">
                  <c:v>80.015000000000001</c:v>
                </c:pt>
                <c:pt idx="18">
                  <c:v>81.323999999999998</c:v>
                </c:pt>
                <c:pt idx="19">
                  <c:v>81.573999999999998</c:v>
                </c:pt>
                <c:pt idx="20">
                  <c:v>81.25</c:v>
                </c:pt>
                <c:pt idx="21">
                  <c:v>81.484999999999999</c:v>
                </c:pt>
                <c:pt idx="22">
                  <c:v>80.221000000000004</c:v>
                </c:pt>
                <c:pt idx="23">
                  <c:v>80.956000000000003</c:v>
                </c:pt>
                <c:pt idx="24">
                  <c:v>80.617999999999995</c:v>
                </c:pt>
                <c:pt idx="25">
                  <c:v>83.102999999999994</c:v>
                </c:pt>
                <c:pt idx="26">
                  <c:v>82.015000000000001</c:v>
                </c:pt>
                <c:pt idx="27">
                  <c:v>83.176000000000002</c:v>
                </c:pt>
                <c:pt idx="28">
                  <c:v>83.706000000000003</c:v>
                </c:pt>
                <c:pt idx="29">
                  <c:v>83.971000000000004</c:v>
                </c:pt>
                <c:pt idx="30">
                  <c:v>84.058999999999997</c:v>
                </c:pt>
                <c:pt idx="31">
                  <c:v>83.662000000000006</c:v>
                </c:pt>
                <c:pt idx="32">
                  <c:v>83.897000000000006</c:v>
                </c:pt>
                <c:pt idx="33">
                  <c:v>83.676000000000002</c:v>
                </c:pt>
                <c:pt idx="34">
                  <c:v>84.221000000000004</c:v>
                </c:pt>
                <c:pt idx="35">
                  <c:v>84.441000000000003</c:v>
                </c:pt>
                <c:pt idx="36">
                  <c:v>85.206000000000003</c:v>
                </c:pt>
                <c:pt idx="37">
                  <c:v>85.823999999999998</c:v>
                </c:pt>
                <c:pt idx="38">
                  <c:v>87.617999999999995</c:v>
                </c:pt>
                <c:pt idx="39">
                  <c:v>88.323999999999998</c:v>
                </c:pt>
                <c:pt idx="40">
                  <c:v>90.778999999999996</c:v>
                </c:pt>
                <c:pt idx="41">
                  <c:v>92.602999999999994</c:v>
                </c:pt>
                <c:pt idx="42">
                  <c:v>96.278999999999996</c:v>
                </c:pt>
                <c:pt idx="43">
                  <c:v>100.60299999999999</c:v>
                </c:pt>
                <c:pt idx="44">
                  <c:v>105.515</c:v>
                </c:pt>
                <c:pt idx="45">
                  <c:v>111.559</c:v>
                </c:pt>
                <c:pt idx="46">
                  <c:v>119.574</c:v>
                </c:pt>
                <c:pt idx="47">
                  <c:v>127.956</c:v>
                </c:pt>
                <c:pt idx="48">
                  <c:v>139.309</c:v>
                </c:pt>
                <c:pt idx="49">
                  <c:v>148.17599999999999</c:v>
                </c:pt>
                <c:pt idx="50">
                  <c:v>158.82400000000001</c:v>
                </c:pt>
                <c:pt idx="51">
                  <c:v>167.45599999999999</c:v>
                </c:pt>
                <c:pt idx="52">
                  <c:v>175.98500000000001</c:v>
                </c:pt>
                <c:pt idx="53">
                  <c:v>182.11799999999999</c:v>
                </c:pt>
                <c:pt idx="54">
                  <c:v>187.059</c:v>
                </c:pt>
                <c:pt idx="55">
                  <c:v>188.76499999999999</c:v>
                </c:pt>
                <c:pt idx="56">
                  <c:v>187.61799999999999</c:v>
                </c:pt>
                <c:pt idx="57">
                  <c:v>182.61799999999999</c:v>
                </c:pt>
                <c:pt idx="58">
                  <c:v>171.45599999999999</c:v>
                </c:pt>
                <c:pt idx="59">
                  <c:v>151.76499999999999</c:v>
                </c:pt>
                <c:pt idx="60">
                  <c:v>123.956</c:v>
                </c:pt>
                <c:pt idx="61">
                  <c:v>98.337999999999994</c:v>
                </c:pt>
                <c:pt idx="62">
                  <c:v>87.793999999999997</c:v>
                </c:pt>
                <c:pt idx="63">
                  <c:v>83.558999999999997</c:v>
                </c:pt>
                <c:pt idx="64">
                  <c:v>82.647000000000006</c:v>
                </c:pt>
                <c:pt idx="65">
                  <c:v>82.852999999999994</c:v>
                </c:pt>
                <c:pt idx="66">
                  <c:v>84.706000000000003</c:v>
                </c:pt>
                <c:pt idx="67">
                  <c:v>83.837999999999994</c:v>
                </c:pt>
                <c:pt idx="68">
                  <c:v>83.602999999999994</c:v>
                </c:pt>
                <c:pt idx="69">
                  <c:v>85.528999999999996</c:v>
                </c:pt>
                <c:pt idx="70">
                  <c:v>87.278999999999996</c:v>
                </c:pt>
                <c:pt idx="71">
                  <c:v>87.691000000000003</c:v>
                </c:pt>
                <c:pt idx="72">
                  <c:v>90.602999999999994</c:v>
                </c:pt>
                <c:pt idx="73">
                  <c:v>92.778999999999996</c:v>
                </c:pt>
                <c:pt idx="74">
                  <c:v>95.882000000000005</c:v>
                </c:pt>
                <c:pt idx="75">
                  <c:v>99.721000000000004</c:v>
                </c:pt>
                <c:pt idx="76">
                  <c:v>104.794</c:v>
                </c:pt>
                <c:pt idx="77">
                  <c:v>108.191</c:v>
                </c:pt>
                <c:pt idx="78">
                  <c:v>111.25</c:v>
                </c:pt>
                <c:pt idx="79">
                  <c:v>113.08799999999999</c:v>
                </c:pt>
                <c:pt idx="80">
                  <c:v>113.441</c:v>
                </c:pt>
                <c:pt idx="81">
                  <c:v>114.279</c:v>
                </c:pt>
                <c:pt idx="82">
                  <c:v>112.809</c:v>
                </c:pt>
                <c:pt idx="83">
                  <c:v>107.35299999999999</c:v>
                </c:pt>
                <c:pt idx="84">
                  <c:v>100.11799999999999</c:v>
                </c:pt>
                <c:pt idx="85">
                  <c:v>92.176000000000002</c:v>
                </c:pt>
                <c:pt idx="86">
                  <c:v>85.926000000000002</c:v>
                </c:pt>
                <c:pt idx="87">
                  <c:v>84.867999999999995</c:v>
                </c:pt>
                <c:pt idx="88">
                  <c:v>82.75</c:v>
                </c:pt>
                <c:pt idx="89">
                  <c:v>81.573999999999998</c:v>
                </c:pt>
                <c:pt idx="90">
                  <c:v>82.058999999999997</c:v>
                </c:pt>
                <c:pt idx="91">
                  <c:v>82</c:v>
                </c:pt>
                <c:pt idx="92">
                  <c:v>82.971000000000004</c:v>
                </c:pt>
                <c:pt idx="93">
                  <c:v>82.558999999999997</c:v>
                </c:pt>
                <c:pt idx="94">
                  <c:v>82.484999999999999</c:v>
                </c:pt>
                <c:pt idx="95">
                  <c:v>81.897000000000006</c:v>
                </c:pt>
                <c:pt idx="96">
                  <c:v>80.778999999999996</c:v>
                </c:pt>
                <c:pt idx="97">
                  <c:v>81.837999999999994</c:v>
                </c:pt>
                <c:pt idx="98">
                  <c:v>82.147000000000006</c:v>
                </c:pt>
                <c:pt idx="99">
                  <c:v>81.5</c:v>
                </c:pt>
                <c:pt idx="100">
                  <c:v>82.956000000000003</c:v>
                </c:pt>
                <c:pt idx="101">
                  <c:v>83.926000000000002</c:v>
                </c:pt>
                <c:pt idx="102">
                  <c:v>83.441000000000003</c:v>
                </c:pt>
                <c:pt idx="103">
                  <c:v>83.484999999999999</c:v>
                </c:pt>
                <c:pt idx="104">
                  <c:v>83.926000000000002</c:v>
                </c:pt>
                <c:pt idx="105">
                  <c:v>84.352999999999994</c:v>
                </c:pt>
                <c:pt idx="106">
                  <c:v>84.926000000000002</c:v>
                </c:pt>
                <c:pt idx="107">
                  <c:v>85.323999999999998</c:v>
                </c:pt>
                <c:pt idx="108">
                  <c:v>85.293999999999997</c:v>
                </c:pt>
                <c:pt idx="109">
                  <c:v>85.265000000000001</c:v>
                </c:pt>
                <c:pt idx="110">
                  <c:v>86.352999999999994</c:v>
                </c:pt>
                <c:pt idx="111">
                  <c:v>87.308999999999997</c:v>
                </c:pt>
                <c:pt idx="112">
                  <c:v>86.352999999999994</c:v>
                </c:pt>
                <c:pt idx="113">
                  <c:v>87.867999999999995</c:v>
                </c:pt>
                <c:pt idx="114">
                  <c:v>87.573999999999998</c:v>
                </c:pt>
                <c:pt idx="115">
                  <c:v>87.984999999999999</c:v>
                </c:pt>
                <c:pt idx="116">
                  <c:v>89.897000000000006</c:v>
                </c:pt>
                <c:pt idx="117">
                  <c:v>90.323999999999998</c:v>
                </c:pt>
                <c:pt idx="118">
                  <c:v>92.471000000000004</c:v>
                </c:pt>
                <c:pt idx="119">
                  <c:v>94.265000000000001</c:v>
                </c:pt>
                <c:pt idx="120">
                  <c:v>97.015000000000001</c:v>
                </c:pt>
                <c:pt idx="121">
                  <c:v>98.337999999999994</c:v>
                </c:pt>
                <c:pt idx="122">
                  <c:v>100.66200000000001</c:v>
                </c:pt>
                <c:pt idx="123">
                  <c:v>102.33799999999999</c:v>
                </c:pt>
                <c:pt idx="124">
                  <c:v>103.206</c:v>
                </c:pt>
                <c:pt idx="125">
                  <c:v>104.074</c:v>
                </c:pt>
                <c:pt idx="126">
                  <c:v>102.66200000000001</c:v>
                </c:pt>
                <c:pt idx="127">
                  <c:v>100.985</c:v>
                </c:pt>
                <c:pt idx="128">
                  <c:v>97.278999999999996</c:v>
                </c:pt>
                <c:pt idx="129">
                  <c:v>93.426000000000002</c:v>
                </c:pt>
                <c:pt idx="130">
                  <c:v>89.558999999999997</c:v>
                </c:pt>
                <c:pt idx="131">
                  <c:v>86.543999999999997</c:v>
                </c:pt>
                <c:pt idx="132">
                  <c:v>84.662000000000006</c:v>
                </c:pt>
                <c:pt idx="133">
                  <c:v>83.117999999999995</c:v>
                </c:pt>
                <c:pt idx="134">
                  <c:v>81.382000000000005</c:v>
                </c:pt>
                <c:pt idx="135">
                  <c:v>80.265000000000001</c:v>
                </c:pt>
                <c:pt idx="136">
                  <c:v>80.028999999999996</c:v>
                </c:pt>
                <c:pt idx="137">
                  <c:v>80.367999999999995</c:v>
                </c:pt>
                <c:pt idx="138">
                  <c:v>80.676000000000002</c:v>
                </c:pt>
                <c:pt idx="139">
                  <c:v>79.75</c:v>
                </c:pt>
                <c:pt idx="140">
                  <c:v>79.971000000000004</c:v>
                </c:pt>
                <c:pt idx="141">
                  <c:v>78.587999999999994</c:v>
                </c:pt>
                <c:pt idx="142">
                  <c:v>80.337999999999994</c:v>
                </c:pt>
                <c:pt idx="143">
                  <c:v>79.162000000000006</c:v>
                </c:pt>
                <c:pt idx="144">
                  <c:v>79.397000000000006</c:v>
                </c:pt>
                <c:pt idx="145">
                  <c:v>81.337999999999994</c:v>
                </c:pt>
                <c:pt idx="146">
                  <c:v>80.147000000000006</c:v>
                </c:pt>
                <c:pt idx="147">
                  <c:v>80.278999999999996</c:v>
                </c:pt>
                <c:pt idx="148">
                  <c:v>80.734999999999999</c:v>
                </c:pt>
                <c:pt idx="149">
                  <c:v>81.823999999999998</c:v>
                </c:pt>
                <c:pt idx="150">
                  <c:v>82.5</c:v>
                </c:pt>
                <c:pt idx="151">
                  <c:v>81.706000000000003</c:v>
                </c:pt>
                <c:pt idx="152">
                  <c:v>82.765000000000001</c:v>
                </c:pt>
                <c:pt idx="153">
                  <c:v>83</c:v>
                </c:pt>
                <c:pt idx="154">
                  <c:v>84.382000000000005</c:v>
                </c:pt>
                <c:pt idx="155">
                  <c:v>84.162000000000006</c:v>
                </c:pt>
                <c:pt idx="156">
                  <c:v>85.573999999999998</c:v>
                </c:pt>
                <c:pt idx="157">
                  <c:v>87.412000000000006</c:v>
                </c:pt>
                <c:pt idx="158">
                  <c:v>87.191000000000003</c:v>
                </c:pt>
                <c:pt idx="159">
                  <c:v>87.662000000000006</c:v>
                </c:pt>
                <c:pt idx="160">
                  <c:v>87.397000000000006</c:v>
                </c:pt>
                <c:pt idx="161">
                  <c:v>87.352999999999994</c:v>
                </c:pt>
                <c:pt idx="162">
                  <c:v>86.793999999999997</c:v>
                </c:pt>
                <c:pt idx="163">
                  <c:v>86.808999999999997</c:v>
                </c:pt>
                <c:pt idx="164">
                  <c:v>86.234999999999999</c:v>
                </c:pt>
                <c:pt idx="165">
                  <c:v>84.706000000000003</c:v>
                </c:pt>
                <c:pt idx="166">
                  <c:v>84.662000000000006</c:v>
                </c:pt>
                <c:pt idx="167">
                  <c:v>83.308999999999997</c:v>
                </c:pt>
                <c:pt idx="168">
                  <c:v>81.337999999999994</c:v>
                </c:pt>
                <c:pt idx="169">
                  <c:v>80.617999999999995</c:v>
                </c:pt>
                <c:pt idx="170">
                  <c:v>79.823999999999998</c:v>
                </c:pt>
                <c:pt idx="171">
                  <c:v>79.662000000000006</c:v>
                </c:pt>
                <c:pt idx="172">
                  <c:v>79.632000000000005</c:v>
                </c:pt>
                <c:pt idx="173">
                  <c:v>77.456000000000003</c:v>
                </c:pt>
                <c:pt idx="174">
                  <c:v>78</c:v>
                </c:pt>
                <c:pt idx="175">
                  <c:v>79.147000000000006</c:v>
                </c:pt>
                <c:pt idx="176">
                  <c:v>78.484999999999999</c:v>
                </c:pt>
                <c:pt idx="177">
                  <c:v>78.234999999999999</c:v>
                </c:pt>
                <c:pt idx="178">
                  <c:v>79.484999999999999</c:v>
                </c:pt>
                <c:pt idx="179">
                  <c:v>78.162000000000006</c:v>
                </c:pt>
                <c:pt idx="180">
                  <c:v>78.102999999999994</c:v>
                </c:pt>
                <c:pt idx="181">
                  <c:v>77.941000000000003</c:v>
                </c:pt>
                <c:pt idx="182">
                  <c:v>77.471000000000004</c:v>
                </c:pt>
                <c:pt idx="183">
                  <c:v>77.471000000000004</c:v>
                </c:pt>
                <c:pt idx="184">
                  <c:v>78.484999999999999</c:v>
                </c:pt>
                <c:pt idx="185">
                  <c:v>76.837999999999994</c:v>
                </c:pt>
                <c:pt idx="186">
                  <c:v>77.308999999999997</c:v>
                </c:pt>
                <c:pt idx="187">
                  <c:v>77.132000000000005</c:v>
                </c:pt>
                <c:pt idx="188">
                  <c:v>76.837999999999994</c:v>
                </c:pt>
                <c:pt idx="189">
                  <c:v>76.5</c:v>
                </c:pt>
                <c:pt idx="190">
                  <c:v>77.25</c:v>
                </c:pt>
                <c:pt idx="191">
                  <c:v>75.912000000000006</c:v>
                </c:pt>
                <c:pt idx="192">
                  <c:v>76.882000000000005</c:v>
                </c:pt>
                <c:pt idx="193">
                  <c:v>76.441000000000003</c:v>
                </c:pt>
                <c:pt idx="194">
                  <c:v>77.015000000000001</c:v>
                </c:pt>
                <c:pt idx="195">
                  <c:v>78.397000000000006</c:v>
                </c:pt>
                <c:pt idx="196">
                  <c:v>76.515000000000001</c:v>
                </c:pt>
                <c:pt idx="197">
                  <c:v>76.926000000000002</c:v>
                </c:pt>
                <c:pt idx="198">
                  <c:v>76.484999999999999</c:v>
                </c:pt>
                <c:pt idx="199">
                  <c:v>77.456000000000003</c:v>
                </c:pt>
                <c:pt idx="200">
                  <c:v>77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81.021517971263151</c:v>
                </c:pt>
                <c:pt idx="1">
                  <c:v>81.047906007841689</c:v>
                </c:pt>
                <c:pt idx="2">
                  <c:v>81.074299158975222</c:v>
                </c:pt>
                <c:pt idx="3">
                  <c:v>81.100697837428356</c:v>
                </c:pt>
                <c:pt idx="4">
                  <c:v>81.127102487986377</c:v>
                </c:pt>
                <c:pt idx="5">
                  <c:v>81.15351358978856</c:v>
                </c:pt>
                <c:pt idx="6">
                  <c:v>81.17993165881299</c:v>
                </c:pt>
                <c:pt idx="7">
                  <c:v>81.206357250520227</c:v>
                </c:pt>
                <c:pt idx="8">
                  <c:v>81.232790962663728</c:v>
                </c:pt>
                <c:pt idx="9">
                  <c:v>81.259233438273696</c:v>
                </c:pt>
                <c:pt idx="10">
                  <c:v>81.285685368822186</c:v>
                </c:pt>
                <c:pt idx="11">
                  <c:v>81.31214749757595</c:v>
                </c:pt>
                <c:pt idx="12">
                  <c:v>81.338620623144053</c:v>
                </c:pt>
                <c:pt idx="13">
                  <c:v>81.365105603226326</c:v>
                </c:pt>
                <c:pt idx="14">
                  <c:v>81.391603358569384</c:v>
                </c:pt>
                <c:pt idx="15">
                  <c:v>81.418114877140439</c:v>
                </c:pt>
                <c:pt idx="16">
                  <c:v>81.444641218543168</c:v>
                </c:pt>
                <c:pt idx="17">
                  <c:v>81.471183518761976</c:v>
                </c:pt>
                <c:pt idx="18">
                  <c:v>81.497742995540619</c:v>
                </c:pt>
                <c:pt idx="19">
                  <c:v>81.524320955469264</c:v>
                </c:pt>
                <c:pt idx="20">
                  <c:v>81.550918806389035</c:v>
                </c:pt>
                <c:pt idx="21">
                  <c:v>81.577538086694915</c:v>
                </c:pt>
                <c:pt idx="22">
                  <c:v>81.604180547006379</c:v>
                </c:pt>
                <c:pt idx="23">
                  <c:v>81.630848387798935</c:v>
                </c:pt>
                <c:pt idx="24">
                  <c:v>81.657544941271667</c:v>
                </c:pt>
                <c:pt idx="25">
                  <c:v>81.684276560973913</c:v>
                </c:pt>
                <c:pt idx="26">
                  <c:v>81.711057641413788</c:v>
                </c:pt>
                <c:pt idx="27">
                  <c:v>81.737923360158206</c:v>
                </c:pt>
                <c:pt idx="28">
                  <c:v>81.76496053407952</c:v>
                </c:pt>
                <c:pt idx="29">
                  <c:v>81.792378801930852</c:v>
                </c:pt>
                <c:pt idx="30">
                  <c:v>81.820666833267907</c:v>
                </c:pt>
                <c:pt idx="31">
                  <c:v>81.850917868371525</c:v>
                </c:pt>
                <c:pt idx="32">
                  <c:v>81.885472638880188</c:v>
                </c:pt>
                <c:pt idx="33">
                  <c:v>81.929119401101431</c:v>
                </c:pt>
                <c:pt idx="34">
                  <c:v>81.991203306101752</c:v>
                </c:pt>
                <c:pt idx="35">
                  <c:v>82.089100766450997</c:v>
                </c:pt>
                <c:pt idx="36">
                  <c:v>82.253543131915094</c:v>
                </c:pt>
                <c:pt idx="37">
                  <c:v>82.536119740741867</c:v>
                </c:pt>
                <c:pt idx="38">
                  <c:v>83.018816232752215</c:v>
                </c:pt>
                <c:pt idx="39">
                  <c:v>83.824532381173668</c:v>
                </c:pt>
                <c:pt idx="40">
                  <c:v>85.12616645448</c:v>
                </c:pt>
                <c:pt idx="41">
                  <c:v>87.15026563189717</c:v>
                </c:pt>
                <c:pt idx="42">
                  <c:v>90.169949728465411</c:v>
                </c:pt>
                <c:pt idx="43">
                  <c:v>94.481630871689148</c:v>
                </c:pt>
                <c:pt idx="44">
                  <c:v>100.36186306780046</c:v>
                </c:pt>
                <c:pt idx="45">
                  <c:v>108.00501309968394</c:v>
                </c:pt>
                <c:pt idx="46">
                  <c:v>117.44905291008095</c:v>
                </c:pt>
                <c:pt idx="47">
                  <c:v>128.50413672484686</c:v>
                </c:pt>
                <c:pt idx="48">
                  <c:v>140.70413933863472</c:v>
                </c:pt>
                <c:pt idx="49">
                  <c:v>153.3020153904929</c:v>
                </c:pt>
                <c:pt idx="50">
                  <c:v>165.32359798100799</c:v>
                </c:pt>
                <c:pt idx="51">
                  <c:v>175.68139056581626</c:v>
                </c:pt>
                <c:pt idx="52">
                  <c:v>183.33298611101009</c:v>
                </c:pt>
                <c:pt idx="53">
                  <c:v>187.45326392272034</c:v>
                </c:pt>
                <c:pt idx="54">
                  <c:v>187.58128478494925</c:v>
                </c:pt>
                <c:pt idx="55">
                  <c:v>183.7057531638323</c:v>
                </c:pt>
                <c:pt idx="56">
                  <c:v>176.26714018648008</c:v>
                </c:pt>
                <c:pt idx="57">
                  <c:v>166.07591626054995</c:v>
                </c:pt>
                <c:pt idx="58">
                  <c:v>154.16787967366221</c:v>
                </c:pt>
                <c:pt idx="59">
                  <c:v>141.63226763486551</c:v>
                </c:pt>
                <c:pt idx="60">
                  <c:v>129.45187116128685</c:v>
                </c:pt>
                <c:pt idx="61">
                  <c:v>118.38663774887773</c:v>
                </c:pt>
                <c:pt idx="62">
                  <c:v>108.91702069993482</c:v>
                </c:pt>
                <c:pt idx="63">
                  <c:v>101.24642052822364</c:v>
                </c:pt>
                <c:pt idx="64">
                  <c:v>95.34884874868591</c:v>
                </c:pt>
                <c:pt idx="65">
                  <c:v>91.041534730449868</c:v>
                </c:pt>
                <c:pt idx="66">
                  <c:v>88.062773827055054</c:v>
                </c:pt>
                <c:pt idx="67">
                  <c:v>86.140699865113518</c:v>
                </c:pt>
                <c:pt idx="68">
                  <c:v>85.045580260950231</c:v>
                </c:pt>
                <c:pt idx="69">
                  <c:v>84.623652894555775</c:v>
                </c:pt>
                <c:pt idx="70">
                  <c:v>84.812713446820055</c:v>
                </c:pt>
                <c:pt idx="71">
                  <c:v>85.638755094933984</c:v>
                </c:pt>
                <c:pt idx="72">
                  <c:v>87.191019608981009</c:v>
                </c:pt>
                <c:pt idx="73">
                  <c:v>89.573131840515202</c:v>
                </c:pt>
                <c:pt idx="74">
                  <c:v>92.833424081277599</c:v>
                </c:pt>
                <c:pt idx="75">
                  <c:v>96.888243133142481</c:v>
                </c:pt>
                <c:pt idx="76">
                  <c:v>101.46369200728221</c:v>
                </c:pt>
                <c:pt idx="77">
                  <c:v>106.08601676739559</c:v>
                </c:pt>
                <c:pt idx="78">
                  <c:v>110.14143633690682</c:v>
                </c:pt>
                <c:pt idx="79">
                  <c:v>113.00182164218808</c:v>
                </c:pt>
                <c:pt idx="80">
                  <c:v>114.18224992993447</c:v>
                </c:pt>
                <c:pt idx="81">
                  <c:v>113.47585373291092</c:v>
                </c:pt>
                <c:pt idx="82">
                  <c:v>111.01403372649368</c:v>
                </c:pt>
                <c:pt idx="83">
                  <c:v>107.22772267981166</c:v>
                </c:pt>
                <c:pt idx="84">
                  <c:v>102.72523674476079</c:v>
                </c:pt>
                <c:pt idx="85">
                  <c:v>98.134164689911316</c:v>
                </c:pt>
                <c:pt idx="86">
                  <c:v>93.963381003826086</c:v>
                </c:pt>
                <c:pt idx="87">
                  <c:v>90.524950192665216</c:v>
                </c:pt>
                <c:pt idx="88">
                  <c:v>87.925948028091568</c:v>
                </c:pt>
                <c:pt idx="89">
                  <c:v>86.113295931024368</c:v>
                </c:pt>
                <c:pt idx="90">
                  <c:v>84.941742386921007</c:v>
                </c:pt>
                <c:pt idx="91">
                  <c:v>84.237573197141216</c:v>
                </c:pt>
                <c:pt idx="92">
                  <c:v>83.842312180536524</c:v>
                </c:pt>
                <c:pt idx="93">
                  <c:v>83.633407879518529</c:v>
                </c:pt>
                <c:pt idx="94">
                  <c:v>83.527235041888048</c:v>
                </c:pt>
                <c:pt idx="95">
                  <c:v>83.472421256903843</c:v>
                </c:pt>
                <c:pt idx="96">
                  <c:v>83.440221292378936</c:v>
                </c:pt>
                <c:pt idx="97">
                  <c:v>83.415879977826933</c:v>
                </c:pt>
                <c:pt idx="98">
                  <c:v>83.392435256673807</c:v>
                </c:pt>
                <c:pt idx="99">
                  <c:v>83.366916228990092</c:v>
                </c:pt>
                <c:pt idx="100">
                  <c:v>83.338314207133649</c:v>
                </c:pt>
                <c:pt idx="101">
                  <c:v>83.306682621751193</c:v>
                </c:pt>
                <c:pt idx="102">
                  <c:v>83.27291766229115</c:v>
                </c:pt>
                <c:pt idx="103">
                  <c:v>83.238988473186424</c:v>
                </c:pt>
                <c:pt idx="104">
                  <c:v>83.20854519845399</c:v>
                </c:pt>
                <c:pt idx="105">
                  <c:v>83.187917779177255</c:v>
                </c:pt>
                <c:pt idx="106">
                  <c:v>83.187526442653848</c:v>
                </c:pt>
                <c:pt idx="107">
                  <c:v>83.223650914547221</c:v>
                </c:pt>
                <c:pt idx="108">
                  <c:v>83.32034301311495</c:v>
                </c:pt>
                <c:pt idx="109">
                  <c:v>83.511025001743221</c:v>
                </c:pt>
                <c:pt idx="110">
                  <c:v>83.839038703088391</c:v>
                </c:pt>
                <c:pt idx="111">
                  <c:v>84.356193938732432</c:v>
                </c:pt>
                <c:pt idx="112">
                  <c:v>85.118351339971838</c:v>
                </c:pt>
                <c:pt idx="113">
                  <c:v>86.177414508342252</c:v>
                </c:pt>
                <c:pt idx="114">
                  <c:v>87.569888484340709</c:v>
                </c:pt>
                <c:pt idx="115">
                  <c:v>89.303327948770644</c:v>
                </c:pt>
                <c:pt idx="116">
                  <c:v>91.343288462174016</c:v>
                </c:pt>
                <c:pt idx="117">
                  <c:v>93.604360843032012</c:v>
                </c:pt>
                <c:pt idx="118">
                  <c:v>95.949003576376725</c:v>
                </c:pt>
                <c:pt idx="119">
                  <c:v>98.196829179805491</c:v>
                </c:pt>
                <c:pt idx="120">
                  <c:v>100.14475224372588</c:v>
                </c:pt>
                <c:pt idx="121">
                  <c:v>101.59545607034482</c:v>
                </c:pt>
                <c:pt idx="122">
                  <c:v>102.38886966844076</c:v>
                </c:pt>
                <c:pt idx="123">
                  <c:v>102.42976754572383</c:v>
                </c:pt>
                <c:pt idx="124">
                  <c:v>101.70492268474761</c:v>
                </c:pt>
                <c:pt idx="125">
                  <c:v>100.28554543586291</c:v>
                </c:pt>
                <c:pt idx="126">
                  <c:v>98.314391865071528</c:v>
                </c:pt>
                <c:pt idx="127">
                  <c:v>95.980773839924922</c:v>
                </c:pt>
                <c:pt idx="128">
                  <c:v>93.489522561855708</c:v>
                </c:pt>
                <c:pt idx="129">
                  <c:v>91.030915924718343</c:v>
                </c:pt>
                <c:pt idx="130">
                  <c:v>88.757537219487972</c:v>
                </c:pt>
                <c:pt idx="131">
                  <c:v>86.771533797021547</c:v>
                </c:pt>
                <c:pt idx="132">
                  <c:v>85.122743744562769</c:v>
                </c:pt>
                <c:pt idx="133">
                  <c:v>83.815618555849653</c:v>
                </c:pt>
                <c:pt idx="134">
                  <c:v>82.821420668004464</c:v>
                </c:pt>
                <c:pt idx="135">
                  <c:v>82.091966339521278</c:v>
                </c:pt>
                <c:pt idx="136">
                  <c:v>81.571947851722058</c:v>
                </c:pt>
                <c:pt idx="137">
                  <c:v>81.208116527018916</c:v>
                </c:pt>
                <c:pt idx="138">
                  <c:v>80.954855595352129</c:v>
                </c:pt>
                <c:pt idx="139">
                  <c:v>80.776593714599215</c:v>
                </c:pt>
                <c:pt idx="140">
                  <c:v>80.647987081249781</c:v>
                </c:pt>
                <c:pt idx="141">
                  <c:v>80.552879233064132</c:v>
                </c:pt>
                <c:pt idx="142">
                  <c:v>80.482867919096904</c:v>
                </c:pt>
                <c:pt idx="143">
                  <c:v>80.436011958455722</c:v>
                </c:pt>
                <c:pt idx="144">
                  <c:v>80.415904368660634</c:v>
                </c:pt>
                <c:pt idx="145">
                  <c:v>80.431078545425166</c:v>
                </c:pt>
                <c:pt idx="146">
                  <c:v>80.49452300899506</c:v>
                </c:pt>
                <c:pt idx="147">
                  <c:v>80.622963862486074</c:v>
                </c:pt>
                <c:pt idx="148">
                  <c:v>80.835542022836592</c:v>
                </c:pt>
                <c:pt idx="149">
                  <c:v>81.151581292103472</c:v>
                </c:pt>
                <c:pt idx="150">
                  <c:v>81.587328518165393</c:v>
                </c:pt>
                <c:pt idx="151">
                  <c:v>82.151843347480167</c:v>
                </c:pt>
                <c:pt idx="152">
                  <c:v>82.842578573999333</c:v>
                </c:pt>
                <c:pt idx="153">
                  <c:v>83.641533142685716</c:v>
                </c:pt>
                <c:pt idx="154">
                  <c:v>84.513056558079413</c:v>
                </c:pt>
                <c:pt idx="155">
                  <c:v>85.404318129864066</c:v>
                </c:pt>
                <c:pt idx="156">
                  <c:v>86.249063926993998</c:v>
                </c:pt>
                <c:pt idx="157">
                  <c:v>86.974603854640677</c:v>
                </c:pt>
                <c:pt idx="158">
                  <c:v>87.51114978488981</c:v>
                </c:pt>
                <c:pt idx="159">
                  <c:v>87.8018957908766</c:v>
                </c:pt>
                <c:pt idx="160">
                  <c:v>87.811837708449559</c:v>
                </c:pt>
                <c:pt idx="161">
                  <c:v>87.533437320581598</c:v>
                </c:pt>
                <c:pt idx="162">
                  <c:v>86.987861637363707</c:v>
                </c:pt>
                <c:pt idx="163">
                  <c:v>86.221514769265866</c:v>
                </c:pt>
                <c:pt idx="164">
                  <c:v>85.298648803558052</c:v>
                </c:pt>
                <c:pt idx="165">
                  <c:v>84.29168223445609</c:v>
                </c:pt>
                <c:pt idx="166">
                  <c:v>83.271240264806309</c:v>
                </c:pt>
                <c:pt idx="167">
                  <c:v>82.297785679142095</c:v>
                </c:pt>
                <c:pt idx="168">
                  <c:v>81.416125886591146</c:v>
                </c:pt>
                <c:pt idx="169">
                  <c:v>80.653275749792741</c:v>
                </c:pt>
                <c:pt idx="170">
                  <c:v>80.019376494095354</c:v>
                </c:pt>
                <c:pt idx="171">
                  <c:v>79.510817104409313</c:v>
                </c:pt>
                <c:pt idx="172">
                  <c:v>79.114470723186443</c:v>
                </c:pt>
                <c:pt idx="173">
                  <c:v>78.812027632518962</c:v>
                </c:pt>
                <c:pt idx="174">
                  <c:v>78.583681504336838</c:v>
                </c:pt>
                <c:pt idx="175">
                  <c:v>78.410780064728769</c:v>
                </c:pt>
                <c:pt idx="176">
                  <c:v>78.277374853574045</c:v>
                </c:pt>
                <c:pt idx="177">
                  <c:v>78.170830661236053</c:v>
                </c:pt>
                <c:pt idx="178">
                  <c:v>78.081765144614465</c:v>
                </c:pt>
                <c:pt idx="179">
                  <c:v>78.003601225699455</c:v>
                </c:pt>
                <c:pt idx="180">
                  <c:v>77.931965107438018</c:v>
                </c:pt>
                <c:pt idx="181">
                  <c:v>77.864087942848471</c:v>
                </c:pt>
                <c:pt idx="182">
                  <c:v>77.798296735956072</c:v>
                </c:pt>
                <c:pt idx="183">
                  <c:v>77.733624625811458</c:v>
                </c:pt>
                <c:pt idx="184">
                  <c:v>77.6695361652679</c:v>
                </c:pt>
                <c:pt idx="185">
                  <c:v>77.605746656139374</c:v>
                </c:pt>
                <c:pt idx="186">
                  <c:v>77.542110410420563</c:v>
                </c:pt>
                <c:pt idx="187">
                  <c:v>77.478555400441195</c:v>
                </c:pt>
                <c:pt idx="188">
                  <c:v>77.41504697788406</c:v>
                </c:pt>
                <c:pt idx="189">
                  <c:v>77.351568697342302</c:v>
                </c:pt>
                <c:pt idx="190">
                  <c:v>77.288112644553351</c:v>
                </c:pt>
                <c:pt idx="191">
                  <c:v>77.224674772632994</c:v>
                </c:pt>
                <c:pt idx="192">
                  <c:v>77.161252747898402</c:v>
                </c:pt>
                <c:pt idx="193">
                  <c:v>77.097844994562834</c:v>
                </c:pt>
                <c:pt idx="194">
                  <c:v>77.034450286465585</c:v>
                </c:pt>
                <c:pt idx="195">
                  <c:v>76.971067577636205</c:v>
                </c:pt>
                <c:pt idx="196">
                  <c:v>76.907695932827551</c:v>
                </c:pt>
                <c:pt idx="197">
                  <c:v>76.844334498281356</c:v>
                </c:pt>
                <c:pt idx="198">
                  <c:v>76.780982488154535</c:v>
                </c:pt>
                <c:pt idx="199">
                  <c:v>76.717639176921494</c:v>
                </c:pt>
                <c:pt idx="200">
                  <c:v>76.654303894090319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81.021517971263151</c:v>
                </c:pt>
                <c:pt idx="1">
                  <c:v>81.047906007841689</c:v>
                </c:pt>
                <c:pt idx="2">
                  <c:v>81.074299158975222</c:v>
                </c:pt>
                <c:pt idx="3">
                  <c:v>81.100697837428356</c:v>
                </c:pt>
                <c:pt idx="4">
                  <c:v>81.127102487986377</c:v>
                </c:pt>
                <c:pt idx="5">
                  <c:v>81.15351358978856</c:v>
                </c:pt>
                <c:pt idx="6">
                  <c:v>81.17993165881299</c:v>
                </c:pt>
                <c:pt idx="7">
                  <c:v>81.206357250520227</c:v>
                </c:pt>
                <c:pt idx="8">
                  <c:v>81.232790962663728</c:v>
                </c:pt>
                <c:pt idx="9">
                  <c:v>81.259233438273696</c:v>
                </c:pt>
                <c:pt idx="10">
                  <c:v>81.285685368822172</c:v>
                </c:pt>
                <c:pt idx="11">
                  <c:v>81.312147497575893</c:v>
                </c:pt>
                <c:pt idx="12">
                  <c:v>81.33862062314374</c:v>
                </c:pt>
                <c:pt idx="13">
                  <c:v>81.365105603224791</c:v>
                </c:pt>
                <c:pt idx="14">
                  <c:v>81.391603358562136</c:v>
                </c:pt>
                <c:pt idx="15">
                  <c:v>81.418114877107485</c:v>
                </c:pt>
                <c:pt idx="16">
                  <c:v>81.444641218399013</c:v>
                </c:pt>
                <c:pt idx="17">
                  <c:v>81.47118351815557</c:v>
                </c:pt>
                <c:pt idx="18">
                  <c:v>81.497742993086732</c:v>
                </c:pt>
                <c:pt idx="19">
                  <c:v>81.524320945917225</c:v>
                </c:pt>
                <c:pt idx="20">
                  <c:v>81.550918770621706</c:v>
                </c:pt>
                <c:pt idx="21">
                  <c:v>81.577537957862745</c:v>
                </c:pt>
                <c:pt idx="22">
                  <c:v>81.604180100621235</c:v>
                </c:pt>
                <c:pt idx="23">
                  <c:v>81.630846900004997</c:v>
                </c:pt>
                <c:pt idx="24">
                  <c:v>81.65754017121597</c:v>
                </c:pt>
                <c:pt idx="25">
                  <c:v>81.684261849650937</c:v>
                </c:pt>
                <c:pt idx="26">
                  <c:v>81.711013997104359</c:v>
                </c:pt>
                <c:pt idx="27">
                  <c:v>81.737798808034384</c:v>
                </c:pt>
                <c:pt idx="28">
                  <c:v>81.764618615843744</c:v>
                </c:pt>
                <c:pt idx="29">
                  <c:v>81.79147589911824</c:v>
                </c:pt>
                <c:pt idx="30">
                  <c:v>81.818373287752408</c:v>
                </c:pt>
                <c:pt idx="31">
                  <c:v>81.8453135688803</c:v>
                </c:pt>
                <c:pt idx="32">
                  <c:v>81.87229969251203</c:v>
                </c:pt>
                <c:pt idx="33">
                  <c:v>81.899334776761222</c:v>
                </c:pt>
                <c:pt idx="34">
                  <c:v>81.926422112526708</c:v>
                </c:pt>
                <c:pt idx="35">
                  <c:v>81.953565167470174</c:v>
                </c:pt>
                <c:pt idx="36">
                  <c:v>81.980767589105056</c:v>
                </c:pt>
                <c:pt idx="37">
                  <c:v>82.008033206782713</c:v>
                </c:pt>
                <c:pt idx="38">
                  <c:v>82.035366032328653</c:v>
                </c:pt>
                <c:pt idx="39">
                  <c:v>82.062770259043972</c:v>
                </c:pt>
                <c:pt idx="40">
                  <c:v>82.090250258745186</c:v>
                </c:pt>
                <c:pt idx="41">
                  <c:v>82.117810576467491</c:v>
                </c:pt>
                <c:pt idx="42">
                  <c:v>82.145455922403912</c:v>
                </c:pt>
                <c:pt idx="43">
                  <c:v>82.173191160592893</c:v>
                </c:pt>
                <c:pt idx="44">
                  <c:v>82.20102129380065</c:v>
                </c:pt>
                <c:pt idx="45">
                  <c:v>82.228951443970743</c:v>
                </c:pt>
                <c:pt idx="46">
                  <c:v>82.256986827532572</c:v>
                </c:pt>
                <c:pt idx="47">
                  <c:v>82.285132724769397</c:v>
                </c:pt>
                <c:pt idx="48">
                  <c:v>82.313394442349761</c:v>
                </c:pt>
                <c:pt idx="49">
                  <c:v>82.341777268017168</c:v>
                </c:pt>
                <c:pt idx="50">
                  <c:v>82.370286416317754</c:v>
                </c:pt>
                <c:pt idx="51">
                  <c:v>82.39892696411971</c:v>
                </c:pt>
                <c:pt idx="52">
                  <c:v>82.427703774544938</c:v>
                </c:pt>
                <c:pt idx="53">
                  <c:v>82.456621407792284</c:v>
                </c:pt>
                <c:pt idx="54">
                  <c:v>82.48568401718444</c:v>
                </c:pt>
                <c:pt idx="55">
                  <c:v>82.514895228619537</c:v>
                </c:pt>
                <c:pt idx="56">
                  <c:v>82.544258001456626</c:v>
                </c:pt>
                <c:pt idx="57">
                  <c:v>82.573774468715186</c:v>
                </c:pt>
                <c:pt idx="58">
                  <c:v>82.603445754328661</c:v>
                </c:pt>
                <c:pt idx="59">
                  <c:v>82.633271765067263</c:v>
                </c:pt>
                <c:pt idx="60">
                  <c:v>82.66325095464498</c:v>
                </c:pt>
                <c:pt idx="61">
                  <c:v>82.693380057461596</c:v>
                </c:pt>
                <c:pt idx="62">
                  <c:v>82.723653789414541</c:v>
                </c:pt>
                <c:pt idx="63">
                  <c:v>82.754064513267309</c:v>
                </c:pt>
                <c:pt idx="64">
                  <c:v>82.784601866197633</c:v>
                </c:pt>
                <c:pt idx="65">
                  <c:v>82.815252347396395</c:v>
                </c:pt>
                <c:pt idx="66">
                  <c:v>82.845998863972326</c:v>
                </c:pt>
                <c:pt idx="67">
                  <c:v>82.87682023397096</c:v>
                </c:pt>
                <c:pt idx="68">
                  <c:v>82.907690646073149</c:v>
                </c:pt>
                <c:pt idx="69">
                  <c:v>82.938579076536556</c:v>
                </c:pt>
                <c:pt idx="70">
                  <c:v>82.969448665223823</c:v>
                </c:pt>
                <c:pt idx="71">
                  <c:v>83.000256054161582</c:v>
                </c:pt>
                <c:pt idx="72">
                  <c:v>83.030950694035795</c:v>
                </c:pt>
                <c:pt idx="73">
                  <c:v>83.061474126380418</c:v>
                </c:pt>
                <c:pt idx="74">
                  <c:v>83.091759251982097</c:v>
                </c:pt>
                <c:pt idx="75">
                  <c:v>83.121729599206759</c:v>
                </c:pt>
                <c:pt idx="76">
                  <c:v>83.151298609539154</c:v>
                </c:pt>
                <c:pt idx="77">
                  <c:v>83.180368961560859</c:v>
                </c:pt>
                <c:pt idx="78">
                  <c:v>83.208831958788608</c:v>
                </c:pt>
                <c:pt idx="79">
                  <c:v>83.236567011107681</c:v>
                </c:pt>
                <c:pt idx="80">
                  <c:v>83.263441243767232</c:v>
                </c:pt>
                <c:pt idx="81">
                  <c:v>83.289309271784816</c:v>
                </c:pt>
                <c:pt idx="82">
                  <c:v>83.314013180799762</c:v>
                </c:pt>
                <c:pt idx="83">
                  <c:v>83.337382757512017</c:v>
                </c:pt>
                <c:pt idx="84">
                  <c:v>83.359236013382827</c:v>
                </c:pt>
                <c:pt idx="85">
                  <c:v>83.379380043754836</c:v>
                </c:pt>
                <c:pt idx="86">
                  <c:v>83.397612260471973</c:v>
                </c:pt>
                <c:pt idx="87">
                  <c:v>83.413722028986243</c:v>
                </c:pt>
                <c:pt idx="88">
                  <c:v>83.427492730479457</c:v>
                </c:pt>
                <c:pt idx="89">
                  <c:v>83.438704255528847</c:v>
                </c:pt>
                <c:pt idx="90">
                  <c:v>83.447135918383864</c:v>
                </c:pt>
                <c:pt idx="91">
                  <c:v>83.452569760394539</c:v>
                </c:pt>
                <c:pt idx="92">
                  <c:v>83.454794188313116</c:v>
                </c:pt>
                <c:pt idx="93">
                  <c:v>83.453607869245488</c:v>
                </c:pt>
                <c:pt idx="94">
                  <c:v>83.448823780498685</c:v>
                </c:pt>
                <c:pt idx="95">
                  <c:v>83.440273291293309</c:v>
                </c:pt>
                <c:pt idx="96">
                  <c:v>83.427810136282346</c:v>
                </c:pt>
                <c:pt idx="97">
                  <c:v>83.41131413001159</c:v>
                </c:pt>
                <c:pt idx="98">
                  <c:v>83.390694468588265</c:v>
                </c:pt>
                <c:pt idx="99">
                  <c:v>83.365892471116126</c:v>
                </c:pt>
                <c:pt idx="100">
                  <c:v>83.336883629426325</c:v>
                </c:pt>
                <c:pt idx="101">
                  <c:v>83.303678859944696</c:v>
                </c:pt>
                <c:pt idx="102">
                  <c:v>83.266324884933482</c:v>
                </c:pt>
                <c:pt idx="103">
                  <c:v>83.224903709722298</c:v>
                </c:pt>
                <c:pt idx="104">
                  <c:v>83.17953120511423</c:v>
                </c:pt>
                <c:pt idx="105">
                  <c:v>83.130354846738129</c:v>
                </c:pt>
                <c:pt idx="106">
                  <c:v>83.077550702482569</c:v>
                </c:pt>
                <c:pt idx="107">
                  <c:v>83.021319792359463</c:v>
                </c:pt>
                <c:pt idx="108">
                  <c:v>82.961883969894984</c:v>
                </c:pt>
                <c:pt idx="109">
                  <c:v>82.899481488972611</c:v>
                </c:pt>
                <c:pt idx="110">
                  <c:v>82.834362424457254</c:v>
                </c:pt>
                <c:pt idx="111">
                  <c:v>82.766784109364508</c:v>
                </c:pt>
                <c:pt idx="112">
                  <c:v>82.697006737072343</c:v>
                </c:pt>
                <c:pt idx="113">
                  <c:v>82.625289255982594</c:v>
                </c:pt>
                <c:pt idx="114">
                  <c:v>82.55188565834527</c:v>
                </c:pt>
                <c:pt idx="115">
                  <c:v>82.477041736964793</c:v>
                </c:pt>
                <c:pt idx="116">
                  <c:v>82.400992355363002</c:v>
                </c:pt>
                <c:pt idx="117">
                  <c:v>82.323959250503336</c:v>
                </c:pt>
                <c:pt idx="118">
                  <c:v>82.246149363767444</c:v>
                </c:pt>
                <c:pt idx="119">
                  <c:v>82.167753676427552</c:v>
                </c:pt>
                <c:pt idx="120">
                  <c:v>82.088946510817536</c:v>
                </c:pt>
                <c:pt idx="121">
                  <c:v>82.009885247816968</c:v>
                </c:pt>
                <c:pt idx="122">
                  <c:v>81.930710404847844</c:v>
                </c:pt>
                <c:pt idx="123">
                  <c:v>81.851546015848797</c:v>
                </c:pt>
                <c:pt idx="124">
                  <c:v>81.772500255007117</c:v>
                </c:pt>
                <c:pt idx="125">
                  <c:v>81.69366624871995</c:v>
                </c:pt>
                <c:pt idx="126">
                  <c:v>81.615123024658359</c:v>
                </c:pt>
                <c:pt idx="127">
                  <c:v>81.536936552315296</c:v>
                </c:pt>
                <c:pt idx="128">
                  <c:v>81.45916083551171</c:v>
                </c:pt>
                <c:pt idx="129">
                  <c:v>81.381839023590985</c:v>
                </c:pt>
                <c:pt idx="130">
                  <c:v>81.305004514128029</c:v>
                </c:pt>
                <c:pt idx="131">
                  <c:v>81.228682025684293</c:v>
                </c:pt>
                <c:pt idx="132">
                  <c:v>81.1528886243062</c:v>
                </c:pt>
                <c:pt idx="133">
                  <c:v>81.077634692007507</c:v>
                </c:pt>
                <c:pt idx="134">
                  <c:v>81.002924829368453</c:v>
                </c:pt>
                <c:pt idx="135">
                  <c:v>80.928758687634229</c:v>
                </c:pt>
                <c:pt idx="136">
                  <c:v>80.855131728340965</c:v>
                </c:pt>
                <c:pt idx="137">
                  <c:v>80.782035910591659</c:v>
                </c:pt>
                <c:pt idx="138">
                  <c:v>80.709460307712234</c:v>
                </c:pt>
                <c:pt idx="139">
                  <c:v>80.637391656205594</c:v>
                </c:pt>
                <c:pt idx="140">
                  <c:v>80.565814840754982</c:v>
                </c:pt>
                <c:pt idx="141">
                  <c:v>80.494713319569811</c:v>
                </c:pt>
                <c:pt idx="142">
                  <c:v>80.424069494673574</c:v>
                </c:pt>
                <c:pt idx="143">
                  <c:v>80.353865031853999</c:v>
                </c:pt>
                <c:pt idx="144">
                  <c:v>80.284081134974926</c:v>
                </c:pt>
                <c:pt idx="145">
                  <c:v>80.214698779220925</c:v>
                </c:pt>
                <c:pt idx="146">
                  <c:v>80.145698907644288</c:v>
                </c:pt>
                <c:pt idx="147">
                  <c:v>80.077062595128027</c:v>
                </c:pt>
                <c:pt idx="148">
                  <c:v>80.008771183594334</c:v>
                </c:pt>
                <c:pt idx="149">
                  <c:v>79.940806391985021</c:v>
                </c:pt>
                <c:pt idx="150">
                  <c:v>79.873150404234423</c:v>
                </c:pt>
                <c:pt idx="151">
                  <c:v>79.805785938152738</c:v>
                </c:pt>
                <c:pt idx="152">
                  <c:v>79.738696297845863</c:v>
                </c:pt>
                <c:pt idx="153">
                  <c:v>79.671865412020878</c:v>
                </c:pt>
                <c:pt idx="154">
                  <c:v>79.605277860266639</c:v>
                </c:pt>
                <c:pt idx="155">
                  <c:v>79.538918889158595</c:v>
                </c:pt>
                <c:pt idx="156">
                  <c:v>79.47277441981602</c:v>
                </c:pt>
                <c:pt idx="157">
                  <c:v>79.406831048339626</c:v>
                </c:pt>
                <c:pt idx="158">
                  <c:v>79.341076040374688</c:v>
                </c:pt>
                <c:pt idx="159">
                  <c:v>79.275497320882934</c:v>
                </c:pt>
                <c:pt idx="160">
                  <c:v>79.210083460059195</c:v>
                </c:pt>
                <c:pt idx="161">
                  <c:v>79.144823656199762</c:v>
                </c:pt>
                <c:pt idx="162">
                  <c:v>79.079707716213932</c:v>
                </c:pt>
                <c:pt idx="163">
                  <c:v>79.014726034368991</c:v>
                </c:pt>
                <c:pt idx="164">
                  <c:v>78.949869569769604</c:v>
                </c:pt>
                <c:pt idx="165">
                  <c:v>78.885129822994259</c:v>
                </c:pt>
                <c:pt idx="166">
                  <c:v>78.820498812243741</c:v>
                </c:pt>
                <c:pt idx="167">
                  <c:v>78.75596904929705</c:v>
                </c:pt>
                <c:pt idx="168">
                  <c:v>78.691533515518486</c:v>
                </c:pt>
                <c:pt idx="169">
                  <c:v>78.627185638116202</c:v>
                </c:pt>
                <c:pt idx="170">
                  <c:v>78.562919266813097</c:v>
                </c:pt>
                <c:pt idx="171">
                  <c:v>78.498728651059096</c:v>
                </c:pt>
                <c:pt idx="172">
                  <c:v>78.434608417885286</c:v>
                </c:pt>
                <c:pt idx="173">
                  <c:v>78.370553550477027</c:v>
                </c:pt>
                <c:pt idx="174">
                  <c:v>78.306559367522155</c:v>
                </c:pt>
                <c:pt idx="175">
                  <c:v>78.242621503374323</c:v>
                </c:pt>
                <c:pt idx="176">
                  <c:v>78.17873588905637</c:v>
                </c:pt>
                <c:pt idx="177">
                  <c:v>78.114898734117148</c:v>
                </c:pt>
                <c:pt idx="178">
                  <c:v>78.051106509345303</c:v>
                </c:pt>
                <c:pt idx="179">
                  <c:v>77.987355930335056</c:v>
                </c:pt>
                <c:pt idx="180">
                  <c:v>77.923643941893076</c:v>
                </c:pt>
                <c:pt idx="181">
                  <c:v>77.859967703269561</c:v>
                </c:pt>
                <c:pt idx="182">
                  <c:v>77.79632457419288</c:v>
                </c:pt>
                <c:pt idx="183">
                  <c:v>77.73271210168383</c:v>
                </c:pt>
                <c:pt idx="184">
                  <c:v>77.669128007622945</c:v>
                </c:pt>
                <c:pt idx="185">
                  <c:v>77.605570177042821</c:v>
                </c:pt>
                <c:pt idx="186">
                  <c:v>77.542036647115864</c:v>
                </c:pt>
                <c:pt idx="187">
                  <c:v>77.478525596807543</c:v>
                </c:pt>
                <c:pt idx="188">
                  <c:v>77.415035337164568</c:v>
                </c:pt>
                <c:pt idx="189">
                  <c:v>77.351564302207606</c:v>
                </c:pt>
                <c:pt idx="190">
                  <c:v>77.28811104039842</c:v>
                </c:pt>
                <c:pt idx="191">
                  <c:v>77.224674206651557</c:v>
                </c:pt>
                <c:pt idx="192">
                  <c:v>77.161252554861733</c:v>
                </c:pt>
                <c:pt idx="193">
                  <c:v>77.097844930918583</c:v>
                </c:pt>
                <c:pt idx="194">
                  <c:v>77.034450266181267</c:v>
                </c:pt>
                <c:pt idx="195">
                  <c:v>76.97106757138674</c:v>
                </c:pt>
                <c:pt idx="196">
                  <c:v>76.907695930966284</c:v>
                </c:pt>
                <c:pt idx="197">
                  <c:v>76.844334497745493</c:v>
                </c:pt>
                <c:pt idx="198">
                  <c:v>76.780982488005392</c:v>
                </c:pt>
                <c:pt idx="199">
                  <c:v>76.717639176881377</c:v>
                </c:pt>
                <c:pt idx="200">
                  <c:v>76.654303894079888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34992"/>
        <c:axId val="575135384"/>
      </c:scatterChart>
      <c:valAx>
        <c:axId val="575134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5384"/>
        <c:crosses val="autoZero"/>
        <c:crossBetween val="midCat"/>
      </c:valAx>
      <c:valAx>
        <c:axId val="575135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13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71.191199999999995</c:v>
                </c:pt>
                <c:pt idx="1">
                  <c:v>70.75</c:v>
                </c:pt>
                <c:pt idx="2">
                  <c:v>73.191199999999995</c:v>
                </c:pt>
                <c:pt idx="3">
                  <c:v>72.4559</c:v>
                </c:pt>
                <c:pt idx="4">
                  <c:v>71.264700000000005</c:v>
                </c:pt>
                <c:pt idx="5">
                  <c:v>72.0441</c:v>
                </c:pt>
                <c:pt idx="6">
                  <c:v>72.617599999999996</c:v>
                </c:pt>
                <c:pt idx="7">
                  <c:v>71.808800000000005</c:v>
                </c:pt>
                <c:pt idx="8">
                  <c:v>71.573499999999996</c:v>
                </c:pt>
                <c:pt idx="9">
                  <c:v>72.058800000000005</c:v>
                </c:pt>
                <c:pt idx="10">
                  <c:v>70.7941</c:v>
                </c:pt>
                <c:pt idx="11">
                  <c:v>71.838200000000001</c:v>
                </c:pt>
                <c:pt idx="12">
                  <c:v>72.558800000000005</c:v>
                </c:pt>
                <c:pt idx="13">
                  <c:v>71.985299999999995</c:v>
                </c:pt>
                <c:pt idx="14">
                  <c:v>71.073499999999996</c:v>
                </c:pt>
                <c:pt idx="15">
                  <c:v>71.632400000000004</c:v>
                </c:pt>
                <c:pt idx="16">
                  <c:v>71.367599999999996</c:v>
                </c:pt>
                <c:pt idx="17">
                  <c:v>72.808800000000005</c:v>
                </c:pt>
                <c:pt idx="18">
                  <c:v>70.867599999999996</c:v>
                </c:pt>
                <c:pt idx="19">
                  <c:v>72.897099999999995</c:v>
                </c:pt>
                <c:pt idx="20">
                  <c:v>73.029399999999995</c:v>
                </c:pt>
                <c:pt idx="21">
                  <c:v>72.117599999999996</c:v>
                </c:pt>
                <c:pt idx="22">
                  <c:v>73.117599999999996</c:v>
                </c:pt>
                <c:pt idx="23">
                  <c:v>73.117599999999996</c:v>
                </c:pt>
                <c:pt idx="24">
                  <c:v>73.735299999999995</c:v>
                </c:pt>
                <c:pt idx="25">
                  <c:v>73.102900000000005</c:v>
                </c:pt>
                <c:pt idx="26">
                  <c:v>72.7059</c:v>
                </c:pt>
                <c:pt idx="27">
                  <c:v>73.867599999999996</c:v>
                </c:pt>
                <c:pt idx="28">
                  <c:v>74.882400000000004</c:v>
                </c:pt>
                <c:pt idx="29">
                  <c:v>74.691199999999995</c:v>
                </c:pt>
                <c:pt idx="30">
                  <c:v>75.117599999999996</c:v>
                </c:pt>
                <c:pt idx="31">
                  <c:v>75.2059</c:v>
                </c:pt>
                <c:pt idx="32">
                  <c:v>75.147099999999995</c:v>
                </c:pt>
                <c:pt idx="33">
                  <c:v>75.7059</c:v>
                </c:pt>
                <c:pt idx="34">
                  <c:v>75.588200000000001</c:v>
                </c:pt>
                <c:pt idx="35">
                  <c:v>75.867599999999996</c:v>
                </c:pt>
                <c:pt idx="36">
                  <c:v>76.088200000000001</c:v>
                </c:pt>
                <c:pt idx="37">
                  <c:v>77.808800000000005</c:v>
                </c:pt>
                <c:pt idx="38">
                  <c:v>78.382400000000004</c:v>
                </c:pt>
                <c:pt idx="39">
                  <c:v>80.323499999999996</c:v>
                </c:pt>
                <c:pt idx="40">
                  <c:v>81.676500000000004</c:v>
                </c:pt>
                <c:pt idx="41">
                  <c:v>84.882400000000004</c:v>
                </c:pt>
                <c:pt idx="42">
                  <c:v>87.5441</c:v>
                </c:pt>
                <c:pt idx="43">
                  <c:v>91.470600000000005</c:v>
                </c:pt>
                <c:pt idx="44">
                  <c:v>96.411799999999999</c:v>
                </c:pt>
                <c:pt idx="45">
                  <c:v>102.25</c:v>
                </c:pt>
                <c:pt idx="46">
                  <c:v>109.3824</c:v>
                </c:pt>
                <c:pt idx="47">
                  <c:v>117.6618</c:v>
                </c:pt>
                <c:pt idx="48">
                  <c:v>125.9265</c:v>
                </c:pt>
                <c:pt idx="49">
                  <c:v>134.6765</c:v>
                </c:pt>
                <c:pt idx="50">
                  <c:v>141.7353</c:v>
                </c:pt>
                <c:pt idx="51">
                  <c:v>150.4265</c:v>
                </c:pt>
                <c:pt idx="52">
                  <c:v>154.9118</c:v>
                </c:pt>
                <c:pt idx="53">
                  <c:v>159.9853</c:v>
                </c:pt>
                <c:pt idx="54">
                  <c:v>163.5735</c:v>
                </c:pt>
                <c:pt idx="55">
                  <c:v>164.19120000000001</c:v>
                </c:pt>
                <c:pt idx="56">
                  <c:v>162.1765</c:v>
                </c:pt>
                <c:pt idx="57">
                  <c:v>157.85290000000001</c:v>
                </c:pt>
                <c:pt idx="58">
                  <c:v>149.4265</c:v>
                </c:pt>
                <c:pt idx="59">
                  <c:v>134.5147</c:v>
                </c:pt>
                <c:pt idx="60">
                  <c:v>112.55880000000001</c:v>
                </c:pt>
                <c:pt idx="61">
                  <c:v>90.2941</c:v>
                </c:pt>
                <c:pt idx="62">
                  <c:v>79.088200000000001</c:v>
                </c:pt>
                <c:pt idx="63">
                  <c:v>75.25</c:v>
                </c:pt>
                <c:pt idx="64">
                  <c:v>74.088200000000001</c:v>
                </c:pt>
                <c:pt idx="65">
                  <c:v>73.985299999999995</c:v>
                </c:pt>
                <c:pt idx="66">
                  <c:v>74.691199999999995</c:v>
                </c:pt>
                <c:pt idx="67">
                  <c:v>75.5441</c:v>
                </c:pt>
                <c:pt idx="68">
                  <c:v>76.0441</c:v>
                </c:pt>
                <c:pt idx="69">
                  <c:v>75.720600000000005</c:v>
                </c:pt>
                <c:pt idx="70">
                  <c:v>76.75</c:v>
                </c:pt>
                <c:pt idx="71">
                  <c:v>79.102900000000005</c:v>
                </c:pt>
                <c:pt idx="72">
                  <c:v>80.441199999999995</c:v>
                </c:pt>
                <c:pt idx="73">
                  <c:v>81.558800000000005</c:v>
                </c:pt>
                <c:pt idx="74">
                  <c:v>83.897099999999995</c:v>
                </c:pt>
                <c:pt idx="75">
                  <c:v>87.617599999999996</c:v>
                </c:pt>
                <c:pt idx="76">
                  <c:v>89.823499999999996</c:v>
                </c:pt>
                <c:pt idx="77">
                  <c:v>92.426500000000004</c:v>
                </c:pt>
                <c:pt idx="78">
                  <c:v>96.235299999999995</c:v>
                </c:pt>
                <c:pt idx="79">
                  <c:v>98.117599999999996</c:v>
                </c:pt>
                <c:pt idx="80">
                  <c:v>99.882400000000004</c:v>
                </c:pt>
                <c:pt idx="81">
                  <c:v>101.7941</c:v>
                </c:pt>
                <c:pt idx="82">
                  <c:v>99.897099999999995</c:v>
                </c:pt>
                <c:pt idx="83">
                  <c:v>96.382400000000004</c:v>
                </c:pt>
                <c:pt idx="84">
                  <c:v>92.4559</c:v>
                </c:pt>
                <c:pt idx="85">
                  <c:v>84.764700000000005</c:v>
                </c:pt>
                <c:pt idx="86">
                  <c:v>78.367599999999996</c:v>
                </c:pt>
                <c:pt idx="87">
                  <c:v>75.867599999999996</c:v>
                </c:pt>
                <c:pt idx="88">
                  <c:v>74.2941</c:v>
                </c:pt>
                <c:pt idx="89">
                  <c:v>73.632400000000004</c:v>
                </c:pt>
                <c:pt idx="90">
                  <c:v>73.838200000000001</c:v>
                </c:pt>
                <c:pt idx="91">
                  <c:v>72.867599999999996</c:v>
                </c:pt>
                <c:pt idx="92">
                  <c:v>72.970600000000005</c:v>
                </c:pt>
                <c:pt idx="93">
                  <c:v>73.676500000000004</c:v>
                </c:pt>
                <c:pt idx="94">
                  <c:v>73.2941</c:v>
                </c:pt>
                <c:pt idx="95">
                  <c:v>73.397099999999995</c:v>
                </c:pt>
                <c:pt idx="96">
                  <c:v>72.720600000000005</c:v>
                </c:pt>
                <c:pt idx="97">
                  <c:v>72.117599999999996</c:v>
                </c:pt>
                <c:pt idx="98">
                  <c:v>74.176500000000004</c:v>
                </c:pt>
                <c:pt idx="99">
                  <c:v>73.323499999999996</c:v>
                </c:pt>
                <c:pt idx="100">
                  <c:v>73.691199999999995</c:v>
                </c:pt>
                <c:pt idx="101">
                  <c:v>74.573499999999996</c:v>
                </c:pt>
                <c:pt idx="102">
                  <c:v>74.691199999999995</c:v>
                </c:pt>
                <c:pt idx="103">
                  <c:v>73.7941</c:v>
                </c:pt>
                <c:pt idx="104">
                  <c:v>75.617599999999996</c:v>
                </c:pt>
                <c:pt idx="105">
                  <c:v>75.676500000000004</c:v>
                </c:pt>
                <c:pt idx="106">
                  <c:v>75.941199999999995</c:v>
                </c:pt>
                <c:pt idx="107">
                  <c:v>75.382400000000004</c:v>
                </c:pt>
                <c:pt idx="108">
                  <c:v>77.470600000000005</c:v>
                </c:pt>
                <c:pt idx="109">
                  <c:v>76.7059</c:v>
                </c:pt>
                <c:pt idx="110">
                  <c:v>77.264700000000005</c:v>
                </c:pt>
                <c:pt idx="111">
                  <c:v>77.382400000000004</c:v>
                </c:pt>
                <c:pt idx="112">
                  <c:v>77.823499999999996</c:v>
                </c:pt>
                <c:pt idx="113">
                  <c:v>78.661799999999999</c:v>
                </c:pt>
                <c:pt idx="114">
                  <c:v>79.779399999999995</c:v>
                </c:pt>
                <c:pt idx="115">
                  <c:v>80.323499999999996</c:v>
                </c:pt>
                <c:pt idx="116">
                  <c:v>79.191199999999995</c:v>
                </c:pt>
                <c:pt idx="117">
                  <c:v>82.073499999999996</c:v>
                </c:pt>
                <c:pt idx="118">
                  <c:v>83.882400000000004</c:v>
                </c:pt>
                <c:pt idx="119">
                  <c:v>85.7941</c:v>
                </c:pt>
                <c:pt idx="120">
                  <c:v>87.014700000000005</c:v>
                </c:pt>
                <c:pt idx="121">
                  <c:v>89.7059</c:v>
                </c:pt>
                <c:pt idx="122">
                  <c:v>90</c:v>
                </c:pt>
                <c:pt idx="123">
                  <c:v>91.882400000000004</c:v>
                </c:pt>
                <c:pt idx="124">
                  <c:v>93.7941</c:v>
                </c:pt>
                <c:pt idx="125">
                  <c:v>94.338200000000001</c:v>
                </c:pt>
                <c:pt idx="126">
                  <c:v>93.647099999999995</c:v>
                </c:pt>
                <c:pt idx="127">
                  <c:v>92.838200000000001</c:v>
                </c:pt>
                <c:pt idx="128">
                  <c:v>89.985299999999995</c:v>
                </c:pt>
                <c:pt idx="129">
                  <c:v>87.735299999999995</c:v>
                </c:pt>
                <c:pt idx="130">
                  <c:v>84.588200000000001</c:v>
                </c:pt>
                <c:pt idx="131">
                  <c:v>81.117599999999996</c:v>
                </c:pt>
                <c:pt idx="132">
                  <c:v>77.852900000000005</c:v>
                </c:pt>
                <c:pt idx="133">
                  <c:v>74.926500000000004</c:v>
                </c:pt>
                <c:pt idx="134">
                  <c:v>72.661799999999999</c:v>
                </c:pt>
                <c:pt idx="135">
                  <c:v>72.647099999999995</c:v>
                </c:pt>
                <c:pt idx="136">
                  <c:v>72.176500000000004</c:v>
                </c:pt>
                <c:pt idx="137">
                  <c:v>71.882400000000004</c:v>
                </c:pt>
                <c:pt idx="138">
                  <c:v>72.132400000000004</c:v>
                </c:pt>
                <c:pt idx="139">
                  <c:v>71.911799999999999</c:v>
                </c:pt>
                <c:pt idx="140">
                  <c:v>70.808800000000005</c:v>
                </c:pt>
                <c:pt idx="141">
                  <c:v>72</c:v>
                </c:pt>
                <c:pt idx="142">
                  <c:v>72</c:v>
                </c:pt>
                <c:pt idx="143">
                  <c:v>72.161799999999999</c:v>
                </c:pt>
                <c:pt idx="144">
                  <c:v>71.7059</c:v>
                </c:pt>
                <c:pt idx="145">
                  <c:v>72.132400000000004</c:v>
                </c:pt>
                <c:pt idx="146">
                  <c:v>72.5</c:v>
                </c:pt>
                <c:pt idx="147">
                  <c:v>72.0441</c:v>
                </c:pt>
                <c:pt idx="148">
                  <c:v>73.117599999999996</c:v>
                </c:pt>
                <c:pt idx="149">
                  <c:v>72.426500000000004</c:v>
                </c:pt>
                <c:pt idx="150">
                  <c:v>73.75</c:v>
                </c:pt>
                <c:pt idx="151">
                  <c:v>73.382400000000004</c:v>
                </c:pt>
                <c:pt idx="152">
                  <c:v>75.220600000000005</c:v>
                </c:pt>
                <c:pt idx="153">
                  <c:v>75.661799999999999</c:v>
                </c:pt>
                <c:pt idx="154">
                  <c:v>77.382400000000004</c:v>
                </c:pt>
                <c:pt idx="155">
                  <c:v>76.676500000000004</c:v>
                </c:pt>
                <c:pt idx="156">
                  <c:v>77.2941</c:v>
                </c:pt>
                <c:pt idx="157">
                  <c:v>77.735299999999995</c:v>
                </c:pt>
                <c:pt idx="158">
                  <c:v>78.073499999999996</c:v>
                </c:pt>
                <c:pt idx="159">
                  <c:v>77.632400000000004</c:v>
                </c:pt>
                <c:pt idx="160">
                  <c:v>78.823499999999996</c:v>
                </c:pt>
                <c:pt idx="161">
                  <c:v>80.073499999999996</c:v>
                </c:pt>
                <c:pt idx="162">
                  <c:v>79.9559</c:v>
                </c:pt>
                <c:pt idx="163">
                  <c:v>79.882400000000004</c:v>
                </c:pt>
                <c:pt idx="164">
                  <c:v>79.102900000000005</c:v>
                </c:pt>
                <c:pt idx="165">
                  <c:v>78.661799999999999</c:v>
                </c:pt>
                <c:pt idx="166">
                  <c:v>77.029399999999995</c:v>
                </c:pt>
                <c:pt idx="167">
                  <c:v>75.2941</c:v>
                </c:pt>
                <c:pt idx="168">
                  <c:v>74.676500000000004</c:v>
                </c:pt>
                <c:pt idx="169">
                  <c:v>73.5441</c:v>
                </c:pt>
                <c:pt idx="170">
                  <c:v>73.926500000000004</c:v>
                </c:pt>
                <c:pt idx="171">
                  <c:v>72.176500000000004</c:v>
                </c:pt>
                <c:pt idx="172">
                  <c:v>72.558800000000005</c:v>
                </c:pt>
                <c:pt idx="173">
                  <c:v>71.720600000000005</c:v>
                </c:pt>
                <c:pt idx="174">
                  <c:v>71.2059</c:v>
                </c:pt>
                <c:pt idx="175">
                  <c:v>71.470600000000005</c:v>
                </c:pt>
                <c:pt idx="176">
                  <c:v>69.911799999999999</c:v>
                </c:pt>
                <c:pt idx="177">
                  <c:v>71.25</c:v>
                </c:pt>
                <c:pt idx="178">
                  <c:v>70.647099999999995</c:v>
                </c:pt>
                <c:pt idx="179">
                  <c:v>70.529399999999995</c:v>
                </c:pt>
                <c:pt idx="180">
                  <c:v>70.5</c:v>
                </c:pt>
                <c:pt idx="181">
                  <c:v>70.338200000000001</c:v>
                </c:pt>
                <c:pt idx="182">
                  <c:v>69.573499999999996</c:v>
                </c:pt>
                <c:pt idx="183">
                  <c:v>70.029399999999995</c:v>
                </c:pt>
                <c:pt idx="184">
                  <c:v>70.985299999999995</c:v>
                </c:pt>
                <c:pt idx="185">
                  <c:v>69.5</c:v>
                </c:pt>
                <c:pt idx="186">
                  <c:v>69.4559</c:v>
                </c:pt>
                <c:pt idx="187">
                  <c:v>69.382400000000004</c:v>
                </c:pt>
                <c:pt idx="188">
                  <c:v>70.352900000000005</c:v>
                </c:pt>
                <c:pt idx="189">
                  <c:v>69.397099999999995</c:v>
                </c:pt>
                <c:pt idx="190">
                  <c:v>69.470600000000005</c:v>
                </c:pt>
                <c:pt idx="191">
                  <c:v>69.720600000000005</c:v>
                </c:pt>
                <c:pt idx="192">
                  <c:v>70.367599999999996</c:v>
                </c:pt>
                <c:pt idx="193">
                  <c:v>69.2941</c:v>
                </c:pt>
                <c:pt idx="194">
                  <c:v>69.5441</c:v>
                </c:pt>
                <c:pt idx="195">
                  <c:v>70.323499999999996</c:v>
                </c:pt>
                <c:pt idx="196">
                  <c:v>70.573499999999996</c:v>
                </c:pt>
                <c:pt idx="197">
                  <c:v>69.573499999999996</c:v>
                </c:pt>
                <c:pt idx="198">
                  <c:v>69.911799999999999</c:v>
                </c:pt>
                <c:pt idx="199">
                  <c:v>69.5441</c:v>
                </c:pt>
                <c:pt idx="200">
                  <c:v>69.602900000000005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72.488037214296511</c:v>
                </c:pt>
                <c:pt idx="1">
                  <c:v>72.510971432003132</c:v>
                </c:pt>
                <c:pt idx="2">
                  <c:v>72.533909445831313</c:v>
                </c:pt>
                <c:pt idx="3">
                  <c:v>72.556851562708147</c:v>
                </c:pt>
                <c:pt idx="4">
                  <c:v>72.57979811343715</c:v>
                </c:pt>
                <c:pt idx="5">
                  <c:v>72.60274945444624</c:v>
                </c:pt>
                <c:pt idx="6">
                  <c:v>72.625705969650213</c:v>
                </c:pt>
                <c:pt idx="7">
                  <c:v>72.64866807243375</c:v>
                </c:pt>
                <c:pt idx="8">
                  <c:v>72.671636207760471</c:v>
                </c:pt>
                <c:pt idx="9">
                  <c:v>72.694610854414222</c:v>
                </c:pt>
                <c:pt idx="10">
                  <c:v>72.717592527377761</c:v>
                </c:pt>
                <c:pt idx="11">
                  <c:v>72.740581780355143</c:v>
                </c:pt>
                <c:pt idx="12">
                  <c:v>72.763579208442593</c:v>
                </c:pt>
                <c:pt idx="13">
                  <c:v>72.786585450954192</c:v>
                </c:pt>
                <c:pt idx="14">
                  <c:v>72.80960119440897</c:v>
                </c:pt>
                <c:pt idx="15">
                  <c:v>72.832627175694796</c:v>
                </c:pt>
                <c:pt idx="16">
                  <c:v>72.855664185452795</c:v>
                </c:pt>
                <c:pt idx="17">
                  <c:v>72.878713071837353</c:v>
                </c:pt>
                <c:pt idx="18">
                  <c:v>72.901774745188064</c:v>
                </c:pt>
                <c:pt idx="19">
                  <c:v>72.924850185423125</c:v>
                </c:pt>
                <c:pt idx="20">
                  <c:v>72.947940457990768</c:v>
                </c:pt>
                <c:pt idx="21">
                  <c:v>72.971046756389853</c:v>
                </c:pt>
                <c:pt idx="22">
                  <c:v>72.994170524328027</c:v>
                </c:pt>
                <c:pt idx="23">
                  <c:v>73.017313806729064</c:v>
                </c:pt>
                <c:pt idx="24">
                  <c:v>73.040480229502336</c:v>
                </c:pt>
                <c:pt idx="25">
                  <c:v>73.063677628610762</c:v>
                </c:pt>
                <c:pt idx="26">
                  <c:v>73.086924804535954</c:v>
                </c:pt>
                <c:pt idx="27">
                  <c:v>73.110268104035526</c:v>
                </c:pt>
                <c:pt idx="28">
                  <c:v>73.133820263503424</c:v>
                </c:pt>
                <c:pt idx="29">
                  <c:v>73.157847119766686</c:v>
                </c:pt>
                <c:pt idx="30">
                  <c:v>73.182951793815391</c:v>
                </c:pt>
                <c:pt idx="31">
                  <c:v>73.210446282600643</c:v>
                </c:pt>
                <c:pt idx="32">
                  <c:v>73.243061900827911</c:v>
                </c:pt>
                <c:pt idx="33">
                  <c:v>73.286232645614859</c:v>
                </c:pt>
                <c:pt idx="34">
                  <c:v>73.350276882737887</c:v>
                </c:pt>
                <c:pt idx="35">
                  <c:v>73.453867946335805</c:v>
                </c:pt>
                <c:pt idx="36">
                  <c:v>73.629157210552023</c:v>
                </c:pt>
                <c:pt idx="37">
                  <c:v>73.92869676217822</c:v>
                </c:pt>
                <c:pt idx="38">
                  <c:v>74.433795232926627</c:v>
                </c:pt>
                <c:pt idx="39">
                  <c:v>75.263061915528567</c:v>
                </c:pt>
                <c:pt idx="40">
                  <c:v>76.578702948554792</c:v>
                </c:pt>
                <c:pt idx="41">
                  <c:v>78.58688663144153</c:v>
                </c:pt>
                <c:pt idx="42">
                  <c:v>81.527698385998235</c:v>
                </c:pt>
                <c:pt idx="43">
                  <c:v>85.650547069422302</c:v>
                </c:pt>
                <c:pt idx="44">
                  <c:v>91.173011010051439</c:v>
                </c:pt>
                <c:pt idx="45">
                  <c:v>98.225273122618944</c:v>
                </c:pt>
                <c:pt idx="46">
                  <c:v>106.78796347093328</c:v>
                </c:pt>
                <c:pt idx="47">
                  <c:v>116.63691923558652</c:v>
                </c:pt>
                <c:pt idx="48">
                  <c:v>127.31186433529491</c:v>
                </c:pt>
                <c:pt idx="49">
                  <c:v>138.12505762532496</c:v>
                </c:pt>
                <c:pt idx="50">
                  <c:v>148.21932091519719</c:v>
                </c:pt>
                <c:pt idx="51">
                  <c:v>156.67322804865915</c:v>
                </c:pt>
                <c:pt idx="52">
                  <c:v>162.63752267276331</c:v>
                </c:pt>
                <c:pt idx="53">
                  <c:v>165.47546526581706</c:v>
                </c:pt>
                <c:pt idx="54">
                  <c:v>164.8751658426703</c:v>
                </c:pt>
                <c:pt idx="55">
                  <c:v>160.90650593218174</c:v>
                </c:pt>
                <c:pt idx="56">
                  <c:v>154.00828413537556</c:v>
                </c:pt>
                <c:pt idx="57">
                  <c:v>144.90885513346328</c:v>
                </c:pt>
                <c:pt idx="58">
                  <c:v>134.50011167353293</c:v>
                </c:pt>
                <c:pt idx="59">
                  <c:v>123.69493443957919</c:v>
                </c:pt>
                <c:pt idx="60">
                  <c:v>113.29937696555716</c:v>
                </c:pt>
                <c:pt idx="61">
                  <c:v>103.92337696471776</c:v>
                </c:pt>
                <c:pt idx="62">
                  <c:v>95.941049881242137</c:v>
                </c:pt>
                <c:pt idx="63">
                  <c:v>89.498249635053085</c:v>
                </c:pt>
                <c:pt idx="64">
                  <c:v>84.555116181370295</c:v>
                </c:pt>
                <c:pt idx="65">
                  <c:v>80.946911815850527</c:v>
                </c:pt>
                <c:pt idx="66">
                  <c:v>78.447469032258354</c:v>
                </c:pt>
                <c:pt idx="67">
                  <c:v>76.82420278536128</c:v>
                </c:pt>
                <c:pt idx="68">
                  <c:v>75.879321392775282</c:v>
                </c:pt>
                <c:pt idx="69">
                  <c:v>75.476303512558161</c:v>
                </c:pt>
                <c:pt idx="70">
                  <c:v>75.552559826753878</c:v>
                </c:pt>
                <c:pt idx="71">
                  <c:v>76.118474401054854</c:v>
                </c:pt>
                <c:pt idx="72">
                  <c:v>77.241120593629873</c:v>
                </c:pt>
                <c:pt idx="73">
                  <c:v>79.010271207005843</c:v>
                </c:pt>
                <c:pt idx="74">
                  <c:v>81.487251821708199</c:v>
                </c:pt>
                <c:pt idx="75">
                  <c:v>84.644477631848901</c:v>
                </c:pt>
                <c:pt idx="76">
                  <c:v>88.312848769685033</c:v>
                </c:pt>
                <c:pt idx="77">
                  <c:v>92.160152736313819</c:v>
                </c:pt>
                <c:pt idx="78">
                  <c:v>95.7201608391006</c:v>
                </c:pt>
                <c:pt idx="79">
                  <c:v>98.476682653384231</c:v>
                </c:pt>
                <c:pt idx="80">
                  <c:v>99.983876640014927</c:v>
                </c:pt>
                <c:pt idx="81">
                  <c:v>99.984383941464444</c:v>
                </c:pt>
                <c:pt idx="82">
                  <c:v>98.481978309743312</c:v>
                </c:pt>
                <c:pt idx="83">
                  <c:v>95.740354600625423</c:v>
                </c:pt>
                <c:pt idx="84">
                  <c:v>92.208470636307098</c:v>
                </c:pt>
                <c:pt idx="85">
                  <c:v>88.401408397660148</c:v>
                </c:pt>
                <c:pt idx="86">
                  <c:v>84.780062103878421</c:v>
                </c:pt>
                <c:pt idx="87">
                  <c:v>81.667466963301294</c:v>
                </c:pt>
                <c:pt idx="88">
                  <c:v>79.219490899061384</c:v>
                </c:pt>
                <c:pt idx="89">
                  <c:v>77.444656031521532</c:v>
                </c:pt>
                <c:pt idx="90">
                  <c:v>76.252743299108261</c:v>
                </c:pt>
                <c:pt idx="91">
                  <c:v>75.508850605077328</c:v>
                </c:pt>
                <c:pt idx="92">
                  <c:v>75.07614189882905</c:v>
                </c:pt>
                <c:pt idx="93">
                  <c:v>74.840620124718669</c:v>
                </c:pt>
                <c:pt idx="94">
                  <c:v>74.719542149448088</c:v>
                </c:pt>
                <c:pt idx="95">
                  <c:v>74.659168104161211</c:v>
                </c:pt>
                <c:pt idx="96">
                  <c:v>74.627805788608597</c:v>
                </c:pt>
                <c:pt idx="97">
                  <c:v>74.608330145871122</c:v>
                </c:pt>
                <c:pt idx="98">
                  <c:v>74.592216555908578</c:v>
                </c:pt>
                <c:pt idx="99">
                  <c:v>74.57556085402166</c:v>
                </c:pt>
                <c:pt idx="100">
                  <c:v>74.556770173222816</c:v>
                </c:pt>
                <c:pt idx="101">
                  <c:v>74.535398269198453</c:v>
                </c:pt>
                <c:pt idx="102">
                  <c:v>74.511682904698731</c:v>
                </c:pt>
                <c:pt idx="103">
                  <c:v>74.486513412719106</c:v>
                </c:pt>
                <c:pt idx="104">
                  <c:v>74.461710616972695</c:v>
                </c:pt>
                <c:pt idx="105">
                  <c:v>74.440606212457098</c:v>
                </c:pt>
                <c:pt idx="106">
                  <c:v>74.428960332383397</c:v>
                </c:pt>
                <c:pt idx="107">
                  <c:v>74.4362520829213</c:v>
                </c:pt>
                <c:pt idx="108">
                  <c:v>74.477309430822345</c:v>
                </c:pt>
                <c:pt idx="109">
                  <c:v>74.574101815619585</c:v>
                </c:pt>
                <c:pt idx="110">
                  <c:v>74.757304202968228</c:v>
                </c:pt>
                <c:pt idx="111">
                  <c:v>75.066989256861376</c:v>
                </c:pt>
                <c:pt idx="112">
                  <c:v>75.551594097089989</c:v>
                </c:pt>
                <c:pt idx="113">
                  <c:v>76.264261708797349</c:v>
                </c:pt>
                <c:pt idx="114">
                  <c:v>77.255910414805555</c:v>
                </c:pt>
                <c:pt idx="115">
                  <c:v>78.565029751170385</c:v>
                </c:pt>
                <c:pt idx="116">
                  <c:v>80.20521182780341</c:v>
                </c:pt>
                <c:pt idx="117">
                  <c:v>82.152603711543705</c:v>
                </c:pt>
                <c:pt idx="118">
                  <c:v>84.336435964722028</c:v>
                </c:pt>
                <c:pt idx="119">
                  <c:v>86.636090480051323</c:v>
                </c:pt>
                <c:pt idx="120">
                  <c:v>88.887452233961341</c:v>
                </c:pt>
                <c:pt idx="121">
                  <c:v>90.899466205836688</c:v>
                </c:pt>
                <c:pt idx="122">
                  <c:v>92.479229177494787</c:v>
                </c:pt>
                <c:pt idx="123">
                  <c:v>93.461310187588495</c:v>
                </c:pt>
                <c:pt idx="124">
                  <c:v>93.735209814367337</c:v>
                </c:pt>
                <c:pt idx="125">
                  <c:v>93.264668562020148</c:v>
                </c:pt>
                <c:pt idx="126">
                  <c:v>92.094161635314904</c:v>
                </c:pt>
                <c:pt idx="127">
                  <c:v>90.340974916310628</c:v>
                </c:pt>
                <c:pt idx="128">
                  <c:v>88.17481852509674</c:v>
                </c:pt>
                <c:pt idx="129">
                  <c:v>85.789882310476401</c:v>
                </c:pt>
                <c:pt idx="130">
                  <c:v>83.375686780446856</c:v>
                </c:pt>
                <c:pt idx="131">
                  <c:v>81.092701363140037</c:v>
                </c:pt>
                <c:pt idx="132">
                  <c:v>79.056793005671992</c:v>
                </c:pt>
                <c:pt idx="133">
                  <c:v>77.333896411065496</c:v>
                </c:pt>
                <c:pt idx="134">
                  <c:v>75.943756209503434</c:v>
                </c:pt>
                <c:pt idx="135">
                  <c:v>74.869872494985444</c:v>
                </c:pt>
                <c:pt idx="136">
                  <c:v>74.072177383045755</c:v>
                </c:pt>
                <c:pt idx="137">
                  <c:v>73.499366619340293</c:v>
                </c:pt>
                <c:pt idx="138">
                  <c:v>73.098823804730884</c:v>
                </c:pt>
                <c:pt idx="139">
                  <c:v>72.823252550298534</c:v>
                </c:pt>
                <c:pt idx="140">
                  <c:v>72.634116137011105</c:v>
                </c:pt>
                <c:pt idx="141">
                  <c:v>72.502593123250719</c:v>
                </c:pt>
                <c:pt idx="142">
                  <c:v>72.408978416379043</c:v>
                </c:pt>
                <c:pt idx="143">
                  <c:v>72.341389033044109</c:v>
                </c:pt>
                <c:pt idx="144">
                  <c:v>72.294404187841735</c:v>
                </c:pt>
                <c:pt idx="145">
                  <c:v>72.267993462018168</c:v>
                </c:pt>
                <c:pt idx="146">
                  <c:v>72.266834377423024</c:v>
                </c:pt>
                <c:pt idx="147">
                  <c:v>72.299920787332212</c:v>
                </c:pt>
                <c:pt idx="148">
                  <c:v>72.380221626935835</c:v>
                </c:pt>
                <c:pt idx="149">
                  <c:v>72.524066977399315</c:v>
                </c:pt>
                <c:pt idx="150">
                  <c:v>72.74992415372175</c:v>
                </c:pt>
                <c:pt idx="151">
                  <c:v>73.076298199396334</c:v>
                </c:pt>
                <c:pt idx="152">
                  <c:v>73.518664316497961</c:v>
                </c:pt>
                <c:pt idx="153">
                  <c:v>74.085610630272399</c:v>
                </c:pt>
                <c:pt idx="154">
                  <c:v>74.77469904675344</c:v>
                </c:pt>
                <c:pt idx="155">
                  <c:v>75.568859504135673</c:v>
                </c:pt>
                <c:pt idx="156">
                  <c:v>76.434309933568528</c:v>
                </c:pt>
                <c:pt idx="157">
                  <c:v>77.320935939419385</c:v>
                </c:pt>
                <c:pt idx="158">
                  <c:v>78.165713652247078</c:v>
                </c:pt>
                <c:pt idx="159">
                  <c:v>78.899146072199215</c:v>
                </c:pt>
                <c:pt idx="160">
                  <c:v>79.453937455536703</c:v>
                </c:pt>
                <c:pt idx="161">
                  <c:v>79.774457276092264</c:v>
                </c:pt>
                <c:pt idx="162">
                  <c:v>79.825164125851046</c:v>
                </c:pt>
                <c:pt idx="163">
                  <c:v>79.596224550607559</c:v>
                </c:pt>
                <c:pt idx="164">
                  <c:v>79.105096267779572</c:v>
                </c:pt>
                <c:pt idx="165">
                  <c:v>78.393722454474926</c:v>
                </c:pt>
                <c:pt idx="166">
                  <c:v>77.521961318154027</c:v>
                </c:pt>
                <c:pt idx="167">
                  <c:v>76.55867604165249</c:v>
                </c:pt>
                <c:pt idx="168">
                  <c:v>75.57231794796094</c:v>
                </c:pt>
                <c:pt idx="169">
                  <c:v>74.622765003984171</c:v>
                </c:pt>
                <c:pt idx="170">
                  <c:v>73.755693889754269</c:v>
                </c:pt>
                <c:pt idx="171">
                  <c:v>73.000046999363477</c:v>
                </c:pt>
                <c:pt idx="172">
                  <c:v>72.36842883084482</c:v>
                </c:pt>
                <c:pt idx="173">
                  <c:v>71.8597179597094</c:v>
                </c:pt>
                <c:pt idx="174">
                  <c:v>71.46291309046623</c:v>
                </c:pt>
                <c:pt idx="175">
                  <c:v>71.161246282417039</c:v>
                </c:pt>
                <c:pt idx="176">
                  <c:v>70.935817479320349</c:v>
                </c:pt>
                <c:pt idx="177">
                  <c:v>70.7683207677387</c:v>
                </c:pt>
                <c:pt idx="178">
                  <c:v>70.642740224361575</c:v>
                </c:pt>
                <c:pt idx="179">
                  <c:v>70.546122588587423</c:v>
                </c:pt>
                <c:pt idx="180">
                  <c:v>70.468659378776081</c:v>
                </c:pt>
                <c:pt idx="181">
                  <c:v>70.403342119711269</c:v>
                </c:pt>
                <c:pt idx="182">
                  <c:v>70.345420645780266</c:v>
                </c:pt>
                <c:pt idx="183">
                  <c:v>70.291829778509651</c:v>
                </c:pt>
                <c:pt idx="184">
                  <c:v>70.240681304752314</c:v>
                </c:pt>
                <c:pt idx="185">
                  <c:v>70.190862413164112</c:v>
                </c:pt>
                <c:pt idx="186">
                  <c:v>70.141744550291264</c:v>
                </c:pt>
                <c:pt idx="187">
                  <c:v>70.092986889124077</c:v>
                </c:pt>
                <c:pt idx="188">
                  <c:v>70.044411686846473</c:v>
                </c:pt>
                <c:pt idx="189">
                  <c:v>69.995929570091263</c:v>
                </c:pt>
                <c:pt idx="190">
                  <c:v>69.947497026086978</c:v>
                </c:pt>
                <c:pt idx="191">
                  <c:v>69.899093376077175</c:v>
                </c:pt>
                <c:pt idx="192">
                  <c:v>69.850708871295112</c:v>
                </c:pt>
                <c:pt idx="193">
                  <c:v>69.802338808365164</c:v>
                </c:pt>
                <c:pt idx="194">
                  <c:v>69.75398074287321</c:v>
                </c:pt>
                <c:pt idx="195">
                  <c:v>69.705633223262083</c:v>
                </c:pt>
                <c:pt idx="196">
                  <c:v>69.657295237441545</c:v>
                </c:pt>
                <c:pt idx="197">
                  <c:v>69.608965979124747</c:v>
                </c:pt>
                <c:pt idx="198">
                  <c:v>69.56064475164618</c:v>
                </c:pt>
                <c:pt idx="199">
                  <c:v>69.512330928555556</c:v>
                </c:pt>
                <c:pt idx="200">
                  <c:v>69.464023936805958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72.488037214296511</c:v>
                </c:pt>
                <c:pt idx="1">
                  <c:v>72.510971432003132</c:v>
                </c:pt>
                <c:pt idx="2">
                  <c:v>72.533909445831313</c:v>
                </c:pt>
                <c:pt idx="3">
                  <c:v>72.556851562708147</c:v>
                </c:pt>
                <c:pt idx="4">
                  <c:v>72.57979811343715</c:v>
                </c:pt>
                <c:pt idx="5">
                  <c:v>72.60274945444624</c:v>
                </c:pt>
                <c:pt idx="6">
                  <c:v>72.625705969650213</c:v>
                </c:pt>
                <c:pt idx="7">
                  <c:v>72.64866807243375</c:v>
                </c:pt>
                <c:pt idx="8">
                  <c:v>72.671636207760471</c:v>
                </c:pt>
                <c:pt idx="9">
                  <c:v>72.694610854414222</c:v>
                </c:pt>
                <c:pt idx="10">
                  <c:v>72.717592527377732</c:v>
                </c:pt>
                <c:pt idx="11">
                  <c:v>72.740581780354987</c:v>
                </c:pt>
                <c:pt idx="12">
                  <c:v>72.763579208441826</c:v>
                </c:pt>
                <c:pt idx="13">
                  <c:v>72.786585450950597</c:v>
                </c:pt>
                <c:pt idx="14">
                  <c:v>72.809601194392656</c:v>
                </c:pt>
                <c:pt idx="15">
                  <c:v>72.832627175623543</c:v>
                </c:pt>
                <c:pt idx="16">
                  <c:v>72.855664185153145</c:v>
                </c:pt>
                <c:pt idx="17">
                  <c:v>72.878713070624102</c:v>
                </c:pt>
                <c:pt idx="18">
                  <c:v>72.901774740458819</c:v>
                </c:pt>
                <c:pt idx="19">
                  <c:v>72.924850167675459</c:v>
                </c:pt>
                <c:pt idx="20">
                  <c:v>72.947940393870553</c:v>
                </c:pt>
                <c:pt idx="21">
                  <c:v>72.971046533364614</c:v>
                </c:pt>
                <c:pt idx="22">
                  <c:v>72.994169777504069</c:v>
                </c:pt>
                <c:pt idx="23">
                  <c:v>73.017311399110653</c:v>
                </c:pt>
                <c:pt idx="24">
                  <c:v>73.040472757065487</c:v>
                </c:pt>
                <c:pt idx="25">
                  <c:v>73.063655301011224</c:v>
                </c:pt>
                <c:pt idx="26">
                  <c:v>73.086860576151494</c:v>
                </c:pt>
                <c:pt idx="27">
                  <c:v>73.110090228121095</c:v>
                </c:pt>
                <c:pt idx="28">
                  <c:v>73.133346007893991</c:v>
                </c:pt>
                <c:pt idx="29">
                  <c:v>73.156629776689741</c:v>
                </c:pt>
                <c:pt idx="30">
                  <c:v>73.179943510830199</c:v>
                </c:pt>
                <c:pt idx="31">
                  <c:v>73.203289306488514</c:v>
                </c:pt>
                <c:pt idx="32">
                  <c:v>73.226669384262436</c:v>
                </c:pt>
                <c:pt idx="33">
                  <c:v>73.250086093490566</c:v>
                </c:pt>
                <c:pt idx="34">
                  <c:v>73.273541916216274</c:v>
                </c:pt>
                <c:pt idx="35">
                  <c:v>73.297039470687722</c:v>
                </c:pt>
                <c:pt idx="36">
                  <c:v>73.320581514263807</c:v>
                </c:pt>
                <c:pt idx="37">
                  <c:v>73.344170945574561</c:v>
                </c:pt>
                <c:pt idx="38">
                  <c:v>73.367810805761124</c:v>
                </c:pt>
                <c:pt idx="39">
                  <c:v>73.391504278592848</c:v>
                </c:pt>
                <c:pt idx="40">
                  <c:v>73.415254689229073</c:v>
                </c:pt>
                <c:pt idx="41">
                  <c:v>73.439065501358499</c:v>
                </c:pt>
                <c:pt idx="42">
                  <c:v>73.462940312410723</c:v>
                </c:pt>
                <c:pt idx="43">
                  <c:v>73.486882846491156</c:v>
                </c:pt>
                <c:pt idx="44">
                  <c:v>73.510896944642909</c:v>
                </c:pt>
                <c:pt idx="45">
                  <c:v>73.534986551984403</c:v>
                </c:pt>
                <c:pt idx="46">
                  <c:v>73.559155701213768</c:v>
                </c:pt>
                <c:pt idx="47">
                  <c:v>73.583408491903214</c:v>
                </c:pt>
                <c:pt idx="48">
                  <c:v>73.607749064936144</c:v>
                </c:pt>
                <c:pt idx="49">
                  <c:v>73.632181571358942</c:v>
                </c:pt>
                <c:pt idx="50">
                  <c:v>73.656710134834199</c:v>
                </c:pt>
                <c:pt idx="51">
                  <c:v>73.681338806787707</c:v>
                </c:pt>
                <c:pt idx="52">
                  <c:v>73.706071513242179</c:v>
                </c:pt>
                <c:pt idx="53">
                  <c:v>73.730911992222914</c:v>
                </c:pt>
                <c:pt idx="54">
                  <c:v>73.755863720508785</c:v>
                </c:pt>
                <c:pt idx="55">
                  <c:v>73.780929828384188</c:v>
                </c:pt>
                <c:pt idx="56">
                  <c:v>73.806113000929045</c:v>
                </c:pt>
                <c:pt idx="57">
                  <c:v>73.831415364262739</c:v>
                </c:pt>
                <c:pt idx="58">
                  <c:v>73.856838355043166</c:v>
                </c:pt>
                <c:pt idx="59">
                  <c:v>73.882382571411739</c:v>
                </c:pt>
                <c:pt idx="60">
                  <c:v>73.908047603482032</c:v>
                </c:pt>
                <c:pt idx="61">
                  <c:v>73.933831841394522</c:v>
                </c:pt>
                <c:pt idx="62">
                  <c:v>73.959732258917242</c:v>
                </c:pt>
                <c:pt idx="63">
                  <c:v>73.985744170569859</c:v>
                </c:pt>
                <c:pt idx="64">
                  <c:v>74.0118609603024</c:v>
                </c:pt>
                <c:pt idx="65">
                  <c:v>74.038073779884883</c:v>
                </c:pt>
                <c:pt idx="66">
                  <c:v>74.064371215380945</c:v>
                </c:pt>
                <c:pt idx="67">
                  <c:v>74.090738920408072</c:v>
                </c:pt>
                <c:pt idx="68">
                  <c:v>74.11715921535604</c:v>
                </c:pt>
                <c:pt idx="69">
                  <c:v>74.143610652370612</c:v>
                </c:pt>
                <c:pt idx="70">
                  <c:v>74.170067546742928</c:v>
                </c:pt>
                <c:pt idx="71">
                  <c:v>74.196499476406316</c:v>
                </c:pt>
                <c:pt idx="72">
                  <c:v>74.222870752565925</c:v>
                </c:pt>
                <c:pt idx="73">
                  <c:v>74.249139866097806</c:v>
                </c:pt>
                <c:pt idx="74">
                  <c:v>74.275258916281302</c:v>
                </c:pt>
                <c:pt idx="75">
                  <c:v>74.301173030684041</c:v>
                </c:pt>
                <c:pt idx="76">
                  <c:v>74.32681978760354</c:v>
                </c:pt>
                <c:pt idx="77">
                  <c:v>74.352128655367764</c:v>
                </c:pt>
                <c:pt idx="78">
                  <c:v>74.377020465959745</c:v>
                </c:pt>
                <c:pt idx="79">
                  <c:v>74.401406943783087</c:v>
                </c:pt>
                <c:pt idx="80">
                  <c:v>74.425190313802574</c:v>
                </c:pt>
                <c:pt idx="81">
                  <c:v>74.448263016610525</c:v>
                </c:pt>
                <c:pt idx="82">
                  <c:v>74.470507560959717</c:v>
                </c:pt>
                <c:pt idx="83">
                  <c:v>74.491796546690978</c:v>
                </c:pt>
                <c:pt idx="84">
                  <c:v>74.511992892436751</c:v>
                </c:pt>
                <c:pt idx="85">
                  <c:v>74.530950302624774</c:v>
                </c:pt>
                <c:pt idx="86">
                  <c:v>74.548514006742906</c:v>
                </c:pt>
                <c:pt idx="87">
                  <c:v>74.564521800160961</c:v>
                </c:pt>
                <c:pt idx="88">
                  <c:v>74.57880540968786</c:v>
                </c:pt>
                <c:pt idx="89">
                  <c:v>74.591192198218806</c:v>
                </c:pt>
                <c:pt idx="90">
                  <c:v>74.601507211188562</c:v>
                </c:pt>
                <c:pt idx="91">
                  <c:v>74.609575553202021</c:v>
                </c:pt>
                <c:pt idx="92">
                  <c:v>74.615225066525568</c:v>
                </c:pt>
                <c:pt idx="93">
                  <c:v>74.618289264768194</c:v>
                </c:pt>
                <c:pt idx="94">
                  <c:v>74.61861045603635</c:v>
                </c:pt>
                <c:pt idx="95">
                  <c:v>74.616042971390669</c:v>
                </c:pt>
                <c:pt idx="96">
                  <c:v>74.610456398049848</c:v>
                </c:pt>
                <c:pt idx="97">
                  <c:v>74.601738704079068</c:v>
                </c:pt>
                <c:pt idx="98">
                  <c:v>74.589799133802131</c:v>
                </c:pt>
                <c:pt idx="99">
                  <c:v>74.574570752199236</c:v>
                </c:pt>
                <c:pt idx="100">
                  <c:v>74.556012522970832</c:v>
                </c:pt>
                <c:pt idx="101">
                  <c:v>74.534110819062874</c:v>
                </c:pt>
                <c:pt idx="102">
                  <c:v>74.508880285851518</c:v>
                </c:pt>
                <c:pt idx="103">
                  <c:v>74.480364004756552</c:v>
                </c:pt>
                <c:pt idx="104">
                  <c:v>74.44863293700044</c:v>
                </c:pt>
                <c:pt idx="105">
                  <c:v>74.413784661268906</c:v>
                </c:pt>
                <c:pt idx="106">
                  <c:v>74.375941452599591</c:v>
                </c:pt>
                <c:pt idx="107">
                  <c:v>74.335247780380286</c:v>
                </c:pt>
                <c:pt idx="108">
                  <c:v>74.291867328619503</c:v>
                </c:pt>
                <c:pt idx="109">
                  <c:v>74.24597965993469</c:v>
                </c:pt>
                <c:pt idx="110">
                  <c:v>74.197776654960336</c:v>
                </c:pt>
                <c:pt idx="111">
                  <c:v>74.147458860856403</c:v>
                </c:pt>
                <c:pt idx="112">
                  <c:v>74.095231876784453</c:v>
                </c:pt>
                <c:pt idx="113">
                  <c:v>74.04130289172646</c:v>
                </c:pt>
                <c:pt idx="114">
                  <c:v>73.985877472411232</c:v>
                </c:pt>
                <c:pt idx="115">
                  <c:v>73.929156678178217</c:v>
                </c:pt>
                <c:pt idx="116">
                  <c:v>73.871334557173839</c:v>
                </c:pt>
                <c:pt idx="117">
                  <c:v>73.812596056014229</c:v>
                </c:pt>
                <c:pt idx="118">
                  <c:v>73.753115354351678</c:v>
                </c:pt>
                <c:pt idx="119">
                  <c:v>73.693054617685689</c:v>
                </c:pt>
                <c:pt idx="120">
                  <c:v>73.632563146913128</c:v>
                </c:pt>
                <c:pt idx="121">
                  <c:v>73.571776891806678</c:v>
                </c:pt>
                <c:pt idx="122">
                  <c:v>73.5108182878283</c:v>
                </c:pt>
                <c:pt idx="123">
                  <c:v>73.44979637116522</c:v>
                </c:pt>
                <c:pt idx="124">
                  <c:v>73.388807125200842</c:v>
                </c:pt>
                <c:pt idx="125">
                  <c:v>73.327934012289973</c:v>
                </c:pt>
                <c:pt idx="126">
                  <c:v>73.267248647155412</c:v>
                </c:pt>
                <c:pt idx="127">
                  <c:v>73.206811571939241</c:v>
                </c:pt>
                <c:pt idx="128">
                  <c:v>73.146673097455377</c:v>
                </c:pt>
                <c:pt idx="129">
                  <c:v>73.086874180099741</c:v>
                </c:pt>
                <c:pt idx="130">
                  <c:v>73.027447308857305</c:v>
                </c:pt>
                <c:pt idx="131">
                  <c:v>72.968417381662348</c:v>
                </c:pt>
                <c:pt idx="132">
                  <c:v>72.909802554842273</c:v>
                </c:pt>
                <c:pt idx="133">
                  <c:v>72.851615053405865</c:v>
                </c:pt>
                <c:pt idx="134">
                  <c:v>72.793861933459851</c:v>
                </c:pt>
                <c:pt idx="135">
                  <c:v>72.736545791042388</c:v>
                </c:pt>
                <c:pt idx="136">
                  <c:v>72.679665414157014</c:v>
                </c:pt>
                <c:pt idx="137">
                  <c:v>72.62321637681147</c:v>
                </c:pt>
                <c:pt idx="138">
                  <c:v>72.567191575455183</c:v>
                </c:pt>
                <c:pt idx="139">
                  <c:v>72.511581709421804</c:v>
                </c:pt>
                <c:pt idx="140">
                  <c:v>72.456375707869128</c:v>
                </c:pt>
                <c:pt idx="141">
                  <c:v>72.40156110632384</c:v>
                </c:pt>
                <c:pt idx="142">
                  <c:v>72.347124376328551</c:v>
                </c:pt>
                <c:pt idx="143">
                  <c:v>72.293051211899837</c:v>
                </c:pt>
                <c:pt idx="144">
                  <c:v>72.239326776576164</c:v>
                </c:pt>
                <c:pt idx="145">
                  <c:v>72.185935914797398</c:v>
                </c:pt>
                <c:pt idx="146">
                  <c:v>72.13286333124131</c:v>
                </c:pt>
                <c:pt idx="147">
                  <c:v>72.080093741569527</c:v>
                </c:pt>
                <c:pt idx="148">
                  <c:v>72.027611997826071</c:v>
                </c:pt>
                <c:pt idx="149">
                  <c:v>71.975403191498785</c:v>
                </c:pt>
                <c:pt idx="150">
                  <c:v>71.923452737011061</c:v>
                </c:pt>
                <c:pt idx="151">
                  <c:v>71.871746438166255</c:v>
                </c:pt>
                <c:pt idx="152">
                  <c:v>71.820270539826609</c:v>
                </c:pt>
                <c:pt idx="153">
                  <c:v>71.769011766877099</c:v>
                </c:pt>
                <c:pt idx="154">
                  <c:v>71.717957352306215</c:v>
                </c:pt>
                <c:pt idx="155">
                  <c:v>71.667095056030419</c:v>
                </c:pt>
                <c:pt idx="156">
                  <c:v>71.616413175901059</c:v>
                </c:pt>
                <c:pt idx="157">
                  <c:v>71.565900552158467</c:v>
                </c:pt>
                <c:pt idx="158">
                  <c:v>71.515546566440989</c:v>
                </c:pt>
                <c:pt idx="159">
                  <c:v>71.46534113631499</c:v>
                </c:pt>
                <c:pt idx="160">
                  <c:v>71.415274706163387</c:v>
                </c:pt>
                <c:pt idx="161">
                  <c:v>71.365338235157509</c:v>
                </c:pt>
                <c:pt idx="162">
                  <c:v>71.315523182934825</c:v>
                </c:pt>
                <c:pt idx="163">
                  <c:v>71.265821493516356</c:v>
                </c:pt>
                <c:pt idx="164">
                  <c:v>71.216225577918337</c:v>
                </c:pt>
                <c:pt idx="165">
                  <c:v>71.166728295843143</c:v>
                </c:pt>
                <c:pt idx="166">
                  <c:v>71.1173229367744</c:v>
                </c:pt>
                <c:pt idx="167">
                  <c:v>71.068003200748151</c:v>
                </c:pt>
                <c:pt idx="168">
                  <c:v>71.018763179025882</c:v>
                </c:pt>
                <c:pt idx="169">
                  <c:v>70.969597334855408</c:v>
                </c:pt>
                <c:pt idx="170">
                  <c:v>70.920500484471958</c:v>
                </c:pt>
                <c:pt idx="171">
                  <c:v>70.871467778461209</c:v>
                </c:pt>
                <c:pt idx="172">
                  <c:v>70.822494683581681</c:v>
                </c:pt>
                <c:pt idx="173">
                  <c:v>70.773576965121876</c:v>
                </c:pt>
                <c:pt idx="174">
                  <c:v>70.724710669849017</c:v>
                </c:pt>
                <c:pt idx="175">
                  <c:v>70.675892109591302</c:v>
                </c:pt>
                <c:pt idx="176">
                  <c:v>70.627117845481649</c:v>
                </c:pt>
                <c:pt idx="177">
                  <c:v>70.578384672880944</c:v>
                </c:pt>
                <c:pt idx="178">
                  <c:v>70.529689606988654</c:v>
                </c:pt>
                <c:pt idx="179">
                  <c:v>70.481029869141949</c:v>
                </c:pt>
                <c:pt idx="180">
                  <c:v>70.432402873797855</c:v>
                </c:pt>
                <c:pt idx="181">
                  <c:v>70.383806216188063</c:v>
                </c:pt>
                <c:pt idx="182">
                  <c:v>70.33523766063216</c:v>
                </c:pt>
                <c:pt idx="183">
                  <c:v>70.286695129491704</c:v>
                </c:pt>
                <c:pt idx="184">
                  <c:v>70.238176692745085</c:v>
                </c:pt>
                <c:pt idx="185">
                  <c:v>70.189680558161797</c:v>
                </c:pt>
                <c:pt idx="186">
                  <c:v>70.141205062052933</c:v>
                </c:pt>
                <c:pt idx="187">
                  <c:v>70.092748660573946</c:v>
                </c:pt>
                <c:pt idx="188">
                  <c:v>70.044309921555651</c:v>
                </c:pt>
                <c:pt idx="189">
                  <c:v>69.995887516838636</c:v>
                </c:pt>
                <c:pt idx="190">
                  <c:v>69.947480215086912</c:v>
                </c:pt>
                <c:pt idx="191">
                  <c:v>69.89908687505644</c:v>
                </c:pt>
                <c:pt idx="192">
                  <c:v>69.850706439294967</c:v>
                </c:pt>
                <c:pt idx="193">
                  <c:v>69.802337928249628</c:v>
                </c:pt>
                <c:pt idx="194">
                  <c:v>69.753980434760351</c:v>
                </c:pt>
                <c:pt idx="195">
                  <c:v>69.705633118916523</c:v>
                </c:pt>
                <c:pt idx="196">
                  <c:v>69.657295203256808</c:v>
                </c:pt>
                <c:pt idx="197">
                  <c:v>69.60896596829086</c:v>
                </c:pt>
                <c:pt idx="198">
                  <c:v>69.560644748324705</c:v>
                </c:pt>
                <c:pt idx="199">
                  <c:v>69.512330927570474</c:v>
                </c:pt>
                <c:pt idx="200">
                  <c:v>69.464023936523333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36168"/>
        <c:axId val="575136560"/>
      </c:scatterChart>
      <c:valAx>
        <c:axId val="575136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6560"/>
        <c:crosses val="autoZero"/>
        <c:crossBetween val="midCat"/>
      </c:valAx>
      <c:valAx>
        <c:axId val="575136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136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59.253500000000003</c:v>
                </c:pt>
                <c:pt idx="1">
                  <c:v>59.831000000000003</c:v>
                </c:pt>
                <c:pt idx="2">
                  <c:v>59.746499999999997</c:v>
                </c:pt>
                <c:pt idx="3">
                  <c:v>61.126800000000003</c:v>
                </c:pt>
                <c:pt idx="4">
                  <c:v>60.309899999999999</c:v>
                </c:pt>
                <c:pt idx="5">
                  <c:v>60.309899999999999</c:v>
                </c:pt>
                <c:pt idx="6">
                  <c:v>60.253500000000003</c:v>
                </c:pt>
                <c:pt idx="7">
                  <c:v>59.577500000000001</c:v>
                </c:pt>
                <c:pt idx="8">
                  <c:v>59.183100000000003</c:v>
                </c:pt>
                <c:pt idx="9">
                  <c:v>59.380299999999998</c:v>
                </c:pt>
                <c:pt idx="10">
                  <c:v>60.042299999999997</c:v>
                </c:pt>
                <c:pt idx="11">
                  <c:v>60.2958</c:v>
                </c:pt>
                <c:pt idx="12">
                  <c:v>59.168999999999997</c:v>
                </c:pt>
                <c:pt idx="13">
                  <c:v>59.211300000000001</c:v>
                </c:pt>
                <c:pt idx="14">
                  <c:v>58.506999999999998</c:v>
                </c:pt>
                <c:pt idx="15">
                  <c:v>58.957700000000003</c:v>
                </c:pt>
                <c:pt idx="16">
                  <c:v>59.985900000000001</c:v>
                </c:pt>
                <c:pt idx="17">
                  <c:v>59.591500000000003</c:v>
                </c:pt>
                <c:pt idx="18">
                  <c:v>59.422499999999999</c:v>
                </c:pt>
                <c:pt idx="19">
                  <c:v>59.126800000000003</c:v>
                </c:pt>
                <c:pt idx="20">
                  <c:v>59.690100000000001</c:v>
                </c:pt>
                <c:pt idx="21">
                  <c:v>60.338000000000001</c:v>
                </c:pt>
                <c:pt idx="22">
                  <c:v>60.478900000000003</c:v>
                </c:pt>
                <c:pt idx="23">
                  <c:v>61.197200000000002</c:v>
                </c:pt>
                <c:pt idx="24">
                  <c:v>61</c:v>
                </c:pt>
                <c:pt idx="25">
                  <c:v>61.3521</c:v>
                </c:pt>
                <c:pt idx="26">
                  <c:v>61.718299999999999</c:v>
                </c:pt>
                <c:pt idx="27">
                  <c:v>61.535200000000003</c:v>
                </c:pt>
                <c:pt idx="28">
                  <c:v>60.831000000000003</c:v>
                </c:pt>
                <c:pt idx="29">
                  <c:v>61.605600000000003</c:v>
                </c:pt>
                <c:pt idx="30">
                  <c:v>61.816899999999997</c:v>
                </c:pt>
                <c:pt idx="31">
                  <c:v>61.563400000000001</c:v>
                </c:pt>
                <c:pt idx="32">
                  <c:v>60.718299999999999</c:v>
                </c:pt>
                <c:pt idx="33">
                  <c:v>61.309899999999999</c:v>
                </c:pt>
                <c:pt idx="34">
                  <c:v>62.6479</c:v>
                </c:pt>
                <c:pt idx="35">
                  <c:v>63.718299999999999</c:v>
                </c:pt>
                <c:pt idx="36">
                  <c:v>63.422499999999999</c:v>
                </c:pt>
                <c:pt idx="37">
                  <c:v>64.309899999999999</c:v>
                </c:pt>
                <c:pt idx="38">
                  <c:v>65.168999999999997</c:v>
                </c:pt>
                <c:pt idx="39">
                  <c:v>67.084500000000006</c:v>
                </c:pt>
                <c:pt idx="40">
                  <c:v>67.436599999999999</c:v>
                </c:pt>
                <c:pt idx="41">
                  <c:v>71.211299999999994</c:v>
                </c:pt>
                <c:pt idx="42">
                  <c:v>72.901399999999995</c:v>
                </c:pt>
                <c:pt idx="43">
                  <c:v>77.774699999999996</c:v>
                </c:pt>
                <c:pt idx="44">
                  <c:v>81.563400000000001</c:v>
                </c:pt>
                <c:pt idx="45">
                  <c:v>87.436599999999999</c:v>
                </c:pt>
                <c:pt idx="46">
                  <c:v>92.774699999999996</c:v>
                </c:pt>
                <c:pt idx="47">
                  <c:v>99.2958</c:v>
                </c:pt>
                <c:pt idx="48">
                  <c:v>106.35209999999999</c:v>
                </c:pt>
                <c:pt idx="49">
                  <c:v>113.2817</c:v>
                </c:pt>
                <c:pt idx="50">
                  <c:v>118.9859</c:v>
                </c:pt>
                <c:pt idx="51">
                  <c:v>124.1408</c:v>
                </c:pt>
                <c:pt idx="52">
                  <c:v>129.2535</c:v>
                </c:pt>
                <c:pt idx="53">
                  <c:v>132.1268</c:v>
                </c:pt>
                <c:pt idx="54">
                  <c:v>134.9014</c:v>
                </c:pt>
                <c:pt idx="55">
                  <c:v>135.45070000000001</c:v>
                </c:pt>
                <c:pt idx="56">
                  <c:v>133.80279999999999</c:v>
                </c:pt>
                <c:pt idx="57">
                  <c:v>129.32390000000001</c:v>
                </c:pt>
                <c:pt idx="58">
                  <c:v>121.1268</c:v>
                </c:pt>
                <c:pt idx="59">
                  <c:v>108.61969999999999</c:v>
                </c:pt>
                <c:pt idx="60">
                  <c:v>91.028199999999998</c:v>
                </c:pt>
                <c:pt idx="61">
                  <c:v>72.732399999999998</c:v>
                </c:pt>
                <c:pt idx="62">
                  <c:v>64.394400000000005</c:v>
                </c:pt>
                <c:pt idx="63">
                  <c:v>61.816899999999997</c:v>
                </c:pt>
                <c:pt idx="64">
                  <c:v>60.211300000000001</c:v>
                </c:pt>
                <c:pt idx="65">
                  <c:v>60.746499999999997</c:v>
                </c:pt>
                <c:pt idx="66">
                  <c:v>61.661999999999999</c:v>
                </c:pt>
                <c:pt idx="67">
                  <c:v>62.098599999999998</c:v>
                </c:pt>
                <c:pt idx="68">
                  <c:v>62.478900000000003</c:v>
                </c:pt>
                <c:pt idx="69">
                  <c:v>63.183100000000003</c:v>
                </c:pt>
                <c:pt idx="70">
                  <c:v>63.619700000000002</c:v>
                </c:pt>
                <c:pt idx="71">
                  <c:v>63.760599999999997</c:v>
                </c:pt>
                <c:pt idx="72">
                  <c:v>66.732399999999998</c:v>
                </c:pt>
                <c:pt idx="73">
                  <c:v>67.183099999999996</c:v>
                </c:pt>
                <c:pt idx="74">
                  <c:v>69.394400000000005</c:v>
                </c:pt>
                <c:pt idx="75">
                  <c:v>71.690100000000001</c:v>
                </c:pt>
                <c:pt idx="76">
                  <c:v>74.464799999999997</c:v>
                </c:pt>
                <c:pt idx="77">
                  <c:v>77.464799999999997</c:v>
                </c:pt>
                <c:pt idx="78">
                  <c:v>78.957700000000003</c:v>
                </c:pt>
                <c:pt idx="79">
                  <c:v>81.380300000000005</c:v>
                </c:pt>
                <c:pt idx="80">
                  <c:v>81.746499999999997</c:v>
                </c:pt>
                <c:pt idx="81">
                  <c:v>82.605599999999995</c:v>
                </c:pt>
                <c:pt idx="82">
                  <c:v>82.366200000000006</c:v>
                </c:pt>
                <c:pt idx="83">
                  <c:v>79.732399999999998</c:v>
                </c:pt>
                <c:pt idx="84">
                  <c:v>75.535200000000003</c:v>
                </c:pt>
                <c:pt idx="85">
                  <c:v>70.436599999999999</c:v>
                </c:pt>
                <c:pt idx="86">
                  <c:v>65.774699999999996</c:v>
                </c:pt>
                <c:pt idx="87">
                  <c:v>63.957700000000003</c:v>
                </c:pt>
                <c:pt idx="88">
                  <c:v>62.2958</c:v>
                </c:pt>
                <c:pt idx="89">
                  <c:v>60.816899999999997</c:v>
                </c:pt>
                <c:pt idx="90">
                  <c:v>61.084499999999998</c:v>
                </c:pt>
                <c:pt idx="91">
                  <c:v>60.549300000000002</c:v>
                </c:pt>
                <c:pt idx="92">
                  <c:v>60.563400000000001</c:v>
                </c:pt>
                <c:pt idx="93">
                  <c:v>61.112699999999997</c:v>
                </c:pt>
                <c:pt idx="94">
                  <c:v>60.591500000000003</c:v>
                </c:pt>
                <c:pt idx="95">
                  <c:v>60.478900000000003</c:v>
                </c:pt>
                <c:pt idx="96">
                  <c:v>60.732399999999998</c:v>
                </c:pt>
                <c:pt idx="97">
                  <c:v>61</c:v>
                </c:pt>
                <c:pt idx="98">
                  <c:v>60.802799999999998</c:v>
                </c:pt>
                <c:pt idx="99">
                  <c:v>61.042299999999997</c:v>
                </c:pt>
                <c:pt idx="100">
                  <c:v>61.309899999999999</c:v>
                </c:pt>
                <c:pt idx="101">
                  <c:v>61.7042</c:v>
                </c:pt>
                <c:pt idx="102">
                  <c:v>61.380299999999998</c:v>
                </c:pt>
                <c:pt idx="103">
                  <c:v>62.521099999999997</c:v>
                </c:pt>
                <c:pt idx="104">
                  <c:v>62.3521</c:v>
                </c:pt>
                <c:pt idx="105">
                  <c:v>63.464799999999997</c:v>
                </c:pt>
                <c:pt idx="106">
                  <c:v>63.985900000000001</c:v>
                </c:pt>
                <c:pt idx="107">
                  <c:v>64.309899999999999</c:v>
                </c:pt>
                <c:pt idx="108">
                  <c:v>64.126800000000003</c:v>
                </c:pt>
                <c:pt idx="109">
                  <c:v>65.056299999999993</c:v>
                </c:pt>
                <c:pt idx="110">
                  <c:v>65.225300000000004</c:v>
                </c:pt>
                <c:pt idx="111">
                  <c:v>66.126800000000003</c:v>
                </c:pt>
                <c:pt idx="112">
                  <c:v>65.352099999999993</c:v>
                </c:pt>
                <c:pt idx="113">
                  <c:v>65.788700000000006</c:v>
                </c:pt>
                <c:pt idx="114">
                  <c:v>66.563400000000001</c:v>
                </c:pt>
                <c:pt idx="115">
                  <c:v>67.676100000000005</c:v>
                </c:pt>
                <c:pt idx="116">
                  <c:v>67.676100000000005</c:v>
                </c:pt>
                <c:pt idx="117">
                  <c:v>70.352099999999993</c:v>
                </c:pt>
                <c:pt idx="118">
                  <c:v>71.563400000000001</c:v>
                </c:pt>
                <c:pt idx="119">
                  <c:v>72.633799999999994</c:v>
                </c:pt>
                <c:pt idx="120">
                  <c:v>74.056299999999993</c:v>
                </c:pt>
                <c:pt idx="121">
                  <c:v>76.281700000000001</c:v>
                </c:pt>
                <c:pt idx="122">
                  <c:v>77.929599999999994</c:v>
                </c:pt>
                <c:pt idx="123">
                  <c:v>79.802800000000005</c:v>
                </c:pt>
                <c:pt idx="124">
                  <c:v>80.253500000000003</c:v>
                </c:pt>
                <c:pt idx="125">
                  <c:v>80.436599999999999</c:v>
                </c:pt>
                <c:pt idx="126">
                  <c:v>79.802800000000005</c:v>
                </c:pt>
                <c:pt idx="127">
                  <c:v>79.098600000000005</c:v>
                </c:pt>
                <c:pt idx="128">
                  <c:v>76.478899999999996</c:v>
                </c:pt>
                <c:pt idx="129">
                  <c:v>74.028199999999998</c:v>
                </c:pt>
                <c:pt idx="130">
                  <c:v>70.436599999999999</c:v>
                </c:pt>
                <c:pt idx="131">
                  <c:v>67.887299999999996</c:v>
                </c:pt>
                <c:pt idx="132">
                  <c:v>65.478899999999996</c:v>
                </c:pt>
                <c:pt idx="133">
                  <c:v>62.971800000000002</c:v>
                </c:pt>
                <c:pt idx="134">
                  <c:v>61.690100000000001</c:v>
                </c:pt>
                <c:pt idx="135">
                  <c:v>61.140799999999999</c:v>
                </c:pt>
                <c:pt idx="136">
                  <c:v>60.873199999999997</c:v>
                </c:pt>
                <c:pt idx="137">
                  <c:v>60.183100000000003</c:v>
                </c:pt>
                <c:pt idx="138">
                  <c:v>59.788699999999999</c:v>
                </c:pt>
                <c:pt idx="139">
                  <c:v>60.253500000000003</c:v>
                </c:pt>
                <c:pt idx="140">
                  <c:v>59.338000000000001</c:v>
                </c:pt>
                <c:pt idx="141">
                  <c:v>60.2254</c:v>
                </c:pt>
                <c:pt idx="142">
                  <c:v>60.422499999999999</c:v>
                </c:pt>
                <c:pt idx="143">
                  <c:v>61.2254</c:v>
                </c:pt>
                <c:pt idx="144">
                  <c:v>61.506999999999998</c:v>
                </c:pt>
                <c:pt idx="145">
                  <c:v>60.816899999999997</c:v>
                </c:pt>
                <c:pt idx="146">
                  <c:v>62.253500000000003</c:v>
                </c:pt>
                <c:pt idx="147">
                  <c:v>62.014099999999999</c:v>
                </c:pt>
                <c:pt idx="148">
                  <c:v>62.211300000000001</c:v>
                </c:pt>
                <c:pt idx="149">
                  <c:v>61.281700000000001</c:v>
                </c:pt>
                <c:pt idx="150">
                  <c:v>62.126800000000003</c:v>
                </c:pt>
                <c:pt idx="151">
                  <c:v>63.676099999999998</c:v>
                </c:pt>
                <c:pt idx="152">
                  <c:v>64.521100000000004</c:v>
                </c:pt>
                <c:pt idx="153">
                  <c:v>63.887300000000003</c:v>
                </c:pt>
                <c:pt idx="154">
                  <c:v>64.732399999999998</c:v>
                </c:pt>
                <c:pt idx="155">
                  <c:v>65.760599999999997</c:v>
                </c:pt>
                <c:pt idx="156">
                  <c:v>65.901399999999995</c:v>
                </c:pt>
                <c:pt idx="157">
                  <c:v>66.450699999999998</c:v>
                </c:pt>
                <c:pt idx="158">
                  <c:v>66.605599999999995</c:v>
                </c:pt>
                <c:pt idx="159">
                  <c:v>67.549300000000002</c:v>
                </c:pt>
                <c:pt idx="160">
                  <c:v>67.676100000000005</c:v>
                </c:pt>
                <c:pt idx="161">
                  <c:v>68.197199999999995</c:v>
                </c:pt>
                <c:pt idx="162">
                  <c:v>67.957700000000003</c:v>
                </c:pt>
                <c:pt idx="163">
                  <c:v>67.605599999999995</c:v>
                </c:pt>
                <c:pt idx="164">
                  <c:v>67.450699999999998</c:v>
                </c:pt>
                <c:pt idx="165">
                  <c:v>67</c:v>
                </c:pt>
                <c:pt idx="166">
                  <c:v>66.366200000000006</c:v>
                </c:pt>
                <c:pt idx="167">
                  <c:v>65.943700000000007</c:v>
                </c:pt>
                <c:pt idx="168">
                  <c:v>64.422499999999999</c:v>
                </c:pt>
                <c:pt idx="169">
                  <c:v>62.211300000000001</c:v>
                </c:pt>
                <c:pt idx="170">
                  <c:v>62.591500000000003</c:v>
                </c:pt>
                <c:pt idx="171">
                  <c:v>62.084499999999998</c:v>
                </c:pt>
                <c:pt idx="172">
                  <c:v>61.183100000000003</c:v>
                </c:pt>
                <c:pt idx="173">
                  <c:v>61.591500000000003</c:v>
                </c:pt>
                <c:pt idx="174">
                  <c:v>61.323900000000002</c:v>
                </c:pt>
                <c:pt idx="175">
                  <c:v>61.309899999999999</c:v>
                </c:pt>
                <c:pt idx="176">
                  <c:v>61.633800000000001</c:v>
                </c:pt>
                <c:pt idx="177">
                  <c:v>60.859200000000001</c:v>
                </c:pt>
                <c:pt idx="178">
                  <c:v>60.323900000000002</c:v>
                </c:pt>
                <c:pt idx="179">
                  <c:v>60.521099999999997</c:v>
                </c:pt>
                <c:pt idx="180">
                  <c:v>60.197200000000002</c:v>
                </c:pt>
                <c:pt idx="181">
                  <c:v>60.577500000000001</c:v>
                </c:pt>
                <c:pt idx="182">
                  <c:v>60.239400000000003</c:v>
                </c:pt>
                <c:pt idx="183">
                  <c:v>60.802799999999998</c:v>
                </c:pt>
                <c:pt idx="184">
                  <c:v>60.197200000000002</c:v>
                </c:pt>
                <c:pt idx="185">
                  <c:v>60.535200000000003</c:v>
                </c:pt>
                <c:pt idx="186">
                  <c:v>60.154899999999998</c:v>
                </c:pt>
                <c:pt idx="187">
                  <c:v>58.915500000000002</c:v>
                </c:pt>
                <c:pt idx="188">
                  <c:v>61.014099999999999</c:v>
                </c:pt>
                <c:pt idx="189">
                  <c:v>60.746499999999997</c:v>
                </c:pt>
                <c:pt idx="190">
                  <c:v>60.802799999999998</c:v>
                </c:pt>
                <c:pt idx="191">
                  <c:v>60.690100000000001</c:v>
                </c:pt>
                <c:pt idx="192">
                  <c:v>61.154899999999998</c:v>
                </c:pt>
                <c:pt idx="193">
                  <c:v>60.2254</c:v>
                </c:pt>
                <c:pt idx="194">
                  <c:v>59.211300000000001</c:v>
                </c:pt>
                <c:pt idx="195">
                  <c:v>60.9437</c:v>
                </c:pt>
                <c:pt idx="196">
                  <c:v>59.859200000000001</c:v>
                </c:pt>
                <c:pt idx="197">
                  <c:v>60.098599999999998</c:v>
                </c:pt>
                <c:pt idx="198">
                  <c:v>60.380299999999998</c:v>
                </c:pt>
                <c:pt idx="199">
                  <c:v>60.197200000000002</c:v>
                </c:pt>
                <c:pt idx="200">
                  <c:v>61.267600000000002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60.067956504798133</c:v>
                </c:pt>
                <c:pt idx="1">
                  <c:v>60.089526549817478</c:v>
                </c:pt>
                <c:pt idx="2">
                  <c:v>60.111098473096952</c:v>
                </c:pt>
                <c:pt idx="3">
                  <c:v>60.132672425319619</c:v>
                </c:pt>
                <c:pt idx="4">
                  <c:v>60.154248568754774</c:v>
                </c:pt>
                <c:pt idx="5">
                  <c:v>60.17582707808991</c:v>
                </c:pt>
                <c:pt idx="6">
                  <c:v>60.197408141315229</c:v>
                </c:pt>
                <c:pt idx="7">
                  <c:v>60.218991960662926</c:v>
                </c:pt>
                <c:pt idx="8">
                  <c:v>60.240578753603629</c:v>
                </c:pt>
                <c:pt idx="9">
                  <c:v>60.26216875390233</c:v>
                </c:pt>
                <c:pt idx="10">
                  <c:v>60.283762212735731</c:v>
                </c:pt>
                <c:pt idx="11">
                  <c:v>60.305359399873296</c:v>
                </c:pt>
                <c:pt idx="12">
                  <c:v>60.326960604923855</c:v>
                </c:pt>
                <c:pt idx="13">
                  <c:v>60.348566138650845</c:v>
                </c:pt>
                <c:pt idx="14">
                  <c:v>60.370176334362277</c:v>
                </c:pt>
                <c:pt idx="15">
                  <c:v>60.391791549396565</c:v>
                </c:pt>
                <c:pt idx="16">
                  <c:v>60.413412166779253</c:v>
                </c:pt>
                <c:pt idx="17">
                  <c:v>60.435038597316513</c:v>
                </c:pt>
                <c:pt idx="18">
                  <c:v>60.456671283031341</c:v>
                </c:pt>
                <c:pt idx="19">
                  <c:v>60.47831070489746</c:v>
                </c:pt>
                <c:pt idx="20">
                  <c:v>60.499957404089905</c:v>
                </c:pt>
                <c:pt idx="21">
                  <c:v>60.521612044236669</c:v>
                </c:pt>
                <c:pt idx="22">
                  <c:v>60.543275592925596</c:v>
                </c:pt>
                <c:pt idx="23">
                  <c:v>60.564949835059629</c:v>
                </c:pt>
                <c:pt idx="24">
                  <c:v>60.5866387685574</c:v>
                </c:pt>
                <c:pt idx="25">
                  <c:v>60.608352239345351</c:v>
                </c:pt>
                <c:pt idx="26">
                  <c:v>60.630114994594813</c:v>
                </c:pt>
                <c:pt idx="27">
                  <c:v>60.651988218430603</c:v>
                </c:pt>
                <c:pt idx="28">
                  <c:v>60.674118403194072</c:v>
                </c:pt>
                <c:pt idx="29">
                  <c:v>60.696843008608319</c:v>
                </c:pt>
                <c:pt idx="30">
                  <c:v>60.7209077432816</c:v>
                </c:pt>
                <c:pt idx="31">
                  <c:v>60.747890725934134</c:v>
                </c:pt>
                <c:pt idx="32">
                  <c:v>60.780986484294601</c:v>
                </c:pt>
                <c:pt idx="33">
                  <c:v>60.826373358357685</c:v>
                </c:pt>
                <c:pt idx="34">
                  <c:v>60.895453442322321</c:v>
                </c:pt>
                <c:pt idx="35">
                  <c:v>61.008275438269457</c:v>
                </c:pt>
                <c:pt idx="36">
                  <c:v>61.198362998156334</c:v>
                </c:pt>
                <c:pt idx="37">
                  <c:v>61.518891352167969</c:v>
                </c:pt>
                <c:pt idx="38">
                  <c:v>62.049609147738032</c:v>
                </c:pt>
                <c:pt idx="39">
                  <c:v>62.903076375782625</c:v>
                </c:pt>
                <c:pt idx="40">
                  <c:v>64.227795995201262</c:v>
                </c:pt>
                <c:pt idx="41">
                  <c:v>66.204951444166966</c:v>
                </c:pt>
                <c:pt idx="42">
                  <c:v>69.035199329277418</c:v>
                </c:pt>
                <c:pt idx="43">
                  <c:v>72.912853656284128</c:v>
                </c:pt>
                <c:pt idx="44">
                  <c:v>77.987227947405316</c:v>
                </c:pt>
                <c:pt idx="45">
                  <c:v>84.314814735634087</c:v>
                </c:pt>
                <c:pt idx="46">
                  <c:v>91.81062453923461</c:v>
                </c:pt>
                <c:pt idx="47">
                  <c:v>100.21091832879267</c:v>
                </c:pt>
                <c:pt idx="48">
                  <c:v>109.06092808909656</c:v>
                </c:pt>
                <c:pt idx="49">
                  <c:v>117.73847528299518</c:v>
                </c:pt>
                <c:pt idx="50">
                  <c:v>125.51730277734153</c:v>
                </c:pt>
                <c:pt idx="51">
                  <c:v>131.66373631481125</c:v>
                </c:pt>
                <c:pt idx="52">
                  <c:v>135.54986504377291</c:v>
                </c:pt>
                <c:pt idx="53">
                  <c:v>136.75937086727401</c:v>
                </c:pt>
                <c:pt idx="54">
                  <c:v>135.16137932598721</c:v>
                </c:pt>
                <c:pt idx="55">
                  <c:v>130.93421398036153</c:v>
                </c:pt>
                <c:pt idx="56">
                  <c:v>124.53309163043545</c:v>
                </c:pt>
                <c:pt idx="57">
                  <c:v>116.60985232423734</c:v>
                </c:pt>
                <c:pt idx="58">
                  <c:v>107.9042992398152</c:v>
                </c:pt>
                <c:pt idx="59">
                  <c:v>99.132142753899288</c:v>
                </c:pt>
                <c:pt idx="60">
                  <c:v>90.892682325900424</c:v>
                </c:pt>
                <c:pt idx="61">
                  <c:v>83.611557886460432</c:v>
                </c:pt>
                <c:pt idx="62">
                  <c:v>77.523299855762644</c:v>
                </c:pt>
                <c:pt idx="63">
                  <c:v>72.688578732891656</c:v>
                </c:pt>
                <c:pt idx="64">
                  <c:v>69.034683020286195</c:v>
                </c:pt>
                <c:pt idx="65">
                  <c:v>66.405870838264988</c:v>
                </c:pt>
                <c:pt idx="66">
                  <c:v>64.612229089573006</c:v>
                </c:pt>
                <c:pt idx="67">
                  <c:v>63.469843913089363</c:v>
                </c:pt>
                <c:pt idx="68">
                  <c:v>62.829462236771008</c:v>
                </c:pt>
                <c:pt idx="69">
                  <c:v>62.593827583742602</c:v>
                </c:pt>
                <c:pt idx="70">
                  <c:v>62.724751866992499</c:v>
                </c:pt>
                <c:pt idx="71">
                  <c:v>63.24000448535282</c:v>
                </c:pt>
                <c:pt idx="72">
                  <c:v>64.198512095067372</c:v>
                </c:pt>
                <c:pt idx="73">
                  <c:v>65.672050590273244</c:v>
                </c:pt>
                <c:pt idx="74">
                  <c:v>67.704267975281127</c:v>
                </c:pt>
                <c:pt idx="75">
                  <c:v>70.263799665647198</c:v>
                </c:pt>
                <c:pt idx="76">
                  <c:v>73.205334945768527</c:v>
                </c:pt>
                <c:pt idx="77">
                  <c:v>76.256483226837744</c:v>
                </c:pt>
                <c:pt idx="78">
                  <c:v>79.044714250536799</c:v>
                </c:pt>
                <c:pt idx="79">
                  <c:v>81.166070626932822</c:v>
                </c:pt>
                <c:pt idx="80">
                  <c:v>82.279674431119716</c:v>
                </c:pt>
                <c:pt idx="81">
                  <c:v>82.197691115891416</c:v>
                </c:pt>
                <c:pt idx="82">
                  <c:v>80.937916424165664</c:v>
                </c:pt>
                <c:pt idx="83">
                  <c:v>78.718623185653996</c:v>
                </c:pt>
                <c:pt idx="84">
                  <c:v>75.897643314604224</c:v>
                </c:pt>
                <c:pt idx="85">
                  <c:v>72.8789994448436</c:v>
                </c:pt>
                <c:pt idx="86">
                  <c:v>70.020459652011183</c:v>
                </c:pt>
                <c:pt idx="87">
                  <c:v>67.570421733975451</c:v>
                </c:pt>
                <c:pt idx="88">
                  <c:v>65.646883066138514</c:v>
                </c:pt>
                <c:pt idx="89">
                  <c:v>64.253863488815981</c:v>
                </c:pt>
                <c:pt idx="90">
                  <c:v>63.319447428729539</c:v>
                </c:pt>
                <c:pt idx="91">
                  <c:v>62.737618993699904</c:v>
                </c:pt>
                <c:pt idx="92">
                  <c:v>62.401201717855031</c:v>
                </c:pt>
                <c:pt idx="93">
                  <c:v>62.220918582964096</c:v>
                </c:pt>
                <c:pt idx="94">
                  <c:v>62.131866347794364</c:v>
                </c:pt>
                <c:pt idx="95">
                  <c:v>62.091776479434991</c:v>
                </c:pt>
                <c:pt idx="96">
                  <c:v>62.075633198533133</c:v>
                </c:pt>
                <c:pt idx="97">
                  <c:v>62.069864004023856</c:v>
                </c:pt>
                <c:pt idx="98">
                  <c:v>62.067683705741359</c:v>
                </c:pt>
                <c:pt idx="99">
                  <c:v>62.065970429679417</c:v>
                </c:pt>
                <c:pt idx="100">
                  <c:v>62.06343943099823</c:v>
                </c:pt>
                <c:pt idx="101">
                  <c:v>62.059711375935287</c:v>
                </c:pt>
                <c:pt idx="102">
                  <c:v>62.054931593512791</c:v>
                </c:pt>
                <c:pt idx="103">
                  <c:v>62.04972677371255</c:v>
                </c:pt>
                <c:pt idx="104">
                  <c:v>62.045405792218915</c:v>
                </c:pt>
                <c:pt idx="105">
                  <c:v>62.044396092583888</c:v>
                </c:pt>
                <c:pt idx="106">
                  <c:v>62.050953108937385</c:v>
                </c:pt>
                <c:pt idx="107">
                  <c:v>62.072185798667846</c:v>
                </c:pt>
                <c:pt idx="108">
                  <c:v>62.119398534367143</c:v>
                </c:pt>
                <c:pt idx="109">
                  <c:v>62.209647142415491</c:v>
                </c:pt>
                <c:pt idx="110">
                  <c:v>62.367240641536348</c:v>
                </c:pt>
                <c:pt idx="111">
                  <c:v>62.624707911149848</c:v>
                </c:pt>
                <c:pt idx="112">
                  <c:v>63.022543219761147</c:v>
                </c:pt>
                <c:pt idx="113">
                  <c:v>63.606938747079894</c:v>
                </c:pt>
                <c:pt idx="114">
                  <c:v>64.424822246350473</c:v>
                </c:pt>
                <c:pt idx="115">
                  <c:v>65.515943419848995</c:v>
                </c:pt>
                <c:pt idx="116">
                  <c:v>66.90251663934643</c:v>
                </c:pt>
                <c:pt idx="117">
                  <c:v>68.577919831059475</c:v>
                </c:pt>
                <c:pt idx="118">
                  <c:v>70.496903950105377</c:v>
                </c:pt>
                <c:pt idx="119">
                  <c:v>72.570309291419818</c:v>
                </c:pt>
                <c:pt idx="120">
                  <c:v>74.667050602951676</c:v>
                </c:pt>
                <c:pt idx="121">
                  <c:v>76.624937356005674</c:v>
                </c:pt>
                <c:pt idx="122">
                  <c:v>78.269873799633871</c:v>
                </c:pt>
                <c:pt idx="123">
                  <c:v>79.440629030820375</c:v>
                </c:pt>
                <c:pt idx="124">
                  <c:v>80.014415266767585</c:v>
                </c:pt>
                <c:pt idx="125">
                  <c:v>79.927686617329812</c:v>
                </c:pt>
                <c:pt idx="126">
                  <c:v>79.187288094118372</c:v>
                </c:pt>
                <c:pt idx="127">
                  <c:v>77.869250571069387</c:v>
                </c:pt>
                <c:pt idx="128">
                  <c:v>76.105526903834161</c:v>
                </c:pt>
                <c:pt idx="129">
                  <c:v>74.061872045802545</c:v>
                </c:pt>
                <c:pt idx="130">
                  <c:v>71.911994919874317</c:v>
                </c:pt>
                <c:pt idx="131">
                  <c:v>69.813525420871088</c:v>
                </c:pt>
                <c:pt idx="132">
                  <c:v>67.890255889955682</c:v>
                </c:pt>
                <c:pt idx="133">
                  <c:v>66.223028249943553</c:v>
                </c:pt>
                <c:pt idx="134">
                  <c:v>64.849294800243015</c:v>
                </c:pt>
                <c:pt idx="135">
                  <c:v>63.769487940381765</c:v>
                </c:pt>
                <c:pt idx="136">
                  <c:v>62.957321604666319</c:v>
                </c:pt>
                <c:pt idx="137">
                  <c:v>62.371082594049795</c:v>
                </c:pt>
                <c:pt idx="138">
                  <c:v>61.963621764088082</c:v>
                </c:pt>
                <c:pt idx="139">
                  <c:v>61.68974566813462</c:v>
                </c:pt>
                <c:pt idx="140">
                  <c:v>61.510677234389739</c:v>
                </c:pt>
                <c:pt idx="141">
                  <c:v>61.395961732839098</c:v>
                </c:pt>
                <c:pt idx="142">
                  <c:v>61.323558982475795</c:v>
                </c:pt>
                <c:pt idx="143">
                  <c:v>61.278925383973061</c:v>
                </c:pt>
                <c:pt idx="144">
                  <c:v>61.253754084287792</c:v>
                </c:pt>
                <c:pt idx="145">
                  <c:v>61.244818599955984</c:v>
                </c:pt>
                <c:pt idx="146">
                  <c:v>61.253135703434147</c:v>
                </c:pt>
                <c:pt idx="147">
                  <c:v>61.283469716907099</c:v>
                </c:pt>
                <c:pt idx="148">
                  <c:v>61.344054888448362</c:v>
                </c:pt>
                <c:pt idx="149">
                  <c:v>61.44631389037346</c:v>
                </c:pt>
                <c:pt idx="150">
                  <c:v>61.604298465590702</c:v>
                </c:pt>
                <c:pt idx="151">
                  <c:v>61.833581264089034</c:v>
                </c:pt>
                <c:pt idx="152">
                  <c:v>62.149401034321102</c:v>
                </c:pt>
                <c:pt idx="153">
                  <c:v>62.564018091448062</c:v>
                </c:pt>
                <c:pt idx="154">
                  <c:v>63.083466988564076</c:v>
                </c:pt>
                <c:pt idx="155">
                  <c:v>63.704162212654374</c:v>
                </c:pt>
                <c:pt idx="156">
                  <c:v>64.410051777650338</c:v>
                </c:pt>
                <c:pt idx="157">
                  <c:v>65.171134262327612</c:v>
                </c:pt>
                <c:pt idx="158">
                  <c:v>65.944076435004916</c:v>
                </c:pt>
                <c:pt idx="159">
                  <c:v>66.675353438334469</c:v>
                </c:pt>
                <c:pt idx="160">
                  <c:v>67.306815814001013</c:v>
                </c:pt>
                <c:pt idx="161">
                  <c:v>67.782980843507772</c:v>
                </c:pt>
                <c:pt idx="162">
                  <c:v>68.058818659654008</c:v>
                </c:pt>
                <c:pt idx="163">
                  <c:v>68.106529152863317</c:v>
                </c:pt>
                <c:pt idx="164">
                  <c:v>67.919898023792115</c:v>
                </c:pt>
                <c:pt idx="165">
                  <c:v>67.515286378213517</c:v>
                </c:pt>
                <c:pt idx="166">
                  <c:v>66.929035436493834</c:v>
                </c:pt>
                <c:pt idx="167">
                  <c:v>66.211856434703691</c:v>
                </c:pt>
                <c:pt idx="168">
                  <c:v>65.421404998570054</c:v>
                </c:pt>
                <c:pt idx="169">
                  <c:v>64.614542381269516</c:v>
                </c:pt>
                <c:pt idx="170">
                  <c:v>63.840703395788914</c:v>
                </c:pt>
                <c:pt idx="171">
                  <c:v>63.137382445929688</c:v>
                </c:pt>
                <c:pt idx="172">
                  <c:v>62.528163039647339</c:v>
                </c:pt>
                <c:pt idx="173">
                  <c:v>62.023131141729394</c:v>
                </c:pt>
                <c:pt idx="174">
                  <c:v>61.621077181057395</c:v>
                </c:pt>
                <c:pt idx="175">
                  <c:v>61.312683613359972</c:v>
                </c:pt>
                <c:pt idx="176">
                  <c:v>61.083913231406051</c:v>
                </c:pt>
                <c:pt idx="177">
                  <c:v>60.918995667860109</c:v>
                </c:pt>
                <c:pt idx="178">
                  <c:v>60.802666441053709</c:v>
                </c:pt>
                <c:pt idx="179">
                  <c:v>60.721561432421247</c:v>
                </c:pt>
                <c:pt idx="180">
                  <c:v>60.664854905838816</c:v>
                </c:pt>
                <c:pt idx="181">
                  <c:v>60.624330589726334</c:v>
                </c:pt>
                <c:pt idx="182">
                  <c:v>60.594100742573993</c:v>
                </c:pt>
                <c:pt idx="183">
                  <c:v>60.570161179747366</c:v>
                </c:pt>
                <c:pt idx="184">
                  <c:v>60.54991803851081</c:v>
                </c:pt>
                <c:pt idx="185">
                  <c:v>60.531766549805944</c:v>
                </c:pt>
                <c:pt idx="186">
                  <c:v>60.514756522541923</c:v>
                </c:pt>
                <c:pt idx="187">
                  <c:v>60.498348601589541</c:v>
                </c:pt>
                <c:pt idx="188">
                  <c:v>60.482248853838271</c:v>
                </c:pt>
                <c:pt idx="189">
                  <c:v>60.466303259215074</c:v>
                </c:pt>
                <c:pt idx="190">
                  <c:v>60.450434077347921</c:v>
                </c:pt>
                <c:pt idx="191">
                  <c:v>60.434603407273535</c:v>
                </c:pt>
                <c:pt idx="192">
                  <c:v>60.418793311763082</c:v>
                </c:pt>
                <c:pt idx="193">
                  <c:v>60.402995467516504</c:v>
                </c:pt>
                <c:pt idx="194">
                  <c:v>60.387206010085798</c:v>
                </c:pt>
                <c:pt idx="195">
                  <c:v>60.371423073896231</c:v>
                </c:pt>
                <c:pt idx="196">
                  <c:v>60.355645665852926</c:v>
                </c:pt>
                <c:pt idx="197">
                  <c:v>60.339873169552796</c:v>
                </c:pt>
                <c:pt idx="198">
                  <c:v>60.324105134924672</c:v>
                </c:pt>
                <c:pt idx="199">
                  <c:v>60.308341191715137</c:v>
                </c:pt>
                <c:pt idx="200">
                  <c:v>60.292581014568867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60.067956504798133</c:v>
                </c:pt>
                <c:pt idx="1">
                  <c:v>60.089526549817478</c:v>
                </c:pt>
                <c:pt idx="2">
                  <c:v>60.111098473096952</c:v>
                </c:pt>
                <c:pt idx="3">
                  <c:v>60.132672425319619</c:v>
                </c:pt>
                <c:pt idx="4">
                  <c:v>60.154248568754774</c:v>
                </c:pt>
                <c:pt idx="5">
                  <c:v>60.17582707808991</c:v>
                </c:pt>
                <c:pt idx="6">
                  <c:v>60.197408141315229</c:v>
                </c:pt>
                <c:pt idx="7">
                  <c:v>60.218991960662926</c:v>
                </c:pt>
                <c:pt idx="8">
                  <c:v>60.240578753603629</c:v>
                </c:pt>
                <c:pt idx="9">
                  <c:v>60.262168753902316</c:v>
                </c:pt>
                <c:pt idx="10">
                  <c:v>60.28376221273566</c:v>
                </c:pt>
                <c:pt idx="11">
                  <c:v>60.305359399872934</c:v>
                </c:pt>
                <c:pt idx="12">
                  <c:v>60.326960604922149</c:v>
                </c:pt>
                <c:pt idx="13">
                  <c:v>60.348566138643072</c:v>
                </c:pt>
                <c:pt idx="14">
                  <c:v>60.370176334328143</c:v>
                </c:pt>
                <c:pt idx="15">
                  <c:v>60.391791549252218</c:v>
                </c:pt>
                <c:pt idx="16">
                  <c:v>60.413412166191357</c:v>
                </c:pt>
                <c:pt idx="17">
                  <c:v>60.435038595010298</c:v>
                </c:pt>
                <c:pt idx="18">
                  <c:v>60.456671274317664</c:v>
                </c:pt>
                <c:pt idx="19">
                  <c:v>60.478310673186833</c:v>
                </c:pt>
                <c:pt idx="20">
                  <c:v>60.499957292939612</c:v>
                </c:pt>
                <c:pt idx="21">
                  <c:v>60.521611668988484</c:v>
                </c:pt>
                <c:pt idx="22">
                  <c:v>60.543274372731851</c:v>
                </c:pt>
                <c:pt idx="23">
                  <c:v>60.564946013494911</c:v>
                </c:pt>
                <c:pt idx="24">
                  <c:v>60.586627240506942</c:v>
                </c:pt>
                <c:pt idx="25">
                  <c:v>60.608318744903528</c:v>
                </c:pt>
                <c:pt idx="26">
                  <c:v>60.630021261739536</c:v>
                </c:pt>
                <c:pt idx="27">
                  <c:v>60.651735571995658</c:v>
                </c:pt>
                <c:pt idx="28">
                  <c:v>60.673462504557818</c:v>
                </c:pt>
                <c:pt idx="29">
                  <c:v>60.695202938144917</c:v>
                </c:pt>
                <c:pt idx="30">
                  <c:v>60.716957803155388</c:v>
                </c:pt>
                <c:pt idx="31">
                  <c:v>60.738728083398193</c:v>
                </c:pt>
                <c:pt idx="32">
                  <c:v>60.760514817667605</c:v>
                </c:pt>
                <c:pt idx="33">
                  <c:v>60.782319101114354</c:v>
                </c:pt>
                <c:pt idx="34">
                  <c:v>60.804142086357999</c:v>
                </c:pt>
                <c:pt idx="35">
                  <c:v>60.825984984276303</c:v>
                </c:pt>
                <c:pt idx="36">
                  <c:v>60.847849064397771</c:v>
                </c:pt>
                <c:pt idx="37">
                  <c:v>60.869735654811635</c:v>
                </c:pt>
                <c:pt idx="38">
                  <c:v>60.89164614149739</c:v>
                </c:pt>
                <c:pt idx="39">
                  <c:v>60.913581966960969</c:v>
                </c:pt>
                <c:pt idx="40">
                  <c:v>60.935544628049051</c:v>
                </c:pt>
                <c:pt idx="41">
                  <c:v>60.957535672794364</c:v>
                </c:pt>
                <c:pt idx="42">
                  <c:v>60.979556696124888</c:v>
                </c:pt>
                <c:pt idx="43">
                  <c:v>61.001609334247043</c:v>
                </c:pt>
                <c:pt idx="44">
                  <c:v>61.023695257487887</c:v>
                </c:pt>
                <c:pt idx="45">
                  <c:v>61.045816161353507</c:v>
                </c:pt>
                <c:pt idx="46">
                  <c:v>61.067973755529813</c:v>
                </c:pt>
                <c:pt idx="47">
                  <c:v>61.090169750518243</c:v>
                </c:pt>
                <c:pt idx="48">
                  <c:v>61.112405841561632</c:v>
                </c:pt>
                <c:pt idx="49">
                  <c:v>61.134683689475281</c:v>
                </c:pt>
                <c:pt idx="50">
                  <c:v>61.157004897954231</c:v>
                </c:pt>
                <c:pt idx="51">
                  <c:v>61.179370986880755</c:v>
                </c:pt>
                <c:pt idx="52">
                  <c:v>61.201783361106024</c:v>
                </c:pt>
                <c:pt idx="53">
                  <c:v>61.224243274126451</c:v>
                </c:pt>
                <c:pt idx="54">
                  <c:v>61.246751786020255</c:v>
                </c:pt>
                <c:pt idx="55">
                  <c:v>61.269309714952385</c:v>
                </c:pt>
                <c:pt idx="56">
                  <c:v>61.291917581498822</c:v>
                </c:pt>
                <c:pt idx="57">
                  <c:v>61.314575544984457</c:v>
                </c:pt>
                <c:pt idx="58">
                  <c:v>61.337283330975069</c:v>
                </c:pt>
                <c:pt idx="59">
                  <c:v>61.360040149015745</c:v>
                </c:pt>
                <c:pt idx="60">
                  <c:v>61.382844599667919</c:v>
                </c:pt>
                <c:pt idx="61">
                  <c:v>61.405694569869986</c:v>
                </c:pt>
                <c:pt idx="62">
                  <c:v>61.428587115636738</c:v>
                </c:pt>
                <c:pt idx="63">
                  <c:v>61.451518331125854</c:v>
                </c:pt>
                <c:pt idx="64">
                  <c:v>61.474483203144551</c:v>
                </c:pt>
                <c:pt idx="65">
                  <c:v>61.497475450252466</c:v>
                </c:pt>
                <c:pt idx="66">
                  <c:v>61.520487345750006</c:v>
                </c:pt>
                <c:pt idx="67">
                  <c:v>61.543509524034832</c:v>
                </c:pt>
                <c:pt idx="68">
                  <c:v>61.56653077007671</c:v>
                </c:pt>
                <c:pt idx="69">
                  <c:v>61.589537792116417</c:v>
                </c:pt>
                <c:pt idx="70">
                  <c:v>61.612514978153079</c:v>
                </c:pt>
                <c:pt idx="71">
                  <c:v>61.635444137362548</c:v>
                </c:pt>
                <c:pt idx="72">
                  <c:v>61.658304228301418</c:v>
                </c:pt>
                <c:pt idx="73">
                  <c:v>61.681071076612554</c:v>
                </c:pt>
                <c:pt idx="74">
                  <c:v>61.703717085967924</c:v>
                </c:pt>
                <c:pt idx="75">
                  <c:v>61.726210947170628</c:v>
                </c:pt>
                <c:pt idx="76">
                  <c:v>61.748517351687028</c:v>
                </c:pt>
                <c:pt idx="77">
                  <c:v>61.770596717381608</c:v>
                </c:pt>
                <c:pt idx="78">
                  <c:v>61.792404935853142</c:v>
                </c:pt>
                <c:pt idx="79">
                  <c:v>61.813893152479494</c:v>
                </c:pt>
                <c:pt idx="80">
                  <c:v>61.835007592002263</c:v>
                </c:pt>
                <c:pt idx="81">
                  <c:v>61.855689444131876</c:v>
                </c:pt>
                <c:pt idx="82">
                  <c:v>61.875874825111197</c:v>
                </c:pt>
                <c:pt idx="83">
                  <c:v>61.895494832293501</c:v>
                </c:pt>
                <c:pt idx="84">
                  <c:v>61.914475709397117</c:v>
                </c:pt>
                <c:pt idx="85">
                  <c:v>61.932739140001161</c:v>
                </c:pt>
                <c:pt idx="86">
                  <c:v>61.950202685837866</c:v>
                </c:pt>
                <c:pt idx="87">
                  <c:v>61.966780384318838</c:v>
                </c:pt>
                <c:pt idx="88">
                  <c:v>61.982383516328738</c:v>
                </c:pt>
                <c:pt idx="89">
                  <c:v>61.996921550506201</c:v>
                </c:pt>
                <c:pt idx="90">
                  <c:v>62.010303263964502</c:v>
                </c:pt>
                <c:pt idx="91">
                  <c:v>62.022438031750873</c:v>
                </c:pt>
                <c:pt idx="92">
                  <c:v>62.033237268509133</c:v>
                </c:pt>
                <c:pt idx="93">
                  <c:v>62.042615996158219</c:v>
                </c:pt>
                <c:pt idx="94">
                  <c:v>62.050494501456498</c:v>
                </c:pt>
                <c:pt idx="95">
                  <c:v>62.056800037762322</c:v>
                </c:pt>
                <c:pt idx="96">
                  <c:v>62.061468516913436</c:v>
                </c:pt>
                <c:pt idx="97">
                  <c:v>62.064446130768005</c:v>
                </c:pt>
                <c:pt idx="98">
                  <c:v>62.065690838384512</c:v>
                </c:pt>
                <c:pt idx="99">
                  <c:v>62.065173654740541</c:v>
                </c:pt>
                <c:pt idx="100">
                  <c:v>62.062879680752729</c:v>
                </c:pt>
                <c:pt idx="101">
                  <c:v>62.058808822294132</c:v>
                </c:pt>
                <c:pt idx="102">
                  <c:v>62.052976157678643</c:v>
                </c:pt>
                <c:pt idx="103">
                  <c:v>62.045411928073896</c:v>
                </c:pt>
                <c:pt idx="104">
                  <c:v>62.036161142546639</c:v>
                </c:pt>
                <c:pt idx="105">
                  <c:v>62.025282807703874</c:v>
                </c:pt>
                <c:pt idx="106">
                  <c:v>62.012848809797582</c:v>
                </c:pt>
                <c:pt idx="107">
                  <c:v>61.998942493346775</c:v>
                </c:pt>
                <c:pt idx="108">
                  <c:v>61.983656993596767</c:v>
                </c:pt>
                <c:pt idx="109">
                  <c:v>61.967093389569271</c:v>
                </c:pt>
                <c:pt idx="110">
                  <c:v>61.949358749525402</c:v>
                </c:pt>
                <c:pt idx="111">
                  <c:v>61.930564141252027</c:v>
                </c:pt>
                <c:pt idx="112">
                  <c:v>61.910822675975481</c:v>
                </c:pt>
                <c:pt idx="113">
                  <c:v>61.890247647527403</c:v>
                </c:pt>
                <c:pt idx="114">
                  <c:v>61.868950818496856</c:v>
                </c:pt>
                <c:pt idx="115">
                  <c:v>61.847040893484809</c:v>
                </c:pt>
                <c:pt idx="116">
                  <c:v>61.82462220722816</c:v>
                </c:pt>
                <c:pt idx="117">
                  <c:v>61.801793643189583</c:v>
                </c:pt>
                <c:pt idx="118">
                  <c:v>61.778647786969366</c:v>
                </c:pt>
                <c:pt idx="119">
                  <c:v>61.755270309137941</c:v>
                </c:pt>
                <c:pt idx="120">
                  <c:v>61.731739564157806</c:v>
                </c:pt>
                <c:pt idx="121">
                  <c:v>61.708126386102933</c:v>
                </c:pt>
                <c:pt idx="122">
                  <c:v>61.684494057868719</c:v>
                </c:pt>
                <c:pt idx="123">
                  <c:v>61.660898428341895</c:v>
                </c:pt>
                <c:pt idx="124">
                  <c:v>61.637388151324679</c:v>
                </c:pt>
                <c:pt idx="125">
                  <c:v>61.614005020592231</c:v>
                </c:pt>
                <c:pt idx="126">
                  <c:v>61.590784377004304</c:v>
                </c:pt>
                <c:pt idx="127">
                  <c:v>61.567755565799565</c:v>
                </c:pt>
                <c:pt idx="128">
                  <c:v>61.544942424815119</c:v>
                </c:pt>
                <c:pt idx="129">
                  <c:v>61.522363787173802</c:v>
                </c:pt>
                <c:pt idx="130">
                  <c:v>61.50003398479398</c:v>
                </c:pt>
                <c:pt idx="131">
                  <c:v>61.477963341769296</c:v>
                </c:pt>
                <c:pt idx="132">
                  <c:v>61.456158649149977</c:v>
                </c:pt>
                <c:pt idx="133">
                  <c:v>61.434623614875768</c:v>
                </c:pt>
                <c:pt idx="134">
                  <c:v>61.413359284538117</c:v>
                </c:pt>
                <c:pt idx="135">
                  <c:v>61.392364430278</c:v>
                </c:pt>
                <c:pt idx="136">
                  <c:v>61.371635906467908</c:v>
                </c:pt>
                <c:pt idx="137">
                  <c:v>61.351168971901608</c:v>
                </c:pt>
                <c:pt idx="138">
                  <c:v>61.330957579051258</c:v>
                </c:pt>
                <c:pt idx="139">
                  <c:v>61.310994631578261</c:v>
                </c:pt>
                <c:pt idx="140">
                  <c:v>61.291272211732988</c:v>
                </c:pt>
                <c:pt idx="141">
                  <c:v>61.271781779578987</c:v>
                </c:pt>
                <c:pt idx="142">
                  <c:v>61.252514346157263</c:v>
                </c:pt>
                <c:pt idx="143">
                  <c:v>61.233460622789856</c:v>
                </c:pt>
                <c:pt idx="144">
                  <c:v>61.214611148732047</c:v>
                </c:pt>
                <c:pt idx="145">
                  <c:v>61.195956399335998</c:v>
                </c:pt>
                <c:pt idx="146">
                  <c:v>61.177486876802277</c:v>
                </c:pt>
                <c:pt idx="147">
                  <c:v>61.159193185481172</c:v>
                </c:pt>
                <c:pt idx="148">
                  <c:v>61.141066093553746</c:v>
                </c:pt>
                <c:pt idx="149">
                  <c:v>61.123096582780498</c:v>
                </c:pt>
                <c:pt idx="150">
                  <c:v>61.105275887860465</c:v>
                </c:pt>
                <c:pt idx="151">
                  <c:v>61.087595526798744</c:v>
                </c:pt>
                <c:pt idx="152">
                  <c:v>61.070047323540813</c:v>
                </c:pt>
                <c:pt idx="153">
                  <c:v>61.052623423998057</c:v>
                </c:pt>
                <c:pt idx="154">
                  <c:v>61.035316306464509</c:v>
                </c:pt>
                <c:pt idx="155">
                  <c:v>61.018118787307593</c:v>
                </c:pt>
                <c:pt idx="156">
                  <c:v>61.001024022710034</c:v>
                </c:pt>
                <c:pt idx="157">
                  <c:v>60.984025507142299</c:v>
                </c:pt>
                <c:pt idx="158">
                  <c:v>60.967117069157283</c:v>
                </c:pt>
                <c:pt idx="159">
                  <c:v>60.950292865020337</c:v>
                </c:pt>
                <c:pt idx="160">
                  <c:v>60.933547370616843</c:v>
                </c:pt>
                <c:pt idx="161">
                  <c:v>60.916875372017429</c:v>
                </c:pt>
                <c:pt idx="162">
                  <c:v>60.900271955025246</c:v>
                </c:pt>
                <c:pt idx="163">
                  <c:v>60.883732493981093</c:v>
                </c:pt>
                <c:pt idx="164">
                  <c:v>60.867252640059597</c:v>
                </c:pt>
                <c:pt idx="165">
                  <c:v>60.850828309252002</c:v>
                </c:pt>
                <c:pt idx="166">
                  <c:v>60.834455670198878</c:v>
                </c:pt>
                <c:pt idx="167">
                  <c:v>60.818131132007778</c:v>
                </c:pt>
                <c:pt idx="168">
                  <c:v>60.801851332166542</c:v>
                </c:pt>
                <c:pt idx="169">
                  <c:v>60.78561312464187</c:v>
                </c:pt>
                <c:pt idx="170">
                  <c:v>60.769413568234953</c:v>
                </c:pt>
                <c:pt idx="171">
                  <c:v>60.753249915250443</c:v>
                </c:pt>
                <c:pt idx="172">
                  <c:v>60.737119600521979</c:v>
                </c:pt>
                <c:pt idx="173">
                  <c:v>60.721020230826433</c:v>
                </c:pt>
                <c:pt idx="174">
                  <c:v>60.704949574709659</c:v>
                </c:pt>
                <c:pt idx="175">
                  <c:v>60.68890555273871</c:v>
                </c:pt>
                <c:pt idx="176">
                  <c:v>60.672886228188759</c:v>
                </c:pt>
                <c:pt idx="177">
                  <c:v>60.656889798167988</c:v>
                </c:pt>
                <c:pt idx="178">
                  <c:v>60.640914585178734</c:v>
                </c:pt>
                <c:pt idx="179">
                  <c:v>60.62495902910991</c:v>
                </c:pt>
                <c:pt idx="180">
                  <c:v>60.609021679652656</c:v>
                </c:pt>
                <c:pt idx="181">
                  <c:v>60.593101189129094</c:v>
                </c:pt>
                <c:pt idx="182">
                  <c:v>60.57719630572187</c:v>
                </c:pt>
                <c:pt idx="183">
                  <c:v>60.561305867091342</c:v>
                </c:pt>
                <c:pt idx="184">
                  <c:v>60.545428794365783</c:v>
                </c:pt>
                <c:pt idx="185">
                  <c:v>60.529564086489714</c:v>
                </c:pt>
                <c:pt idx="186">
                  <c:v>60.513710814914795</c:v>
                </c:pt>
                <c:pt idx="187">
                  <c:v>60.497868118617703</c:v>
                </c:pt>
                <c:pt idx="188">
                  <c:v>60.482035199429127</c:v>
                </c:pt>
                <c:pt idx="189">
                  <c:v>60.466211317658583</c:v>
                </c:pt>
                <c:pt idx="190">
                  <c:v>60.450395787999405</c:v>
                </c:pt>
                <c:pt idx="191">
                  <c:v>60.434587975699188</c:v>
                </c:pt>
                <c:pt idx="192">
                  <c:v>60.418787292980888</c:v>
                </c:pt>
                <c:pt idx="193">
                  <c:v>60.40299319570051</c:v>
                </c:pt>
                <c:pt idx="194">
                  <c:v>60.387205180227745</c:v>
                </c:pt>
                <c:pt idx="195">
                  <c:v>60.371422780536427</c:v>
                </c:pt>
                <c:pt idx="196">
                  <c:v>60.35564556549226</c:v>
                </c:pt>
                <c:pt idx="197">
                  <c:v>60.339873136325686</c:v>
                </c:pt>
                <c:pt idx="198">
                  <c:v>60.324105124278638</c:v>
                </c:pt>
                <c:pt idx="199">
                  <c:v>60.308341188414111</c:v>
                </c:pt>
                <c:pt idx="200">
                  <c:v>60.292581013578314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137344"/>
        <c:axId val="575137736"/>
      </c:scatterChart>
      <c:valAx>
        <c:axId val="575137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5137736"/>
        <c:crosses val="autoZero"/>
        <c:crossBetween val="midCat"/>
      </c:valAx>
      <c:valAx>
        <c:axId val="575137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51373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B!$C$224:$O$224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plus>
            <c:minus>
              <c:numRef>
                <c:f>B!$C$224:$O$224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3.5715068812229534E-3</c:v>
                </c:pt>
                <c:pt idx="1">
                  <c:v>3.3875330702920224E-2</c:v>
                </c:pt>
                <c:pt idx="2">
                  <c:v>5.7175093731777156E-2</c:v>
                </c:pt>
                <c:pt idx="3">
                  <c:v>8.2856779653958157E-2</c:v>
                </c:pt>
                <c:pt idx="4">
                  <c:v>0.12335834125426297</c:v>
                </c:pt>
                <c:pt idx="5">
                  <c:v>0.13785875622807117</c:v>
                </c:pt>
                <c:pt idx="6">
                  <c:v>0.16632952246346866</c:v>
                </c:pt>
                <c:pt idx="7">
                  <c:v>0.18043625357549892</c:v>
                </c:pt>
                <c:pt idx="8">
                  <c:v>0.19594762854127509</c:v>
                </c:pt>
                <c:pt idx="9">
                  <c:v>0.21720818588406565</c:v>
                </c:pt>
                <c:pt idx="10">
                  <c:v>0.23176700546379225</c:v>
                </c:pt>
                <c:pt idx="11">
                  <c:v>0.25643973255709346</c:v>
                </c:pt>
                <c:pt idx="12">
                  <c:v>0.27263064240245716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73544"/>
        <c:axId val="493973936"/>
      </c:scatterChart>
      <c:valAx>
        <c:axId val="4939735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73936"/>
        <c:crosses val="autoZero"/>
        <c:crossBetween val="midCat"/>
      </c:valAx>
      <c:valAx>
        <c:axId val="493973936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93973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80.8</c:v>
                </c:pt>
                <c:pt idx="1">
                  <c:v>80.271000000000001</c:v>
                </c:pt>
                <c:pt idx="2">
                  <c:v>80.271000000000001</c:v>
                </c:pt>
                <c:pt idx="3">
                  <c:v>79.471000000000004</c:v>
                </c:pt>
                <c:pt idx="4">
                  <c:v>80.171000000000006</c:v>
                </c:pt>
                <c:pt idx="5">
                  <c:v>79.629000000000005</c:v>
                </c:pt>
                <c:pt idx="6">
                  <c:v>79.671000000000006</c:v>
                </c:pt>
                <c:pt idx="7">
                  <c:v>80.343000000000004</c:v>
                </c:pt>
                <c:pt idx="8">
                  <c:v>80.213999999999999</c:v>
                </c:pt>
                <c:pt idx="9">
                  <c:v>81.557000000000002</c:v>
                </c:pt>
                <c:pt idx="10">
                  <c:v>81.186000000000007</c:v>
                </c:pt>
                <c:pt idx="11">
                  <c:v>79.929000000000002</c:v>
                </c:pt>
                <c:pt idx="12">
                  <c:v>82.228999999999999</c:v>
                </c:pt>
                <c:pt idx="13">
                  <c:v>81.143000000000001</c:v>
                </c:pt>
                <c:pt idx="14">
                  <c:v>80.7</c:v>
                </c:pt>
                <c:pt idx="15">
                  <c:v>81.414000000000001</c:v>
                </c:pt>
                <c:pt idx="16">
                  <c:v>79.942999999999998</c:v>
                </c:pt>
                <c:pt idx="17">
                  <c:v>81.385999999999996</c:v>
                </c:pt>
                <c:pt idx="18">
                  <c:v>80.856999999999999</c:v>
                </c:pt>
                <c:pt idx="19">
                  <c:v>81.557000000000002</c:v>
                </c:pt>
                <c:pt idx="20">
                  <c:v>81.486000000000004</c:v>
                </c:pt>
                <c:pt idx="21">
                  <c:v>83.513999999999996</c:v>
                </c:pt>
                <c:pt idx="22">
                  <c:v>82.986000000000004</c:v>
                </c:pt>
                <c:pt idx="23">
                  <c:v>82.757000000000005</c:v>
                </c:pt>
                <c:pt idx="24">
                  <c:v>82.986000000000004</c:v>
                </c:pt>
                <c:pt idx="25">
                  <c:v>82.986000000000004</c:v>
                </c:pt>
                <c:pt idx="26">
                  <c:v>83.713999999999999</c:v>
                </c:pt>
                <c:pt idx="27">
                  <c:v>83.9</c:v>
                </c:pt>
                <c:pt idx="28">
                  <c:v>84.343000000000004</c:v>
                </c:pt>
                <c:pt idx="29">
                  <c:v>83.570999999999998</c:v>
                </c:pt>
                <c:pt idx="30">
                  <c:v>84.643000000000001</c:v>
                </c:pt>
                <c:pt idx="31">
                  <c:v>85.813999999999993</c:v>
                </c:pt>
                <c:pt idx="32">
                  <c:v>85.513999999999996</c:v>
                </c:pt>
                <c:pt idx="33">
                  <c:v>87.085999999999999</c:v>
                </c:pt>
                <c:pt idx="34">
                  <c:v>88.9</c:v>
                </c:pt>
                <c:pt idx="35">
                  <c:v>90.942999999999998</c:v>
                </c:pt>
                <c:pt idx="36">
                  <c:v>93.786000000000001</c:v>
                </c:pt>
                <c:pt idx="37">
                  <c:v>96.343000000000004</c:v>
                </c:pt>
                <c:pt idx="38">
                  <c:v>102.3</c:v>
                </c:pt>
                <c:pt idx="39">
                  <c:v>107.714</c:v>
                </c:pt>
                <c:pt idx="40">
                  <c:v>114.75700000000001</c:v>
                </c:pt>
                <c:pt idx="41">
                  <c:v>122.929</c:v>
                </c:pt>
                <c:pt idx="42">
                  <c:v>131.971</c:v>
                </c:pt>
                <c:pt idx="43">
                  <c:v>140.95699999999999</c:v>
                </c:pt>
                <c:pt idx="44">
                  <c:v>149.971</c:v>
                </c:pt>
                <c:pt idx="45">
                  <c:v>157.75700000000001</c:v>
                </c:pt>
                <c:pt idx="46">
                  <c:v>166.714</c:v>
                </c:pt>
                <c:pt idx="47">
                  <c:v>174.12899999999999</c:v>
                </c:pt>
                <c:pt idx="48">
                  <c:v>178.886</c:v>
                </c:pt>
                <c:pt idx="49">
                  <c:v>182.41399999999999</c:v>
                </c:pt>
                <c:pt idx="50">
                  <c:v>185.44300000000001</c:v>
                </c:pt>
                <c:pt idx="51">
                  <c:v>185.2</c:v>
                </c:pt>
                <c:pt idx="52">
                  <c:v>182.17099999999999</c:v>
                </c:pt>
                <c:pt idx="53">
                  <c:v>176.386</c:v>
                </c:pt>
                <c:pt idx="54">
                  <c:v>167.22900000000001</c:v>
                </c:pt>
                <c:pt idx="55">
                  <c:v>153.44300000000001</c:v>
                </c:pt>
                <c:pt idx="56">
                  <c:v>136.01400000000001</c:v>
                </c:pt>
                <c:pt idx="57">
                  <c:v>117.7</c:v>
                </c:pt>
                <c:pt idx="58">
                  <c:v>101.129</c:v>
                </c:pt>
                <c:pt idx="59">
                  <c:v>90.771000000000001</c:v>
                </c:pt>
                <c:pt idx="60">
                  <c:v>85.757000000000005</c:v>
                </c:pt>
                <c:pt idx="61">
                  <c:v>83.213999999999999</c:v>
                </c:pt>
                <c:pt idx="62">
                  <c:v>84.8</c:v>
                </c:pt>
                <c:pt idx="63">
                  <c:v>85.757000000000005</c:v>
                </c:pt>
                <c:pt idx="64">
                  <c:v>86.643000000000001</c:v>
                </c:pt>
                <c:pt idx="65">
                  <c:v>89.013999999999996</c:v>
                </c:pt>
                <c:pt idx="66">
                  <c:v>89.786000000000001</c:v>
                </c:pt>
                <c:pt idx="67">
                  <c:v>92.643000000000001</c:v>
                </c:pt>
                <c:pt idx="68">
                  <c:v>95.557000000000002</c:v>
                </c:pt>
                <c:pt idx="69">
                  <c:v>99.043000000000006</c:v>
                </c:pt>
                <c:pt idx="70">
                  <c:v>103</c:v>
                </c:pt>
                <c:pt idx="71">
                  <c:v>108.943</c:v>
                </c:pt>
                <c:pt idx="72">
                  <c:v>111.68600000000001</c:v>
                </c:pt>
                <c:pt idx="73">
                  <c:v>117.071</c:v>
                </c:pt>
                <c:pt idx="74">
                  <c:v>120.229</c:v>
                </c:pt>
                <c:pt idx="75">
                  <c:v>123.414</c:v>
                </c:pt>
                <c:pt idx="76">
                  <c:v>125.81399999999999</c:v>
                </c:pt>
                <c:pt idx="77">
                  <c:v>127.17100000000001</c:v>
                </c:pt>
                <c:pt idx="78">
                  <c:v>126.157</c:v>
                </c:pt>
                <c:pt idx="79">
                  <c:v>124.114</c:v>
                </c:pt>
                <c:pt idx="80">
                  <c:v>118.586</c:v>
                </c:pt>
                <c:pt idx="81">
                  <c:v>110.614</c:v>
                </c:pt>
                <c:pt idx="82">
                  <c:v>102.029</c:v>
                </c:pt>
                <c:pt idx="83">
                  <c:v>93.870999999999995</c:v>
                </c:pt>
                <c:pt idx="84">
                  <c:v>87.013999999999996</c:v>
                </c:pt>
                <c:pt idx="85">
                  <c:v>83.414000000000001</c:v>
                </c:pt>
                <c:pt idx="86">
                  <c:v>80.757000000000005</c:v>
                </c:pt>
                <c:pt idx="87">
                  <c:v>80.286000000000001</c:v>
                </c:pt>
                <c:pt idx="88">
                  <c:v>79.929000000000002</c:v>
                </c:pt>
                <c:pt idx="89">
                  <c:v>80.643000000000001</c:v>
                </c:pt>
                <c:pt idx="90">
                  <c:v>81.043000000000006</c:v>
                </c:pt>
                <c:pt idx="91">
                  <c:v>80.585999999999999</c:v>
                </c:pt>
                <c:pt idx="92">
                  <c:v>79.557000000000002</c:v>
                </c:pt>
                <c:pt idx="93">
                  <c:v>81.171000000000006</c:v>
                </c:pt>
                <c:pt idx="94">
                  <c:v>80.757000000000005</c:v>
                </c:pt>
                <c:pt idx="95">
                  <c:v>81.2</c:v>
                </c:pt>
                <c:pt idx="96">
                  <c:v>80.828999999999994</c:v>
                </c:pt>
                <c:pt idx="97">
                  <c:v>79.856999999999999</c:v>
                </c:pt>
                <c:pt idx="98">
                  <c:v>81.143000000000001</c:v>
                </c:pt>
                <c:pt idx="99">
                  <c:v>80.757000000000005</c:v>
                </c:pt>
                <c:pt idx="100">
                  <c:v>81.671000000000006</c:v>
                </c:pt>
                <c:pt idx="101">
                  <c:v>81.257000000000005</c:v>
                </c:pt>
                <c:pt idx="102">
                  <c:v>79.713999999999999</c:v>
                </c:pt>
                <c:pt idx="103">
                  <c:v>81.442999999999998</c:v>
                </c:pt>
                <c:pt idx="104">
                  <c:v>80.3</c:v>
                </c:pt>
                <c:pt idx="105">
                  <c:v>81.971000000000004</c:v>
                </c:pt>
                <c:pt idx="106">
                  <c:v>80.414000000000001</c:v>
                </c:pt>
                <c:pt idx="107">
                  <c:v>82.557000000000002</c:v>
                </c:pt>
                <c:pt idx="108">
                  <c:v>80.557000000000002</c:v>
                </c:pt>
                <c:pt idx="109">
                  <c:v>82.070999999999998</c:v>
                </c:pt>
                <c:pt idx="110">
                  <c:v>79.986000000000004</c:v>
                </c:pt>
                <c:pt idx="111">
                  <c:v>81.2</c:v>
                </c:pt>
                <c:pt idx="112">
                  <c:v>81.143000000000001</c:v>
                </c:pt>
                <c:pt idx="113">
                  <c:v>81.986000000000004</c:v>
                </c:pt>
                <c:pt idx="114">
                  <c:v>81.313999999999993</c:v>
                </c:pt>
                <c:pt idx="115">
                  <c:v>80.856999999999999</c:v>
                </c:pt>
                <c:pt idx="116">
                  <c:v>80.313999999999993</c:v>
                </c:pt>
                <c:pt idx="117">
                  <c:v>80.843000000000004</c:v>
                </c:pt>
                <c:pt idx="118">
                  <c:v>79.656999999999996</c:v>
                </c:pt>
                <c:pt idx="119">
                  <c:v>79.328999999999994</c:v>
                </c:pt>
                <c:pt idx="120">
                  <c:v>79.328999999999994</c:v>
                </c:pt>
                <c:pt idx="121">
                  <c:v>79.8</c:v>
                </c:pt>
                <c:pt idx="122">
                  <c:v>79.171000000000006</c:v>
                </c:pt>
                <c:pt idx="123">
                  <c:v>79.456999999999994</c:v>
                </c:pt>
                <c:pt idx="124">
                  <c:v>79.286000000000001</c:v>
                </c:pt>
                <c:pt idx="125">
                  <c:v>79.356999999999999</c:v>
                </c:pt>
                <c:pt idx="126">
                  <c:v>79.213999999999999</c:v>
                </c:pt>
                <c:pt idx="127">
                  <c:v>78.286000000000001</c:v>
                </c:pt>
                <c:pt idx="128">
                  <c:v>78.570999999999998</c:v>
                </c:pt>
                <c:pt idx="129">
                  <c:v>79.156999999999996</c:v>
                </c:pt>
                <c:pt idx="130">
                  <c:v>78.2</c:v>
                </c:pt>
                <c:pt idx="131">
                  <c:v>78.313999999999993</c:v>
                </c:pt>
                <c:pt idx="132">
                  <c:v>78.070999999999998</c:v>
                </c:pt>
                <c:pt idx="133">
                  <c:v>78.728999999999999</c:v>
                </c:pt>
                <c:pt idx="134">
                  <c:v>78.456999999999994</c:v>
                </c:pt>
                <c:pt idx="135">
                  <c:v>77.771000000000001</c:v>
                </c:pt>
                <c:pt idx="136">
                  <c:v>76.7</c:v>
                </c:pt>
                <c:pt idx="137">
                  <c:v>77.5</c:v>
                </c:pt>
                <c:pt idx="138">
                  <c:v>77.813999999999993</c:v>
                </c:pt>
                <c:pt idx="139">
                  <c:v>76.757000000000005</c:v>
                </c:pt>
                <c:pt idx="140">
                  <c:v>76.513999999999996</c:v>
                </c:pt>
                <c:pt idx="141">
                  <c:v>77.228999999999999</c:v>
                </c:pt>
                <c:pt idx="142">
                  <c:v>78</c:v>
                </c:pt>
                <c:pt idx="143">
                  <c:v>77.370999999999995</c:v>
                </c:pt>
                <c:pt idx="144">
                  <c:v>76.057000000000002</c:v>
                </c:pt>
                <c:pt idx="145">
                  <c:v>76.385999999999996</c:v>
                </c:pt>
                <c:pt idx="146">
                  <c:v>75.914000000000001</c:v>
                </c:pt>
                <c:pt idx="147">
                  <c:v>76.486000000000004</c:v>
                </c:pt>
                <c:pt idx="148">
                  <c:v>76.356999999999999</c:v>
                </c:pt>
                <c:pt idx="149">
                  <c:v>75.599999999999994</c:v>
                </c:pt>
                <c:pt idx="150">
                  <c:v>76.8</c:v>
                </c:pt>
                <c:pt idx="151">
                  <c:v>76.585999999999999</c:v>
                </c:pt>
                <c:pt idx="152">
                  <c:v>76.143000000000001</c:v>
                </c:pt>
                <c:pt idx="153">
                  <c:v>75.656999999999996</c:v>
                </c:pt>
                <c:pt idx="154">
                  <c:v>76.986000000000004</c:v>
                </c:pt>
                <c:pt idx="155">
                  <c:v>77</c:v>
                </c:pt>
                <c:pt idx="156">
                  <c:v>76.129000000000005</c:v>
                </c:pt>
                <c:pt idx="157">
                  <c:v>76.570999999999998</c:v>
                </c:pt>
                <c:pt idx="158">
                  <c:v>76.271000000000001</c:v>
                </c:pt>
                <c:pt idx="159">
                  <c:v>77.129000000000005</c:v>
                </c:pt>
                <c:pt idx="160">
                  <c:v>77.713999999999999</c:v>
                </c:pt>
                <c:pt idx="161">
                  <c:v>76.813999999999993</c:v>
                </c:pt>
                <c:pt idx="162">
                  <c:v>76.414000000000001</c:v>
                </c:pt>
                <c:pt idx="163">
                  <c:v>76.471000000000004</c:v>
                </c:pt>
                <c:pt idx="164">
                  <c:v>76.228999999999999</c:v>
                </c:pt>
                <c:pt idx="165">
                  <c:v>75.599999999999994</c:v>
                </c:pt>
                <c:pt idx="166">
                  <c:v>75.114000000000004</c:v>
                </c:pt>
                <c:pt idx="167">
                  <c:v>76.085999999999999</c:v>
                </c:pt>
                <c:pt idx="168">
                  <c:v>75.385999999999996</c:v>
                </c:pt>
                <c:pt idx="169">
                  <c:v>75.156999999999996</c:v>
                </c:pt>
                <c:pt idx="170">
                  <c:v>74.429000000000002</c:v>
                </c:pt>
                <c:pt idx="171">
                  <c:v>74.843000000000004</c:v>
                </c:pt>
                <c:pt idx="172">
                  <c:v>75.070999999999998</c:v>
                </c:pt>
                <c:pt idx="173">
                  <c:v>74.986000000000004</c:v>
                </c:pt>
                <c:pt idx="174">
                  <c:v>74.429000000000002</c:v>
                </c:pt>
                <c:pt idx="175">
                  <c:v>74.343000000000004</c:v>
                </c:pt>
                <c:pt idx="176">
                  <c:v>74.228999999999999</c:v>
                </c:pt>
                <c:pt idx="177">
                  <c:v>75.114000000000004</c:v>
                </c:pt>
                <c:pt idx="178">
                  <c:v>75.271000000000001</c:v>
                </c:pt>
                <c:pt idx="179">
                  <c:v>74.986000000000004</c:v>
                </c:pt>
                <c:pt idx="180">
                  <c:v>74.528999999999996</c:v>
                </c:pt>
                <c:pt idx="181">
                  <c:v>74.900000000000006</c:v>
                </c:pt>
                <c:pt idx="182">
                  <c:v>74.7</c:v>
                </c:pt>
                <c:pt idx="183">
                  <c:v>74.585999999999999</c:v>
                </c:pt>
                <c:pt idx="184">
                  <c:v>74.900000000000006</c:v>
                </c:pt>
                <c:pt idx="185">
                  <c:v>73.914000000000001</c:v>
                </c:pt>
                <c:pt idx="186">
                  <c:v>73.843000000000004</c:v>
                </c:pt>
                <c:pt idx="187">
                  <c:v>75.885999999999996</c:v>
                </c:pt>
                <c:pt idx="188">
                  <c:v>73.870999999999995</c:v>
                </c:pt>
                <c:pt idx="189">
                  <c:v>74.585999999999999</c:v>
                </c:pt>
                <c:pt idx="190">
                  <c:v>73.728999999999999</c:v>
                </c:pt>
                <c:pt idx="191">
                  <c:v>73.557000000000002</c:v>
                </c:pt>
                <c:pt idx="192">
                  <c:v>74.257000000000005</c:v>
                </c:pt>
                <c:pt idx="193">
                  <c:v>73.414000000000001</c:v>
                </c:pt>
                <c:pt idx="194">
                  <c:v>73.343000000000004</c:v>
                </c:pt>
                <c:pt idx="195">
                  <c:v>73.429000000000002</c:v>
                </c:pt>
                <c:pt idx="196">
                  <c:v>74.513999999999996</c:v>
                </c:pt>
                <c:pt idx="197">
                  <c:v>73.186000000000007</c:v>
                </c:pt>
                <c:pt idx="198">
                  <c:v>73.213999999999999</c:v>
                </c:pt>
                <c:pt idx="199">
                  <c:v>74.929000000000002</c:v>
                </c:pt>
                <c:pt idx="200">
                  <c:v>74.013999999999996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82.051277853714723</c:v>
                </c:pt>
                <c:pt idx="1">
                  <c:v>82.044446384282608</c:v>
                </c:pt>
                <c:pt idx="2">
                  <c:v>82.037619495457363</c:v>
                </c:pt>
                <c:pt idx="3">
                  <c:v>82.030797553944197</c:v>
                </c:pt>
                <c:pt idx="4">
                  <c:v>82.02398095454916</c:v>
                </c:pt>
                <c:pt idx="5">
                  <c:v>82.017170122184439</c:v>
                </c:pt>
                <c:pt idx="6">
                  <c:v>82.010365513998167</c:v>
                </c:pt>
                <c:pt idx="7">
                  <c:v>82.003567621634275</c:v>
                </c:pt>
                <c:pt idx="8">
                  <c:v>81.996776973627732</c:v>
                </c:pt>
                <c:pt idx="9">
                  <c:v>81.989994137940272</c:v>
                </c:pt>
                <c:pt idx="10">
                  <c:v>81.983219724643831</c:v>
                </c:pt>
                <c:pt idx="11">
                  <c:v>81.976454388765291</c:v>
                </c:pt>
                <c:pt idx="12">
                  <c:v>81.96969883333449</c:v>
                </c:pt>
                <c:pt idx="13">
                  <c:v>81.962953812781123</c:v>
                </c:pt>
                <c:pt idx="14">
                  <c:v>81.95622013719705</c:v>
                </c:pt>
                <c:pt idx="15">
                  <c:v>81.949498679229308</c:v>
                </c:pt>
                <c:pt idx="16">
                  <c:v>81.942790389395228</c:v>
                </c:pt>
                <c:pt idx="17">
                  <c:v>81.936096337973353</c:v>
                </c:pt>
                <c:pt idx="18">
                  <c:v>81.929417837802035</c:v>
                </c:pt>
                <c:pt idx="19">
                  <c:v>81.922756803090721</c:v>
                </c:pt>
                <c:pt idx="20">
                  <c:v>81.916116766187187</c:v>
                </c:pt>
                <c:pt idx="21">
                  <c:v>81.909505644831725</c:v>
                </c:pt>
                <c:pt idx="22">
                  <c:v>81.902942948674578</c:v>
                </c:pt>
                <c:pt idx="23">
                  <c:v>81.896477703713146</c:v>
                </c:pt>
                <c:pt idx="24">
                  <c:v>81.890230975945357</c:v>
                </c:pt>
                <c:pt idx="25">
                  <c:v>81.884491970298441</c:v>
                </c:pt>
                <c:pt idx="26">
                  <c:v>81.879924603349792</c:v>
                </c:pt>
                <c:pt idx="27">
                  <c:v>81.877989124394972</c:v>
                </c:pt>
                <c:pt idx="28">
                  <c:v>81.88175737356913</c:v>
                </c:pt>
                <c:pt idx="29">
                  <c:v>81.897401899578057</c:v>
                </c:pt>
                <c:pt idx="30">
                  <c:v>81.936755285242725</c:v>
                </c:pt>
                <c:pt idx="31">
                  <c:v>82.021426380649487</c:v>
                </c:pt>
                <c:pt idx="32">
                  <c:v>82.1889451814301</c:v>
                </c:pt>
                <c:pt idx="33">
                  <c:v>82.501167107096421</c:v>
                </c:pt>
                <c:pt idx="34">
                  <c:v>83.054561344816747</c:v>
                </c:pt>
                <c:pt idx="35">
                  <c:v>83.990940297480478</c:v>
                </c:pt>
                <c:pt idx="36">
                  <c:v>85.505704427191475</c:v>
                </c:pt>
                <c:pt idx="37">
                  <c:v>87.849081048051886</c:v>
                </c:pt>
                <c:pt idx="38">
                  <c:v>91.314748434502761</c:v>
                </c:pt>
                <c:pt idx="39">
                  <c:v>96.210528525200573</c:v>
                </c:pt>
                <c:pt idx="40">
                  <c:v>102.80835132815852</c:v>
                </c:pt>
                <c:pt idx="41">
                  <c:v>111.27581295080307</c:v>
                </c:pt>
                <c:pt idx="42">
                  <c:v>121.59876626563721</c:v>
                </c:pt>
                <c:pt idx="43">
                  <c:v>133.51166280060949</c:v>
                </c:pt>
                <c:pt idx="44">
                  <c:v>146.45698894649215</c:v>
                </c:pt>
                <c:pt idx="45">
                  <c:v>159.59420242958447</c:v>
                </c:pt>
                <c:pt idx="46">
                  <c:v>171.87040986051278</c:v>
                </c:pt>
                <c:pt idx="47">
                  <c:v>182.15042294941409</c:v>
                </c:pt>
                <c:pt idx="48">
                  <c:v>189.38644450120259</c:v>
                </c:pt>
                <c:pt idx="49">
                  <c:v>192.79312132075472</c:v>
                </c:pt>
                <c:pt idx="50">
                  <c:v>191.98769297595064</c:v>
                </c:pt>
                <c:pt idx="51">
                  <c:v>187.06066679493489</c:v>
                </c:pt>
                <c:pt idx="52">
                  <c:v>178.5589761380283</c:v>
                </c:pt>
                <c:pt idx="53">
                  <c:v>167.38595549119503</c:v>
                </c:pt>
                <c:pt idx="54">
                  <c:v>154.64342771777751</c:v>
                </c:pt>
                <c:pt idx="55">
                  <c:v>141.45404064472115</c:v>
                </c:pt>
                <c:pt idx="56">
                  <c:v>128.80315834519166</c:v>
                </c:pt>
                <c:pt idx="57">
                  <c:v>117.4298727116261</c:v>
                </c:pt>
                <c:pt idx="58">
                  <c:v>107.78044862016222</c:v>
                </c:pt>
                <c:pt idx="59">
                  <c:v>100.02070469963434</c:v>
                </c:pt>
                <c:pt idx="60">
                  <c:v>94.091577713638671</c:v>
                </c:pt>
                <c:pt idx="61">
                  <c:v>89.787026089212915</c:v>
                </c:pt>
                <c:pt idx="62">
                  <c:v>86.83516545461633</c:v>
                </c:pt>
                <c:pt idx="63">
                  <c:v>84.969533345007321</c:v>
                </c:pt>
                <c:pt idx="64">
                  <c:v>83.98415587781885</c:v>
                </c:pt>
                <c:pt idx="65">
                  <c:v>83.770550609436114</c:v>
                </c:pt>
                <c:pt idx="66">
                  <c:v>84.33535962104331</c:v>
                </c:pt>
                <c:pt idx="67">
                  <c:v>85.794605356516371</c:v>
                </c:pt>
                <c:pt idx="68">
                  <c:v>88.337635063679755</c:v>
                </c:pt>
                <c:pt idx="69">
                  <c:v>92.155229986658711</c:v>
                </c:pt>
                <c:pt idx="70">
                  <c:v>97.33585975262136</c:v>
                </c:pt>
                <c:pt idx="71">
                  <c:v>103.75128789521855</c:v>
                </c:pt>
                <c:pt idx="72">
                  <c:v>110.97082629016103</c:v>
                </c:pt>
                <c:pt idx="73">
                  <c:v>118.25053538344096</c:v>
                </c:pt>
                <c:pt idx="74">
                  <c:v>124.62885389827699</c:v>
                </c:pt>
                <c:pt idx="75">
                  <c:v>129.1226957038545</c:v>
                </c:pt>
                <c:pt idx="76">
                  <c:v>130.97181017291476</c:v>
                </c:pt>
                <c:pt idx="77">
                  <c:v>129.84796596058919</c:v>
                </c:pt>
                <c:pt idx="78">
                  <c:v>125.94951355479003</c:v>
                </c:pt>
                <c:pt idx="79">
                  <c:v>119.94368530476537</c:v>
                </c:pt>
                <c:pt idx="80">
                  <c:v>112.77955034727677</c:v>
                </c:pt>
                <c:pt idx="81">
                  <c:v>105.44354721811641</c:v>
                </c:pt>
                <c:pt idx="82">
                  <c:v>98.743608669245106</c:v>
                </c:pt>
                <c:pt idx="83">
                  <c:v>93.184012593388076</c:v>
                </c:pt>
                <c:pt idx="84">
                  <c:v>88.948140636894109</c:v>
                </c:pt>
                <c:pt idx="85">
                  <c:v>85.964744679447165</c:v>
                </c:pt>
                <c:pt idx="86">
                  <c:v>84.012417837525859</c:v>
                </c:pt>
                <c:pt idx="87">
                  <c:v>82.819601017368299</c:v>
                </c:pt>
                <c:pt idx="88">
                  <c:v>82.134748720617097</c:v>
                </c:pt>
                <c:pt idx="89">
                  <c:v>81.760869081090519</c:v>
                </c:pt>
                <c:pt idx="90">
                  <c:v>81.561946439235342</c:v>
                </c:pt>
                <c:pt idx="91">
                  <c:v>81.453447737383712</c:v>
                </c:pt>
                <c:pt idx="92">
                  <c:v>81.387512255280043</c:v>
                </c:pt>
                <c:pt idx="93">
                  <c:v>81.339259037997991</c:v>
                </c:pt>
                <c:pt idx="94">
                  <c:v>81.29674254386255</c:v>
                </c:pt>
                <c:pt idx="95">
                  <c:v>81.254641068280961</c:v>
                </c:pt>
                <c:pt idx="96">
                  <c:v>81.210747012500875</c:v>
                </c:pt>
                <c:pt idx="97">
                  <c:v>81.164209682337585</c:v>
                </c:pt>
                <c:pt idx="98">
                  <c:v>81.11473489928396</c:v>
                </c:pt>
                <c:pt idx="99">
                  <c:v>81.062251049074803</c:v>
                </c:pt>
                <c:pt idx="100">
                  <c:v>81.006780909212168</c:v>
                </c:pt>
                <c:pt idx="101">
                  <c:v>80.948396584273056</c:v>
                </c:pt>
                <c:pt idx="102">
                  <c:v>80.887205965728484</c:v>
                </c:pt>
                <c:pt idx="103">
                  <c:v>80.823351657282643</c:v>
                </c:pt>
                <c:pt idx="104">
                  <c:v>80.757016836023169</c:v>
                </c:pt>
                <c:pt idx="105">
                  <c:v>80.688437606572933</c:v>
                </c:pt>
                <c:pt idx="106">
                  <c:v>80.617922662408219</c:v>
                </c:pt>
                <c:pt idx="107">
                  <c:v>80.545879975185699</c:v>
                </c:pt>
                <c:pt idx="108">
                  <c:v>80.472846995225424</c:v>
                </c:pt>
                <c:pt idx="109">
                  <c:v>80.399515621973919</c:v>
                </c:pt>
                <c:pt idx="110">
                  <c:v>80.326737008503855</c:v>
                </c:pt>
                <c:pt idx="111">
                  <c:v>80.255486535132192</c:v>
                </c:pt>
                <c:pt idx="112">
                  <c:v>80.186769754399236</c:v>
                </c:pt>
                <c:pt idx="113">
                  <c:v>80.121459600006986</c:v>
                </c:pt>
                <c:pt idx="114">
                  <c:v>80.060075336992256</c:v>
                </c:pt>
                <c:pt idx="115">
                  <c:v>80.00254161986453</c:v>
                </c:pt>
                <c:pt idx="116">
                  <c:v>79.947992778128594</c:v>
                </c:pt>
                <c:pt idx="117">
                  <c:v>79.89470012011229</c:v>
                </c:pt>
                <c:pt idx="118">
                  <c:v>79.840186755713844</c:v>
                </c:pt>
                <c:pt idx="119">
                  <c:v>79.781551289255205</c:v>
                </c:pt>
                <c:pt idx="120">
                  <c:v>79.715957858087592</c:v>
                </c:pt>
                <c:pt idx="121">
                  <c:v>79.641186915137752</c:v>
                </c:pt>
                <c:pt idx="122">
                  <c:v>79.556105073897967</c:v>
                </c:pt>
                <c:pt idx="123">
                  <c:v>79.460922075369638</c:v>
                </c:pt>
                <c:pt idx="124">
                  <c:v>79.35715963908855</c:v>
                </c:pt>
                <c:pt idx="125">
                  <c:v>79.247341631203454</c:v>
                </c:pt>
                <c:pt idx="126">
                  <c:v>79.134496094637313</c:v>
                </c:pt>
                <c:pt idx="127">
                  <c:v>79.021607325401391</c:v>
                </c:pt>
                <c:pt idx="128">
                  <c:v>78.911155338586227</c:v>
                </c:pt>
                <c:pt idx="129">
                  <c:v>78.804836206200861</c:v>
                </c:pt>
                <c:pt idx="130">
                  <c:v>78.703491295355136</c:v>
                </c:pt>
                <c:pt idx="131">
                  <c:v>78.607212533127282</c:v>
                </c:pt>
                <c:pt idx="132">
                  <c:v>78.515553772487479</c:v>
                </c:pt>
                <c:pt idx="133">
                  <c:v>78.427771298512027</c:v>
                </c:pt>
                <c:pt idx="134">
                  <c:v>78.343033342417911</c:v>
                </c:pt>
                <c:pt idx="135">
                  <c:v>78.260566488222494</c:v>
                </c:pt>
                <c:pt idx="136">
                  <c:v>78.179733667236974</c:v>
                </c:pt>
                <c:pt idx="137">
                  <c:v>78.100056418159681</c:v>
                </c:pt>
                <c:pt idx="138">
                  <c:v>78.021201421736734</c:v>
                </c:pt>
                <c:pt idx="139">
                  <c:v>77.942950349856076</c:v>
                </c:pt>
                <c:pt idx="140">
                  <c:v>77.865166761932073</c:v>
                </c:pt>
                <c:pt idx="141">
                  <c:v>77.787767641657013</c:v>
                </c:pt>
                <c:pt idx="142">
                  <c:v>77.710702278061831</c:v>
                </c:pt>
                <c:pt idx="143">
                  <c:v>77.633938224971189</c:v>
                </c:pt>
                <c:pt idx="144">
                  <c:v>77.557452780495211</c:v>
                </c:pt>
                <c:pt idx="145">
                  <c:v>77.481228219989148</c:v>
                </c:pt>
                <c:pt idx="146">
                  <c:v>77.405249325288594</c:v>
                </c:pt>
                <c:pt idx="147">
                  <c:v>77.329502198064645</c:v>
                </c:pt>
                <c:pt idx="148">
                  <c:v>77.253973734932131</c:v>
                </c:pt>
                <c:pt idx="149">
                  <c:v>77.178651417511404</c:v>
                </c:pt>
                <c:pt idx="150">
                  <c:v>77.103523240135402</c:v>
                </c:pt>
                <c:pt idx="151">
                  <c:v>77.028577691532604</c:v>
                </c:pt>
                <c:pt idx="152">
                  <c:v>76.953803754061013</c:v>
                </c:pt>
                <c:pt idx="153">
                  <c:v>76.879190906036641</c:v>
                </c:pt>
                <c:pt idx="154">
                  <c:v>76.804729122136976</c:v>
                </c:pt>
                <c:pt idx="155">
                  <c:v>76.730408870588391</c:v>
                </c:pt>
                <c:pt idx="156">
                  <c:v>76.656221107152604</c:v>
                </c:pt>
                <c:pt idx="157">
                  <c:v>76.582157266297884</c:v>
                </c:pt>
                <c:pt idx="158">
                  <c:v>76.508209249979089</c:v>
                </c:pt>
                <c:pt idx="159">
                  <c:v>76.434369414404316</c:v>
                </c:pt>
                <c:pt idx="160">
                  <c:v>76.360630555123407</c:v>
                </c:pt>
                <c:pt idx="161">
                  <c:v>76.286985890755375</c:v>
                </c:pt>
                <c:pt idx="162">
                  <c:v>76.213429045679931</c:v>
                </c:pt>
                <c:pt idx="163">
                  <c:v>76.139954032031653</c:v>
                </c:pt>
                <c:pt idx="164">
                  <c:v>76.066555231340317</c:v>
                </c:pt>
                <c:pt idx="165">
                  <c:v>75.993227376142684</c:v>
                </c:pt>
                <c:pt idx="166">
                  <c:v>75.919965531844653</c:v>
                </c:pt>
                <c:pt idx="167">
                  <c:v>75.846765079047287</c:v>
                </c:pt>
                <c:pt idx="168">
                  <c:v>75.773621696472361</c:v>
                </c:pt>
                <c:pt idx="169">
                  <c:v>75.700531344551834</c:v>
                </c:pt>
                <c:pt idx="170">
                  <c:v>75.62749024969095</c:v>
                </c:pt>
                <c:pt idx="171">
                  <c:v>75.55449488917975</c:v>
                </c:pt>
                <c:pt idx="172">
                  <c:v>75.481541976717082</c:v>
                </c:pt>
                <c:pt idx="173">
                  <c:v>75.408628448513923</c:v>
                </c:pt>
                <c:pt idx="174">
                  <c:v>75.335751449957172</c:v>
                </c:pt>
                <c:pt idx="175">
                  <c:v>75.262908322826902</c:v>
                </c:pt>
                <c:pt idx="176">
                  <c:v>75.190096593072468</c:v>
                </c:pt>
                <c:pt idx="177">
                  <c:v>75.117313959155837</c:v>
                </c:pt>
                <c:pt idx="178">
                  <c:v>75.044558280970506</c:v>
                </c:pt>
                <c:pt idx="179">
                  <c:v>74.971827569338544</c:v>
                </c:pt>
                <c:pt idx="180">
                  <c:v>74.899119976082389</c:v>
                </c:pt>
                <c:pt idx="181">
                  <c:v>74.826433784660324</c:v>
                </c:pt>
                <c:pt idx="182">
                  <c:v>74.75376740134935</c:v>
                </c:pt>
                <c:pt idx="183">
                  <c:v>74.681119346955484</c:v>
                </c:pt>
                <c:pt idx="184">
                  <c:v>74.608488249028042</c:v>
                </c:pt>
                <c:pt idx="185">
                  <c:v>74.535872834554624</c:v>
                </c:pt>
                <c:pt idx="186">
                  <c:v>74.46327192311243</c:v>
                </c:pt>
                <c:pt idx="187">
                  <c:v>74.390684420452331</c:v>
                </c:pt>
                <c:pt idx="188">
                  <c:v>74.318109312492439</c:v>
                </c:pt>
                <c:pt idx="189">
                  <c:v>74.245545659699076</c:v>
                </c:pt>
                <c:pt idx="190">
                  <c:v>74.172992591833776</c:v>
                </c:pt>
                <c:pt idx="191">
                  <c:v>74.100449303045011</c:v>
                </c:pt>
                <c:pt idx="192">
                  <c:v>74.027915047285859</c:v>
                </c:pt>
                <c:pt idx="193">
                  <c:v>73.955389134037617</c:v>
                </c:pt>
                <c:pt idx="194">
                  <c:v>73.882870924321693</c:v>
                </c:pt>
                <c:pt idx="195">
                  <c:v>73.810359826982193</c:v>
                </c:pt>
                <c:pt idx="196">
                  <c:v>73.737855295222744</c:v>
                </c:pt>
                <c:pt idx="197">
                  <c:v>73.6653568233816</c:v>
                </c:pt>
                <c:pt idx="198">
                  <c:v>73.592863943929999</c:v>
                </c:pt>
                <c:pt idx="199">
                  <c:v>73.520376224679936</c:v>
                </c:pt>
                <c:pt idx="200">
                  <c:v>73.447893266187322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82.051277853714723</c:v>
                </c:pt>
                <c:pt idx="1">
                  <c:v>82.044446384282608</c:v>
                </c:pt>
                <c:pt idx="2">
                  <c:v>82.037619495457363</c:v>
                </c:pt>
                <c:pt idx="3">
                  <c:v>82.030797553944197</c:v>
                </c:pt>
                <c:pt idx="4">
                  <c:v>82.02398095454916</c:v>
                </c:pt>
                <c:pt idx="5">
                  <c:v>82.017170122184439</c:v>
                </c:pt>
                <c:pt idx="6">
                  <c:v>82.010365513998138</c:v>
                </c:pt>
                <c:pt idx="7">
                  <c:v>82.003567621634147</c:v>
                </c:pt>
                <c:pt idx="8">
                  <c:v>81.996776973627092</c:v>
                </c:pt>
                <c:pt idx="9">
                  <c:v>81.989994137937231</c:v>
                </c:pt>
                <c:pt idx="10">
                  <c:v>81.983219724629791</c:v>
                </c:pt>
                <c:pt idx="11">
                  <c:v>81.976454388702891</c:v>
                </c:pt>
                <c:pt idx="12">
                  <c:v>81.969698833067554</c:v>
                </c:pt>
                <c:pt idx="13">
                  <c:v>81.96295381168234</c:v>
                </c:pt>
                <c:pt idx="14">
                  <c:v>81.956220132844649</c:v>
                </c:pt>
                <c:pt idx="15">
                  <c:v>81.949498662639115</c:v>
                </c:pt>
                <c:pt idx="16">
                  <c:v>81.942790328542429</c:v>
                </c:pt>
                <c:pt idx="17">
                  <c:v>81.936096123182097</c:v>
                </c:pt>
                <c:pt idx="18">
                  <c:v>81.929417108244806</c:v>
                </c:pt>
                <c:pt idx="19">
                  <c:v>81.922754418527333</c:v>
                </c:pt>
                <c:pt idx="20">
                  <c:v>81.916109266120486</c:v>
                </c:pt>
                <c:pt idx="21">
                  <c:v>81.909482944713261</c:v>
                </c:pt>
                <c:pt idx="22">
                  <c:v>81.902876833999898</c:v>
                </c:pt>
                <c:pt idx="23">
                  <c:v>81.89629240416906</c:v>
                </c:pt>
                <c:pt idx="24">
                  <c:v>81.889731220448013</c:v>
                </c:pt>
                <c:pt idx="25">
                  <c:v>81.883194947669523</c:v>
                </c:pt>
                <c:pt idx="26">
                  <c:v>81.876685354821262</c:v>
                </c:pt>
                <c:pt idx="27">
                  <c:v>81.870204319530359</c:v>
                </c:pt>
                <c:pt idx="28">
                  <c:v>81.863753832425658</c:v>
                </c:pt>
                <c:pt idx="29">
                  <c:v>81.857336001309832</c:v>
                </c:pt>
                <c:pt idx="30">
                  <c:v>81.850953055061396</c:v>
                </c:pt>
                <c:pt idx="31">
                  <c:v>81.84460734717247</c:v>
                </c:pt>
                <c:pt idx="32">
                  <c:v>81.838301358812387</c:v>
                </c:pt>
                <c:pt idx="33">
                  <c:v>81.832037701288954</c:v>
                </c:pt>
                <c:pt idx="34">
                  <c:v>81.825819117759082</c:v>
                </c:pt>
                <c:pt idx="35">
                  <c:v>81.819648484016284</c:v>
                </c:pt>
                <c:pt idx="36">
                  <c:v>81.813528808157827</c:v>
                </c:pt>
                <c:pt idx="37">
                  <c:v>81.807463228902677</c:v>
                </c:pt>
                <c:pt idx="38">
                  <c:v>81.801455012300067</c:v>
                </c:pt>
                <c:pt idx="39">
                  <c:v>81.795507546529677</c:v>
                </c:pt>
                <c:pt idx="40">
                  <c:v>81.789624334453308</c:v>
                </c:pt>
                <c:pt idx="41">
                  <c:v>81.783808983531088</c:v>
                </c:pt>
                <c:pt idx="42">
                  <c:v>81.77806519266349</c:v>
                </c:pt>
                <c:pt idx="43">
                  <c:v>81.772396735462863</c:v>
                </c:pt>
                <c:pt idx="44">
                  <c:v>81.766807439394981</c:v>
                </c:pt>
                <c:pt idx="45">
                  <c:v>81.761301160161352</c:v>
                </c:pt>
                <c:pt idx="46">
                  <c:v>81.755881750617107</c:v>
                </c:pt>
                <c:pt idx="47">
                  <c:v>81.750553023436339</c:v>
                </c:pt>
                <c:pt idx="48">
                  <c:v>81.74531870664832</c:v>
                </c:pt>
                <c:pt idx="49">
                  <c:v>81.740182391071556</c:v>
                </c:pt>
                <c:pt idx="50">
                  <c:v>81.735147468572464</c:v>
                </c:pt>
                <c:pt idx="51">
                  <c:v>81.730217059968851</c:v>
                </c:pt>
                <c:pt idx="52">
                  <c:v>81.725393931289034</c:v>
                </c:pt>
                <c:pt idx="53">
                  <c:v>81.720680396986694</c:v>
                </c:pt>
                <c:pt idx="54">
                  <c:v>81.71607820860126</c:v>
                </c:pt>
                <c:pt idx="55">
                  <c:v>81.711588427248941</c:v>
                </c:pt>
                <c:pt idx="56">
                  <c:v>81.707211278233743</c:v>
                </c:pt>
                <c:pt idx="57">
                  <c:v>81.702945985986915</c:v>
                </c:pt>
                <c:pt idx="58">
                  <c:v>81.698790587487139</c:v>
                </c:pt>
                <c:pt idx="59">
                  <c:v>81.694741722287191</c:v>
                </c:pt>
                <c:pt idx="60">
                  <c:v>81.690794397292592</c:v>
                </c:pt>
                <c:pt idx="61">
                  <c:v>81.686941724513034</c:v>
                </c:pt>
                <c:pt idx="62">
                  <c:v>81.683174630157481</c:v>
                </c:pt>
                <c:pt idx="63">
                  <c:v>81.679481533686555</c:v>
                </c:pt>
                <c:pt idx="64">
                  <c:v>81.675847995792722</c:v>
                </c:pt>
                <c:pt idx="65">
                  <c:v>81.67225633477608</c:v>
                </c:pt>
                <c:pt idx="66">
                  <c:v>81.668685211445478</c:v>
                </c:pt>
                <c:pt idx="67">
                  <c:v>81.66510918353373</c:v>
                </c:pt>
                <c:pt idx="68">
                  <c:v>81.66149823169674</c:v>
                </c:pt>
                <c:pt idx="69">
                  <c:v>81.6578172605021</c:v>
                </c:pt>
                <c:pt idx="70">
                  <c:v>81.654025579426531</c:v>
                </c:pt>
                <c:pt idx="71">
                  <c:v>81.650076370791012</c:v>
                </c:pt>
                <c:pt idx="72">
                  <c:v>81.645916153780178</c:v>
                </c:pt>
                <c:pt idx="73">
                  <c:v>81.641484256209026</c:v>
                </c:pt>
                <c:pt idx="74">
                  <c:v>81.636712308488882</c:v>
                </c:pt>
                <c:pt idx="75">
                  <c:v>81.631523777252468</c:v>
                </c:pt>
                <c:pt idx="76">
                  <c:v>81.625833559233854</c:v>
                </c:pt>
                <c:pt idx="77">
                  <c:v>81.619547659134355</c:v>
                </c:pt>
                <c:pt idx="78">
                  <c:v>81.61256297816081</c:v>
                </c:pt>
                <c:pt idx="79">
                  <c:v>81.604767242471056</c:v>
                </c:pt>
                <c:pt idx="80">
                  <c:v>81.596039102623195</c:v>
                </c:pt>
                <c:pt idx="81">
                  <c:v>81.586248435975037</c:v>
                </c:pt>
                <c:pt idx="82">
                  <c:v>81.575256883460526</c:v>
                </c:pt>
                <c:pt idx="83">
                  <c:v>81.562918649911808</c:v>
                </c:pt>
                <c:pt idx="84">
                  <c:v>81.549081592746802</c:v>
                </c:pt>
                <c:pt idx="85">
                  <c:v>81.533588617114418</c:v>
                </c:pt>
                <c:pt idx="86">
                  <c:v>81.5162793862999</c:v>
                </c:pt>
                <c:pt idx="87">
                  <c:v>81.49699234432606</c:v>
                </c:pt>
                <c:pt idx="88">
                  <c:v>81.475567033439972</c:v>
                </c:pt>
                <c:pt idx="89">
                  <c:v>81.451846673012099</c:v>
                </c:pt>
                <c:pt idx="90">
                  <c:v>81.425680949040924</c:v>
                </c:pt>
                <c:pt idx="91">
                  <c:v>81.396928945984655</c:v>
                </c:pt>
                <c:pt idx="92">
                  <c:v>81.365462136302909</c:v>
                </c:pt>
                <c:pt idx="93">
                  <c:v>81.331167329321346</c:v>
                </c:pt>
                <c:pt idx="94">
                  <c:v>81.293949471296855</c:v>
                </c:pt>
                <c:pt idx="95">
                  <c:v>81.253734184204689</c:v>
                </c:pt>
                <c:pt idx="96">
                  <c:v>81.210469932840994</c:v>
                </c:pt>
                <c:pt idx="97">
                  <c:v>81.164129718918304</c:v>
                </c:pt>
                <c:pt idx="98">
                  <c:v>81.114712216921021</c:v>
                </c:pt>
                <c:pt idx="99">
                  <c:v>81.062242288909729</c:v>
                </c:pt>
                <c:pt idx="100">
                  <c:v>81.006770842897282</c:v>
                </c:pt>
                <c:pt idx="101">
                  <c:v>80.948374029985814</c:v>
                </c:pt>
                <c:pt idx="102">
                  <c:v>80.88715180690734</c:v>
                </c:pt>
                <c:pt idx="103">
                  <c:v>80.823225920563289</c:v>
                </c:pt>
                <c:pt idx="104">
                  <c:v>80.756737397356147</c:v>
                </c:pt>
                <c:pt idx="105">
                  <c:v>80.687843640663942</c:v>
                </c:pt>
                <c:pt idx="106">
                  <c:v>80.616715253412721</c:v>
                </c:pt>
                <c:pt idx="107">
                  <c:v>80.543532708726659</c:v>
                </c:pt>
                <c:pt idx="108">
                  <c:v>80.468482990158279</c:v>
                </c:pt>
                <c:pt idx="109">
                  <c:v>80.391756314749841</c:v>
                </c:pt>
                <c:pt idx="110">
                  <c:v>80.313543038381752</c:v>
                </c:pt>
                <c:pt idx="111">
                  <c:v>80.234030825080879</c:v>
                </c:pt>
                <c:pt idx="112">
                  <c:v>80.153402141879837</c:v>
                </c:pt>
                <c:pt idx="113">
                  <c:v>80.071832120068649</c:v>
                </c:pt>
                <c:pt idx="114">
                  <c:v>79.989486803701439</c:v>
                </c:pt>
                <c:pt idx="115">
                  <c:v>79.906521788149618</c:v>
                </c:pt>
                <c:pt idx="116">
                  <c:v>79.823081236124253</c:v>
                </c:pt>
                <c:pt idx="117">
                  <c:v>79.739297246369631</c:v>
                </c:pt>
                <c:pt idx="118">
                  <c:v>79.655289541290031</c:v>
                </c:pt>
                <c:pt idx="119">
                  <c:v>79.571165433988782</c:v>
                </c:pt>
                <c:pt idx="120">
                  <c:v>79.487020032258812</c:v>
                </c:pt>
                <c:pt idx="121">
                  <c:v>79.402936636536481</c:v>
                </c:pt>
                <c:pt idx="122">
                  <c:v>79.318987290226261</c:v>
                </c:pt>
                <c:pt idx="123">
                  <c:v>79.23523344362826</c:v>
                </c:pt>
                <c:pt idx="124">
                  <c:v>79.151726696491053</c:v>
                </c:pt>
                <c:pt idx="125">
                  <c:v>79.068509588563558</c:v>
                </c:pt>
                <c:pt idx="126">
                  <c:v>78.985616412094458</c:v>
                </c:pt>
                <c:pt idx="127">
                  <c:v>78.903074024762915</c:v>
                </c:pt>
                <c:pt idx="128">
                  <c:v>78.820902645828284</c:v>
                </c:pt>
                <c:pt idx="129">
                  <c:v>78.739116622226916</c:v>
                </c:pt>
                <c:pt idx="130">
                  <c:v>78.657725154846617</c:v>
                </c:pt>
                <c:pt idx="131">
                  <c:v>78.576732978236407</c:v>
                </c:pt>
                <c:pt idx="132">
                  <c:v>78.496140989561525</c:v>
                </c:pt>
                <c:pt idx="133">
                  <c:v>78.415946824709835</c:v>
                </c:pt>
                <c:pt idx="134">
                  <c:v>78.33614538113271</c:v>
                </c:pt>
                <c:pt idx="135">
                  <c:v>78.256729288306104</c:v>
                </c:pt>
                <c:pt idx="136">
                  <c:v>78.177689327673363</c:v>
                </c:pt>
                <c:pt idx="137">
                  <c:v>78.09901480463175</c:v>
                </c:pt>
                <c:pt idx="138">
                  <c:v>78.020693875592826</c:v>
                </c:pt>
                <c:pt idx="139">
                  <c:v>77.942713833429991</c:v>
                </c:pt>
                <c:pt idx="140">
                  <c:v>77.865061354759277</c:v>
                </c:pt>
                <c:pt idx="141">
                  <c:v>77.787722712517919</c:v>
                </c:pt>
                <c:pt idx="142">
                  <c:v>77.710683957237407</c:v>
                </c:pt>
                <c:pt idx="143">
                  <c:v>77.633931070274727</c:v>
                </c:pt>
                <c:pt idx="144">
                  <c:v>77.557450092092012</c:v>
                </c:pt>
                <c:pt idx="145">
                  <c:v>77.481227228470971</c:v>
                </c:pt>
                <c:pt idx="146">
                  <c:v>77.405248937329944</c:v>
                </c:pt>
                <c:pt idx="147">
                  <c:v>77.329501998587077</c:v>
                </c:pt>
                <c:pt idx="148">
                  <c:v>77.253973569289059</c:v>
                </c:pt>
                <c:pt idx="149">
                  <c:v>77.178651226007673</c:v>
                </c:pt>
                <c:pt idx="150">
                  <c:v>77.103522996298707</c:v>
                </c:pt>
                <c:pt idx="151">
                  <c:v>77.028577380822583</c:v>
                </c:pt>
                <c:pt idx="152">
                  <c:v>76.953803367544182</c:v>
                </c:pt>
                <c:pt idx="153">
                  <c:v>76.879190439262842</c:v>
                </c:pt>
                <c:pt idx="154">
                  <c:v>76.804728575569783</c:v>
                </c:pt>
                <c:pt idx="155">
                  <c:v>76.730408250193335</c:v>
                </c:pt>
                <c:pt idx="156">
                  <c:v>76.656220424566413</c:v>
                </c:pt>
                <c:pt idx="157">
                  <c:v>76.582156538339945</c:v>
                </c:pt>
                <c:pt idx="158">
                  <c:v>76.508208497466597</c:v>
                </c:pt>
                <c:pt idx="159">
                  <c:v>76.434368660390007</c:v>
                </c:pt>
                <c:pt idx="160">
                  <c:v>76.360629822798373</c:v>
                </c:pt>
                <c:pt idx="161">
                  <c:v>76.286985201331092</c:v>
                </c:pt>
                <c:pt idx="162">
                  <c:v>76.213428416568348</c:v>
                </c:pt>
                <c:pt idx="163">
                  <c:v>76.139953475580327</c:v>
                </c:pt>
                <c:pt idx="164">
                  <c:v>76.066554754267059</c:v>
                </c:pt>
                <c:pt idx="165">
                  <c:v>75.993226979680855</c:v>
                </c:pt>
                <c:pt idx="166">
                  <c:v>75.919965212487909</c:v>
                </c:pt>
                <c:pt idx="167">
                  <c:v>75.846764829697392</c:v>
                </c:pt>
                <c:pt idx="168">
                  <c:v>75.773621507759842</c:v>
                </c:pt>
                <c:pt idx="169">
                  <c:v>75.700531206115329</c:v>
                </c:pt>
                <c:pt idx="170">
                  <c:v>75.627490151253824</c:v>
                </c:pt>
                <c:pt idx="171">
                  <c:v>75.554494821333535</c:v>
                </c:pt>
                <c:pt idx="172">
                  <c:v>75.481541931390723</c:v>
                </c:pt>
                <c:pt idx="173">
                  <c:v>75.408628419162156</c:v>
                </c:pt>
                <c:pt idx="174">
                  <c:v>75.335751431533495</c:v>
                </c:pt>
                <c:pt idx="175">
                  <c:v>75.26290831161765</c:v>
                </c:pt>
                <c:pt idx="176">
                  <c:v>75.190096586461948</c:v>
                </c:pt>
                <c:pt idx="177">
                  <c:v>75.117313955377057</c:v>
                </c:pt>
                <c:pt idx="178">
                  <c:v>75.044558278876735</c:v>
                </c:pt>
                <c:pt idx="179">
                  <c:v>74.971827568214039</c:v>
                </c:pt>
                <c:pt idx="180">
                  <c:v>74.899119975496987</c:v>
                </c:pt>
                <c:pt idx="181">
                  <c:v>74.826433784364923</c:v>
                </c:pt>
                <c:pt idx="182">
                  <c:v>74.753767401204868</c:v>
                </c:pt>
                <c:pt idx="183">
                  <c:v>74.681119346886987</c:v>
                </c:pt>
                <c:pt idx="184">
                  <c:v>74.608488248996565</c:v>
                </c:pt>
                <c:pt idx="185">
                  <c:v>74.535872834540598</c:v>
                </c:pt>
                <c:pt idx="186">
                  <c:v>74.463271923106376</c:v>
                </c:pt>
                <c:pt idx="187">
                  <c:v>74.390684420449801</c:v>
                </c:pt>
                <c:pt idx="188">
                  <c:v>74.318109312491416</c:v>
                </c:pt>
                <c:pt idx="189">
                  <c:v>74.245545659698678</c:v>
                </c:pt>
                <c:pt idx="190">
                  <c:v>74.172992591833619</c:v>
                </c:pt>
                <c:pt idx="191">
                  <c:v>74.100449303044954</c:v>
                </c:pt>
                <c:pt idx="192">
                  <c:v>74.027915047285845</c:v>
                </c:pt>
                <c:pt idx="193">
                  <c:v>73.955389134037617</c:v>
                </c:pt>
                <c:pt idx="194">
                  <c:v>73.882870924321693</c:v>
                </c:pt>
                <c:pt idx="195">
                  <c:v>73.810359826982193</c:v>
                </c:pt>
                <c:pt idx="196">
                  <c:v>73.737855295222744</c:v>
                </c:pt>
                <c:pt idx="197">
                  <c:v>73.6653568233816</c:v>
                </c:pt>
                <c:pt idx="198">
                  <c:v>73.592863943929999</c:v>
                </c:pt>
                <c:pt idx="199">
                  <c:v>73.520376224679936</c:v>
                </c:pt>
                <c:pt idx="200">
                  <c:v>73.447893266187322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79192"/>
        <c:axId val="494479584"/>
      </c:scatterChart>
      <c:valAx>
        <c:axId val="4944791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79584"/>
        <c:crosses val="autoZero"/>
        <c:crossBetween val="midCat"/>
      </c:valAx>
      <c:valAx>
        <c:axId val="494479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79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84.513999999999996</c:v>
                </c:pt>
                <c:pt idx="1">
                  <c:v>85.414000000000001</c:v>
                </c:pt>
                <c:pt idx="2">
                  <c:v>85.129000000000005</c:v>
                </c:pt>
                <c:pt idx="3">
                  <c:v>86.085999999999999</c:v>
                </c:pt>
                <c:pt idx="4">
                  <c:v>85.043000000000006</c:v>
                </c:pt>
                <c:pt idx="5">
                  <c:v>84.986000000000004</c:v>
                </c:pt>
                <c:pt idx="6">
                  <c:v>85.570999999999998</c:v>
                </c:pt>
                <c:pt idx="7">
                  <c:v>84.328999999999994</c:v>
                </c:pt>
                <c:pt idx="8">
                  <c:v>84.213999999999999</c:v>
                </c:pt>
                <c:pt idx="9">
                  <c:v>84.986000000000004</c:v>
                </c:pt>
                <c:pt idx="10">
                  <c:v>85.385999999999996</c:v>
                </c:pt>
                <c:pt idx="11">
                  <c:v>85.213999999999999</c:v>
                </c:pt>
                <c:pt idx="12">
                  <c:v>84.713999999999999</c:v>
                </c:pt>
                <c:pt idx="13">
                  <c:v>86.057000000000002</c:v>
                </c:pt>
                <c:pt idx="14">
                  <c:v>85.528999999999996</c:v>
                </c:pt>
                <c:pt idx="15">
                  <c:v>84.843000000000004</c:v>
                </c:pt>
                <c:pt idx="16">
                  <c:v>85.757000000000005</c:v>
                </c:pt>
                <c:pt idx="17">
                  <c:v>85.570999999999998</c:v>
                </c:pt>
                <c:pt idx="18">
                  <c:v>85.456999999999994</c:v>
                </c:pt>
                <c:pt idx="19">
                  <c:v>85.771000000000001</c:v>
                </c:pt>
                <c:pt idx="20">
                  <c:v>84.870999999999995</c:v>
                </c:pt>
                <c:pt idx="21">
                  <c:v>85.5</c:v>
                </c:pt>
                <c:pt idx="22">
                  <c:v>85.1</c:v>
                </c:pt>
                <c:pt idx="23">
                  <c:v>85.8</c:v>
                </c:pt>
                <c:pt idx="24">
                  <c:v>86.057000000000002</c:v>
                </c:pt>
                <c:pt idx="25">
                  <c:v>85.713999999999999</c:v>
                </c:pt>
                <c:pt idx="26">
                  <c:v>86.713999999999999</c:v>
                </c:pt>
                <c:pt idx="27">
                  <c:v>86.686000000000007</c:v>
                </c:pt>
                <c:pt idx="28">
                  <c:v>86.3</c:v>
                </c:pt>
                <c:pt idx="29">
                  <c:v>85.713999999999999</c:v>
                </c:pt>
                <c:pt idx="30">
                  <c:v>86.671000000000006</c:v>
                </c:pt>
                <c:pt idx="31">
                  <c:v>86.242999999999995</c:v>
                </c:pt>
                <c:pt idx="32">
                  <c:v>86.856999999999999</c:v>
                </c:pt>
                <c:pt idx="33">
                  <c:v>87.385999999999996</c:v>
                </c:pt>
                <c:pt idx="34">
                  <c:v>88.385999999999996</c:v>
                </c:pt>
                <c:pt idx="35">
                  <c:v>88</c:v>
                </c:pt>
                <c:pt idx="36">
                  <c:v>89.828999999999994</c:v>
                </c:pt>
                <c:pt idx="37">
                  <c:v>89.043000000000006</c:v>
                </c:pt>
                <c:pt idx="38">
                  <c:v>91.656999999999996</c:v>
                </c:pt>
                <c:pt idx="39">
                  <c:v>93.513999999999996</c:v>
                </c:pt>
                <c:pt idx="40">
                  <c:v>96.070999999999998</c:v>
                </c:pt>
                <c:pt idx="41">
                  <c:v>98.885999999999996</c:v>
                </c:pt>
                <c:pt idx="42">
                  <c:v>103.31399999999999</c:v>
                </c:pt>
                <c:pt idx="43">
                  <c:v>109.18600000000001</c:v>
                </c:pt>
                <c:pt idx="44">
                  <c:v>115.17100000000001</c:v>
                </c:pt>
                <c:pt idx="45">
                  <c:v>123.157</c:v>
                </c:pt>
                <c:pt idx="46">
                  <c:v>131.886</c:v>
                </c:pt>
                <c:pt idx="47">
                  <c:v>142.929</c:v>
                </c:pt>
                <c:pt idx="48">
                  <c:v>151.48599999999999</c:v>
                </c:pt>
                <c:pt idx="49">
                  <c:v>163.029</c:v>
                </c:pt>
                <c:pt idx="50">
                  <c:v>173.01400000000001</c:v>
                </c:pt>
                <c:pt idx="51">
                  <c:v>183.5</c:v>
                </c:pt>
                <c:pt idx="52">
                  <c:v>191.5</c:v>
                </c:pt>
                <c:pt idx="53">
                  <c:v>199.12899999999999</c:v>
                </c:pt>
                <c:pt idx="54">
                  <c:v>203.65700000000001</c:v>
                </c:pt>
                <c:pt idx="55">
                  <c:v>205.62899999999999</c:v>
                </c:pt>
                <c:pt idx="56">
                  <c:v>205.12899999999999</c:v>
                </c:pt>
                <c:pt idx="57">
                  <c:v>201.65700000000001</c:v>
                </c:pt>
                <c:pt idx="58">
                  <c:v>192.3</c:v>
                </c:pt>
                <c:pt idx="59">
                  <c:v>178.74299999999999</c:v>
                </c:pt>
                <c:pt idx="60">
                  <c:v>159.27099999999999</c:v>
                </c:pt>
                <c:pt idx="61">
                  <c:v>135.65700000000001</c:v>
                </c:pt>
                <c:pt idx="62">
                  <c:v>114.214</c:v>
                </c:pt>
                <c:pt idx="63">
                  <c:v>98.171000000000006</c:v>
                </c:pt>
                <c:pt idx="64">
                  <c:v>89.656999999999996</c:v>
                </c:pt>
                <c:pt idx="65">
                  <c:v>87.186000000000007</c:v>
                </c:pt>
                <c:pt idx="66">
                  <c:v>86.813999999999993</c:v>
                </c:pt>
                <c:pt idx="67">
                  <c:v>87.8</c:v>
                </c:pt>
                <c:pt idx="68">
                  <c:v>89.742999999999995</c:v>
                </c:pt>
                <c:pt idx="69">
                  <c:v>90.570999999999998</c:v>
                </c:pt>
                <c:pt idx="70">
                  <c:v>91.629000000000005</c:v>
                </c:pt>
                <c:pt idx="71">
                  <c:v>95.313999999999993</c:v>
                </c:pt>
                <c:pt idx="72">
                  <c:v>97.414000000000001</c:v>
                </c:pt>
                <c:pt idx="73">
                  <c:v>101.929</c:v>
                </c:pt>
                <c:pt idx="74">
                  <c:v>107.614</c:v>
                </c:pt>
                <c:pt idx="75">
                  <c:v>113.786</c:v>
                </c:pt>
                <c:pt idx="76">
                  <c:v>117.843</c:v>
                </c:pt>
                <c:pt idx="77">
                  <c:v>122.429</c:v>
                </c:pt>
                <c:pt idx="78">
                  <c:v>126.971</c:v>
                </c:pt>
                <c:pt idx="79">
                  <c:v>132.286</c:v>
                </c:pt>
                <c:pt idx="80">
                  <c:v>133.714</c:v>
                </c:pt>
                <c:pt idx="81">
                  <c:v>133.286</c:v>
                </c:pt>
                <c:pt idx="82">
                  <c:v>132.071</c:v>
                </c:pt>
                <c:pt idx="83">
                  <c:v>129.04300000000001</c:v>
                </c:pt>
                <c:pt idx="84">
                  <c:v>121.729</c:v>
                </c:pt>
                <c:pt idx="85">
                  <c:v>112.143</c:v>
                </c:pt>
                <c:pt idx="86">
                  <c:v>101.586</c:v>
                </c:pt>
                <c:pt idx="87">
                  <c:v>92.271000000000001</c:v>
                </c:pt>
                <c:pt idx="88">
                  <c:v>88.686000000000007</c:v>
                </c:pt>
                <c:pt idx="89">
                  <c:v>85.3</c:v>
                </c:pt>
                <c:pt idx="90">
                  <c:v>82.728999999999999</c:v>
                </c:pt>
                <c:pt idx="91">
                  <c:v>84.085999999999999</c:v>
                </c:pt>
                <c:pt idx="92">
                  <c:v>84.228999999999999</c:v>
                </c:pt>
                <c:pt idx="93">
                  <c:v>83.557000000000002</c:v>
                </c:pt>
                <c:pt idx="94">
                  <c:v>83.385999999999996</c:v>
                </c:pt>
                <c:pt idx="95">
                  <c:v>83.228999999999999</c:v>
                </c:pt>
                <c:pt idx="96">
                  <c:v>82.956999999999994</c:v>
                </c:pt>
                <c:pt idx="97">
                  <c:v>83.585999999999999</c:v>
                </c:pt>
                <c:pt idx="98">
                  <c:v>83.528999999999996</c:v>
                </c:pt>
                <c:pt idx="99">
                  <c:v>84.043000000000006</c:v>
                </c:pt>
                <c:pt idx="100">
                  <c:v>84.2</c:v>
                </c:pt>
                <c:pt idx="101">
                  <c:v>82.942999999999998</c:v>
                </c:pt>
                <c:pt idx="102">
                  <c:v>83.614000000000004</c:v>
                </c:pt>
                <c:pt idx="103">
                  <c:v>83.671000000000006</c:v>
                </c:pt>
                <c:pt idx="104">
                  <c:v>84.328999999999994</c:v>
                </c:pt>
                <c:pt idx="105">
                  <c:v>83.456999999999994</c:v>
                </c:pt>
                <c:pt idx="106">
                  <c:v>83</c:v>
                </c:pt>
                <c:pt idx="107">
                  <c:v>83.8</c:v>
                </c:pt>
                <c:pt idx="108">
                  <c:v>83.885999999999996</c:v>
                </c:pt>
                <c:pt idx="109">
                  <c:v>82.971000000000004</c:v>
                </c:pt>
                <c:pt idx="110">
                  <c:v>81.856999999999999</c:v>
                </c:pt>
                <c:pt idx="111">
                  <c:v>83.528999999999996</c:v>
                </c:pt>
                <c:pt idx="112">
                  <c:v>83.543000000000006</c:v>
                </c:pt>
                <c:pt idx="113">
                  <c:v>83.5</c:v>
                </c:pt>
                <c:pt idx="114">
                  <c:v>83.070999999999998</c:v>
                </c:pt>
                <c:pt idx="115">
                  <c:v>83.228999999999999</c:v>
                </c:pt>
                <c:pt idx="116">
                  <c:v>83.414000000000001</c:v>
                </c:pt>
                <c:pt idx="117">
                  <c:v>84.385999999999996</c:v>
                </c:pt>
                <c:pt idx="118">
                  <c:v>85.186000000000007</c:v>
                </c:pt>
                <c:pt idx="119">
                  <c:v>84.429000000000002</c:v>
                </c:pt>
                <c:pt idx="120">
                  <c:v>86.271000000000001</c:v>
                </c:pt>
                <c:pt idx="121">
                  <c:v>84.929000000000002</c:v>
                </c:pt>
                <c:pt idx="122">
                  <c:v>86.585999999999999</c:v>
                </c:pt>
                <c:pt idx="123">
                  <c:v>86</c:v>
                </c:pt>
                <c:pt idx="124">
                  <c:v>84.414000000000001</c:v>
                </c:pt>
                <c:pt idx="125">
                  <c:v>85.7</c:v>
                </c:pt>
                <c:pt idx="126">
                  <c:v>84.629000000000005</c:v>
                </c:pt>
                <c:pt idx="127">
                  <c:v>84.456999999999994</c:v>
                </c:pt>
                <c:pt idx="128">
                  <c:v>83.471000000000004</c:v>
                </c:pt>
                <c:pt idx="129">
                  <c:v>83.3</c:v>
                </c:pt>
                <c:pt idx="130">
                  <c:v>83.028999999999996</c:v>
                </c:pt>
                <c:pt idx="131">
                  <c:v>82.543000000000006</c:v>
                </c:pt>
                <c:pt idx="132">
                  <c:v>81.129000000000005</c:v>
                </c:pt>
                <c:pt idx="133">
                  <c:v>81.728999999999999</c:v>
                </c:pt>
                <c:pt idx="134">
                  <c:v>79.828999999999994</c:v>
                </c:pt>
                <c:pt idx="135">
                  <c:v>80.742999999999995</c:v>
                </c:pt>
                <c:pt idx="136">
                  <c:v>79.070999999999998</c:v>
                </c:pt>
                <c:pt idx="137">
                  <c:v>80.370999999999995</c:v>
                </c:pt>
                <c:pt idx="138">
                  <c:v>80.629000000000005</c:v>
                </c:pt>
                <c:pt idx="139">
                  <c:v>81.2</c:v>
                </c:pt>
                <c:pt idx="140">
                  <c:v>81.114000000000004</c:v>
                </c:pt>
                <c:pt idx="141">
                  <c:v>80.656999999999996</c:v>
                </c:pt>
                <c:pt idx="142">
                  <c:v>81.513999999999996</c:v>
                </c:pt>
                <c:pt idx="143">
                  <c:v>81.271000000000001</c:v>
                </c:pt>
                <c:pt idx="144">
                  <c:v>80.513999999999996</c:v>
                </c:pt>
                <c:pt idx="145">
                  <c:v>80.456999999999994</c:v>
                </c:pt>
                <c:pt idx="146">
                  <c:v>79.456999999999994</c:v>
                </c:pt>
                <c:pt idx="147">
                  <c:v>80.686000000000007</c:v>
                </c:pt>
                <c:pt idx="148">
                  <c:v>80.429000000000002</c:v>
                </c:pt>
                <c:pt idx="149">
                  <c:v>79.757000000000005</c:v>
                </c:pt>
                <c:pt idx="150">
                  <c:v>80.3</c:v>
                </c:pt>
                <c:pt idx="151">
                  <c:v>80.242999999999995</c:v>
                </c:pt>
                <c:pt idx="152">
                  <c:v>81.228999999999999</c:v>
                </c:pt>
                <c:pt idx="153">
                  <c:v>81.2</c:v>
                </c:pt>
                <c:pt idx="154">
                  <c:v>81.057000000000002</c:v>
                </c:pt>
                <c:pt idx="155">
                  <c:v>80.528999999999996</c:v>
                </c:pt>
                <c:pt idx="156">
                  <c:v>80.570999999999998</c:v>
                </c:pt>
                <c:pt idx="157">
                  <c:v>81.099999999999994</c:v>
                </c:pt>
                <c:pt idx="158">
                  <c:v>81.742999999999995</c:v>
                </c:pt>
                <c:pt idx="159">
                  <c:v>80.456999999999994</c:v>
                </c:pt>
                <c:pt idx="160">
                  <c:v>81.013999999999996</c:v>
                </c:pt>
                <c:pt idx="161">
                  <c:v>79.471000000000004</c:v>
                </c:pt>
                <c:pt idx="162">
                  <c:v>79.900000000000006</c:v>
                </c:pt>
                <c:pt idx="163">
                  <c:v>80.5</c:v>
                </c:pt>
                <c:pt idx="164">
                  <c:v>79.486000000000004</c:v>
                </c:pt>
                <c:pt idx="165">
                  <c:v>80.900000000000006</c:v>
                </c:pt>
                <c:pt idx="166">
                  <c:v>80.070999999999998</c:v>
                </c:pt>
                <c:pt idx="167">
                  <c:v>79.070999999999998</c:v>
                </c:pt>
                <c:pt idx="168">
                  <c:v>78.429000000000002</c:v>
                </c:pt>
                <c:pt idx="169">
                  <c:v>79</c:v>
                </c:pt>
                <c:pt idx="170">
                  <c:v>78.971000000000004</c:v>
                </c:pt>
                <c:pt idx="171">
                  <c:v>78.129000000000005</c:v>
                </c:pt>
                <c:pt idx="172">
                  <c:v>78.900000000000006</c:v>
                </c:pt>
                <c:pt idx="173">
                  <c:v>78.057000000000002</c:v>
                </c:pt>
                <c:pt idx="174">
                  <c:v>78.543000000000006</c:v>
                </c:pt>
                <c:pt idx="175">
                  <c:v>78.429000000000002</c:v>
                </c:pt>
                <c:pt idx="176">
                  <c:v>78.8</c:v>
                </c:pt>
                <c:pt idx="177">
                  <c:v>78.813999999999993</c:v>
                </c:pt>
                <c:pt idx="178">
                  <c:v>79.186000000000007</c:v>
                </c:pt>
                <c:pt idx="179">
                  <c:v>78.771000000000001</c:v>
                </c:pt>
                <c:pt idx="180">
                  <c:v>78.856999999999999</c:v>
                </c:pt>
                <c:pt idx="181">
                  <c:v>77.900000000000006</c:v>
                </c:pt>
                <c:pt idx="182">
                  <c:v>78.328999999999994</c:v>
                </c:pt>
                <c:pt idx="183">
                  <c:v>78.643000000000001</c:v>
                </c:pt>
                <c:pt idx="184">
                  <c:v>77.929000000000002</c:v>
                </c:pt>
                <c:pt idx="185">
                  <c:v>78.028999999999996</c:v>
                </c:pt>
                <c:pt idx="186">
                  <c:v>78.486000000000004</c:v>
                </c:pt>
                <c:pt idx="187">
                  <c:v>77.742999999999995</c:v>
                </c:pt>
                <c:pt idx="188">
                  <c:v>78.028999999999996</c:v>
                </c:pt>
                <c:pt idx="189">
                  <c:v>77.786000000000001</c:v>
                </c:pt>
                <c:pt idx="190">
                  <c:v>77.885999999999996</c:v>
                </c:pt>
                <c:pt idx="191">
                  <c:v>78.570999999999998</c:v>
                </c:pt>
                <c:pt idx="192">
                  <c:v>78</c:v>
                </c:pt>
                <c:pt idx="193">
                  <c:v>77.2</c:v>
                </c:pt>
                <c:pt idx="194">
                  <c:v>77.742999999999995</c:v>
                </c:pt>
                <c:pt idx="195">
                  <c:v>77.8</c:v>
                </c:pt>
                <c:pt idx="196">
                  <c:v>77.328999999999994</c:v>
                </c:pt>
                <c:pt idx="197">
                  <c:v>77.643000000000001</c:v>
                </c:pt>
                <c:pt idx="198">
                  <c:v>77.385999999999996</c:v>
                </c:pt>
                <c:pt idx="199">
                  <c:v>76.400000000000006</c:v>
                </c:pt>
                <c:pt idx="200">
                  <c:v>77.614000000000004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86.483039872413727</c:v>
                </c:pt>
                <c:pt idx="1">
                  <c:v>86.459502806832532</c:v>
                </c:pt>
                <c:pt idx="2">
                  <c:v>86.435967709162981</c:v>
                </c:pt>
                <c:pt idx="3">
                  <c:v>86.41243473539943</c:v>
                </c:pt>
                <c:pt idx="4">
                  <c:v>86.38890405331226</c:v>
                </c:pt>
                <c:pt idx="5">
                  <c:v>86.365375843267046</c:v>
                </c:pt>
                <c:pt idx="6">
                  <c:v>86.341850299091945</c:v>
                </c:pt>
                <c:pt idx="7">
                  <c:v>86.318327628994794</c:v>
                </c:pt>
                <c:pt idx="8">
                  <c:v>86.294808056531721</c:v>
                </c:pt>
                <c:pt idx="9">
                  <c:v>86.271291821628438</c:v>
                </c:pt>
                <c:pt idx="10">
                  <c:v>86.247779181655446</c:v>
                </c:pt>
                <c:pt idx="11">
                  <c:v>86.224270412557573</c:v>
                </c:pt>
                <c:pt idx="12">
                  <c:v>86.200765810039044</c:v>
                </c:pt>
                <c:pt idx="13">
                  <c:v>86.177265690803367</c:v>
                </c:pt>
                <c:pt idx="14">
                  <c:v>86.153770393848561</c:v>
                </c:pt>
                <c:pt idx="15">
                  <c:v>86.130280281817818</c:v>
                </c:pt>
                <c:pt idx="16">
                  <c:v>86.106795742411208</c:v>
                </c:pt>
                <c:pt idx="17">
                  <c:v>86.083317189883957</c:v>
                </c:pt>
                <c:pt idx="18">
                  <c:v>86.059845066740223</c:v>
                </c:pt>
                <c:pt idx="19">
                  <c:v>86.036379846034549</c:v>
                </c:pt>
                <c:pt idx="20">
                  <c:v>86.01292203576007</c:v>
                </c:pt>
                <c:pt idx="21">
                  <c:v>85.989472190359493</c:v>
                </c:pt>
                <c:pt idx="22">
                  <c:v>85.966030945693092</c:v>
                </c:pt>
                <c:pt idx="23">
                  <c:v>85.942599127949535</c:v>
                </c:pt>
                <c:pt idx="24">
                  <c:v>85.919178085119057</c:v>
                </c:pt>
                <c:pt idx="25">
                  <c:v>85.895770657391679</c:v>
                </c:pt>
                <c:pt idx="26">
                  <c:v>85.872383895308744</c:v>
                </c:pt>
                <c:pt idx="27">
                  <c:v>85.849036328860024</c:v>
                </c:pt>
                <c:pt idx="28">
                  <c:v>85.825776503234081</c:v>
                </c:pt>
                <c:pt idx="29">
                  <c:v>85.802727995306114</c:v>
                </c:pt>
                <c:pt idx="30">
                  <c:v>85.780193413426048</c:v>
                </c:pt>
                <c:pt idx="31">
                  <c:v>85.758882622415186</c:v>
                </c:pt>
                <c:pt idx="32">
                  <c:v>85.740387629458723</c:v>
                </c:pt>
                <c:pt idx="33">
                  <c:v>85.728117409044913</c:v>
                </c:pt>
                <c:pt idx="34">
                  <c:v>85.729033743305536</c:v>
                </c:pt>
                <c:pt idx="35">
                  <c:v>85.756679590412432</c:v>
                </c:pt>
                <c:pt idx="36">
                  <c:v>85.836115500735119</c:v>
                </c:pt>
                <c:pt idx="37">
                  <c:v>86.011376049531037</c:v>
                </c:pt>
                <c:pt idx="38">
                  <c:v>86.355769319614225</c:v>
                </c:pt>
                <c:pt idx="39">
                  <c:v>86.984581765840346</c:v>
                </c:pt>
                <c:pt idx="40">
                  <c:v>88.068384140468993</c:v>
                </c:pt>
                <c:pt idx="41">
                  <c:v>89.84321580384227</c:v>
                </c:pt>
                <c:pt idx="42">
                  <c:v>92.61185345505271</c:v>
                </c:pt>
                <c:pt idx="43">
                  <c:v>96.728978680973853</c:v>
                </c:pt>
                <c:pt idx="44">
                  <c:v>102.56351517674439</c:v>
                </c:pt>
                <c:pt idx="45">
                  <c:v>110.4348363111955</c:v>
                </c:pt>
                <c:pt idx="46">
                  <c:v>120.5263938038939</c:v>
                </c:pt>
                <c:pt idx="47">
                  <c:v>132.78968211002808</c:v>
                </c:pt>
                <c:pt idx="48">
                  <c:v>146.86074382706559</c:v>
                </c:pt>
                <c:pt idx="49">
                  <c:v>162.01679207145324</c:v>
                </c:pt>
                <c:pt idx="50">
                  <c:v>177.19817987959991</c:v>
                </c:pt>
                <c:pt idx="51">
                  <c:v>191.10899895529127</c:v>
                </c:pt>
                <c:pt idx="52">
                  <c:v>202.38965213087872</c:v>
                </c:pt>
                <c:pt idx="53">
                  <c:v>209.83225880393923</c:v>
                </c:pt>
                <c:pt idx="54">
                  <c:v>212.59251141900509</c:v>
                </c:pt>
                <c:pt idx="55">
                  <c:v>210.34675966941319</c:v>
                </c:pt>
                <c:pt idx="56">
                  <c:v>203.35393341399782</c:v>
                </c:pt>
                <c:pt idx="57">
                  <c:v>192.40593102158746</c:v>
                </c:pt>
                <c:pt idx="58">
                  <c:v>178.67961204031795</c:v>
                </c:pt>
                <c:pt idx="59">
                  <c:v>163.52863175968886</c:v>
                </c:pt>
                <c:pt idx="60">
                  <c:v>148.26592401047677</c:v>
                </c:pt>
                <c:pt idx="61">
                  <c:v>133.98452678899841</c:v>
                </c:pt>
                <c:pt idx="62">
                  <c:v>121.44835087069164</c:v>
                </c:pt>
                <c:pt idx="63">
                  <c:v>111.06231430873407</c:v>
                </c:pt>
                <c:pt idx="64">
                  <c:v>102.91092938524282</c:v>
                </c:pt>
                <c:pt idx="65">
                  <c:v>96.841761628505509</c:v>
                </c:pt>
                <c:pt idx="66">
                  <c:v>92.567156724949839</c:v>
                </c:pt>
                <c:pt idx="67">
                  <c:v>89.762407867982958</c:v>
                </c:pt>
                <c:pt idx="68">
                  <c:v>88.146873836704543</c:v>
                </c:pt>
                <c:pt idx="69">
                  <c:v>87.541819431055927</c:v>
                </c:pt>
                <c:pt idx="70">
                  <c:v>87.901796525756865</c:v>
                </c:pt>
                <c:pt idx="71">
                  <c:v>89.314969849205113</c:v>
                </c:pt>
                <c:pt idx="72">
                  <c:v>91.965076401730144</c:v>
                </c:pt>
                <c:pt idx="73">
                  <c:v>96.049283675970912</c:v>
                </c:pt>
                <c:pt idx="74">
                  <c:v>101.657123901606</c:v>
                </c:pt>
                <c:pt idx="75">
                  <c:v>108.63602871189025</c:v>
                </c:pt>
                <c:pt idx="76">
                  <c:v>116.49066468789717</c:v>
                </c:pt>
                <c:pt idx="77">
                  <c:v>124.3715086390832</c:v>
                </c:pt>
                <c:pt idx="78">
                  <c:v>131.18955143736977</c:v>
                </c:pt>
                <c:pt idx="79">
                  <c:v>135.84789991171647</c:v>
                </c:pt>
                <c:pt idx="80">
                  <c:v>137.52513745282803</c:v>
                </c:pt>
                <c:pt idx="81">
                  <c:v>135.90950755766099</c:v>
                </c:pt>
                <c:pt idx="82">
                  <c:v>131.29160963740443</c:v>
                </c:pt>
                <c:pt idx="83">
                  <c:v>124.47741244958769</c:v>
                </c:pt>
                <c:pt idx="84">
                  <c:v>116.55711692869755</c:v>
                </c:pt>
                <c:pt idx="85">
                  <c:v>108.62071414337319</c:v>
                </c:pt>
                <c:pt idx="86">
                  <c:v>101.52134187931004</c:v>
                </c:pt>
                <c:pt idx="87">
                  <c:v>95.752844716391721</c:v>
                </c:pt>
                <c:pt idx="88">
                  <c:v>91.452091893891833</c:v>
                </c:pt>
                <c:pt idx="89">
                  <c:v>88.489760103527644</c:v>
                </c:pt>
                <c:pt idx="90">
                  <c:v>86.594002946240835</c:v>
                </c:pt>
                <c:pt idx="91">
                  <c:v>85.459717459650747</c:v>
                </c:pt>
                <c:pt idx="92">
                  <c:v>84.819010246624245</c:v>
                </c:pt>
                <c:pt idx="93">
                  <c:v>84.470997301890435</c:v>
                </c:pt>
                <c:pt idx="94">
                  <c:v>84.282408335749764</c:v>
                </c:pt>
                <c:pt idx="95">
                  <c:v>84.173592191274565</c:v>
                </c:pt>
                <c:pt idx="96">
                  <c:v>84.101200818128234</c:v>
                </c:pt>
                <c:pt idx="97">
                  <c:v>84.04360320319293</c:v>
                </c:pt>
                <c:pt idx="98">
                  <c:v>83.990855933523932</c:v>
                </c:pt>
                <c:pt idx="99">
                  <c:v>83.938738015100867</c:v>
                </c:pt>
                <c:pt idx="100">
                  <c:v>83.885599326080282</c:v>
                </c:pt>
                <c:pt idx="101">
                  <c:v>83.830860549233961</c:v>
                </c:pt>
                <c:pt idx="102">
                  <c:v>83.774366628782204</c:v>
                </c:pt>
                <c:pt idx="103">
                  <c:v>83.716139217714371</c:v>
                </c:pt>
                <c:pt idx="104">
                  <c:v>83.656306324803637</c:v>
                </c:pt>
                <c:pt idx="105">
                  <c:v>83.595119395804687</c:v>
                </c:pt>
                <c:pt idx="106">
                  <c:v>83.533035549362239</c:v>
                </c:pt>
                <c:pt idx="107">
                  <c:v>83.470875106100138</c:v>
                </c:pt>
                <c:pt idx="108">
                  <c:v>83.410076596772953</c:v>
                </c:pt>
                <c:pt idx="109">
                  <c:v>83.353065050272363</c:v>
                </c:pt>
                <c:pt idx="110">
                  <c:v>83.303718869158018</c:v>
                </c:pt>
                <c:pt idx="111">
                  <c:v>83.26785980557726</c:v>
                </c:pt>
                <c:pt idx="112">
                  <c:v>83.253602179403373</c:v>
                </c:pt>
                <c:pt idx="113">
                  <c:v>83.27130333422825</c:v>
                </c:pt>
                <c:pt idx="114">
                  <c:v>83.332803681279245</c:v>
                </c:pt>
                <c:pt idx="115">
                  <c:v>83.449694771282637</c:v>
                </c:pt>
                <c:pt idx="116">
                  <c:v>83.630561636013041</c:v>
                </c:pt>
                <c:pt idx="117">
                  <c:v>83.877514990120517</c:v>
                </c:pt>
                <c:pt idx="118">
                  <c:v>84.182776630666439</c:v>
                </c:pt>
                <c:pt idx="119">
                  <c:v>84.526433531328365</c:v>
                </c:pt>
                <c:pt idx="120">
                  <c:v>84.876519795127038</c:v>
                </c:pt>
                <c:pt idx="121">
                  <c:v>85.192171589138042</c:v>
                </c:pt>
                <c:pt idx="122">
                  <c:v>85.429752300242924</c:v>
                </c:pt>
                <c:pt idx="123">
                  <c:v>85.55080854503727</c:v>
                </c:pt>
                <c:pt idx="124">
                  <c:v>85.529893806600867</c:v>
                </c:pt>
                <c:pt idx="125">
                  <c:v>85.360072207045263</c:v>
                </c:pt>
                <c:pt idx="126">
                  <c:v>85.05446360516774</c:v>
                </c:pt>
                <c:pt idx="127">
                  <c:v>84.643358132961794</c:v>
                </c:pt>
                <c:pt idx="128">
                  <c:v>84.167777823885856</c:v>
                </c:pt>
                <c:pt idx="129">
                  <c:v>83.671374393830575</c:v>
                </c:pt>
                <c:pt idx="130">
                  <c:v>83.192861671937294</c:v>
                </c:pt>
                <c:pt idx="131">
                  <c:v>82.760738922386892</c:v>
                </c:pt>
                <c:pt idx="132">
                  <c:v>82.391125277924559</c:v>
                </c:pt>
                <c:pt idx="133">
                  <c:v>82.088509249097669</c:v>
                </c:pt>
                <c:pt idx="134">
                  <c:v>81.848488045494875</c:v>
                </c:pt>
                <c:pt idx="135">
                  <c:v>81.661306874807963</c:v>
                </c:pt>
                <c:pt idx="136">
                  <c:v>81.515169277330955</c:v>
                </c:pt>
                <c:pt idx="137">
                  <c:v>81.398694308227917</c:v>
                </c:pt>
                <c:pt idx="138">
                  <c:v>81.302335021549297</c:v>
                </c:pt>
                <c:pt idx="139">
                  <c:v>81.218896642662742</c:v>
                </c:pt>
                <c:pt idx="140">
                  <c:v>81.143448259623526</c:v>
                </c:pt>
                <c:pt idx="141">
                  <c:v>81.072932591117024</c:v>
                </c:pt>
                <c:pt idx="142">
                  <c:v>81.005704800291724</c:v>
                </c:pt>
                <c:pt idx="143">
                  <c:v>80.941132894153426</c:v>
                </c:pt>
                <c:pt idx="144">
                  <c:v>80.879307411810103</c:v>
                </c:pt>
                <c:pt idx="145">
                  <c:v>80.820851740497417</c:v>
                </c:pt>
                <c:pt idx="146">
                  <c:v>80.766795429150463</c:v>
                </c:pt>
                <c:pt idx="147">
                  <c:v>80.718463868926847</c:v>
                </c:pt>
                <c:pt idx="148">
                  <c:v>80.677341619121918</c:v>
                </c:pt>
                <c:pt idx="149">
                  <c:v>80.644879342013951</c:v>
                </c:pt>
                <c:pt idx="150">
                  <c:v>80.622233945538042</c:v>
                </c:pt>
                <c:pt idx="151">
                  <c:v>80.609956517862955</c:v>
                </c:pt>
                <c:pt idx="152">
                  <c:v>80.607669606878488</c:v>
                </c:pt>
                <c:pt idx="153">
                  <c:v>80.61379839443353</c:v>
                </c:pt>
                <c:pt idx="154">
                  <c:v>80.625431647116244</c:v>
                </c:pt>
                <c:pt idx="155">
                  <c:v>80.638380967458502</c:v>
                </c:pt>
                <c:pt idx="156">
                  <c:v>80.64747762595357</c:v>
                </c:pt>
                <c:pt idx="157">
                  <c:v>80.647098366851125</c:v>
                </c:pt>
                <c:pt idx="158">
                  <c:v>80.631855398963438</c:v>
                </c:pt>
                <c:pt idx="159">
                  <c:v>80.597336671336379</c:v>
                </c:pt>
                <c:pt idx="160">
                  <c:v>80.540756286224109</c:v>
                </c:pt>
                <c:pt idx="161">
                  <c:v>80.461382139926798</c:v>
                </c:pt>
                <c:pt idx="162">
                  <c:v>80.360649639908175</c:v>
                </c:pt>
                <c:pt idx="163">
                  <c:v>80.241936824472035</c:v>
                </c:pt>
                <c:pt idx="164">
                  <c:v>80.110049499769119</c:v>
                </c:pt>
                <c:pt idx="165">
                  <c:v>79.970524924659117</c:v>
                </c:pt>
                <c:pt idx="166">
                  <c:v>79.828893383137995</c:v>
                </c:pt>
                <c:pt idx="167">
                  <c:v>79.690032394083957</c:v>
                </c:pt>
                <c:pt idx="168">
                  <c:v>79.557712877630422</c:v>
                </c:pt>
                <c:pt idx="169">
                  <c:v>79.434383266313503</c:v>
                </c:pt>
                <c:pt idx="170">
                  <c:v>79.321182569348395</c:v>
                </c:pt>
                <c:pt idx="171">
                  <c:v>79.218130836665537</c:v>
                </c:pt>
                <c:pt idx="172">
                  <c:v>79.124423324751334</c:v>
                </c:pt>
                <c:pt idx="173">
                  <c:v>79.038753699198466</c:v>
                </c:pt>
                <c:pt idx="174">
                  <c:v>78.959606748455897</c:v>
                </c:pt>
                <c:pt idx="175">
                  <c:v>78.885484351033497</c:v>
                </c:pt>
                <c:pt idx="176">
                  <c:v>78.815052018827046</c:v>
                </c:pt>
                <c:pt idx="177">
                  <c:v>78.747211731367585</c:v>
                </c:pt>
                <c:pt idx="178">
                  <c:v>78.681117586550059</c:v>
                </c:pt>
                <c:pt idx="179">
                  <c:v>78.61615434267199</c:v>
                </c:pt>
                <c:pt idx="180">
                  <c:v>78.551897190132252</c:v>
                </c:pt>
                <c:pt idx="181">
                  <c:v>78.488066550445239</c:v>
                </c:pt>
                <c:pt idx="182">
                  <c:v>78.424486492355868</c:v>
                </c:pt>
                <c:pt idx="183">
                  <c:v>78.361050863980154</c:v>
                </c:pt>
                <c:pt idx="184">
                  <c:v>78.297698071504726</c:v>
                </c:pt>
                <c:pt idx="185">
                  <c:v>78.234393615010802</c:v>
                </c:pt>
                <c:pt idx="186">
                  <c:v>78.171118731566608</c:v>
                </c:pt>
                <c:pt idx="187">
                  <c:v>78.107863414046122</c:v>
                </c:pt>
                <c:pt idx="188">
                  <c:v>78.044622336045549</c:v>
                </c:pt>
                <c:pt idx="189">
                  <c:v>77.981392585293051</c:v>
                </c:pt>
                <c:pt idx="190">
                  <c:v>77.918172458994107</c:v>
                </c:pt>
                <c:pt idx="191">
                  <c:v>77.854960850401795</c:v>
                </c:pt>
                <c:pt idx="192">
                  <c:v>77.791756948591242</c:v>
                </c:pt>
                <c:pt idx="193">
                  <c:v>77.728560096556066</c:v>
                </c:pt>
                <c:pt idx="194">
                  <c:v>77.665369725858042</c:v>
                </c:pt>
                <c:pt idx="195">
                  <c:v>77.602185326775157</c:v>
                </c:pt>
                <c:pt idx="196">
                  <c:v>77.539006434292219</c:v>
                </c:pt>
                <c:pt idx="197">
                  <c:v>77.475832620938974</c:v>
                </c:pt>
                <c:pt idx="198">
                  <c:v>77.412663492533795</c:v>
                </c:pt>
                <c:pt idx="199">
                  <c:v>77.349498685172108</c:v>
                </c:pt>
                <c:pt idx="200">
                  <c:v>77.286337862786311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86.483039872413727</c:v>
                </c:pt>
                <c:pt idx="1">
                  <c:v>86.459502806832532</c:v>
                </c:pt>
                <c:pt idx="2">
                  <c:v>86.435967709162981</c:v>
                </c:pt>
                <c:pt idx="3">
                  <c:v>86.41243473539943</c:v>
                </c:pt>
                <c:pt idx="4">
                  <c:v>86.38890405331226</c:v>
                </c:pt>
                <c:pt idx="5">
                  <c:v>86.365375843267046</c:v>
                </c:pt>
                <c:pt idx="6">
                  <c:v>86.341850299091945</c:v>
                </c:pt>
                <c:pt idx="7">
                  <c:v>86.318327628994794</c:v>
                </c:pt>
                <c:pt idx="8">
                  <c:v>86.294808056531721</c:v>
                </c:pt>
                <c:pt idx="9">
                  <c:v>86.271291821628438</c:v>
                </c:pt>
                <c:pt idx="10">
                  <c:v>86.247779181655446</c:v>
                </c:pt>
                <c:pt idx="11">
                  <c:v>86.224270412557559</c:v>
                </c:pt>
                <c:pt idx="12">
                  <c:v>86.200765810038973</c:v>
                </c:pt>
                <c:pt idx="13">
                  <c:v>86.177265690802997</c:v>
                </c:pt>
                <c:pt idx="14">
                  <c:v>86.153770393846685</c:v>
                </c:pt>
                <c:pt idx="15">
                  <c:v>86.130280281808808</c:v>
                </c:pt>
                <c:pt idx="16">
                  <c:v>86.10679574236957</c:v>
                </c:pt>
                <c:pt idx="17">
                  <c:v>86.083317189699002</c:v>
                </c:pt>
                <c:pt idx="18">
                  <c:v>86.059845065950697</c:v>
                </c:pt>
                <c:pt idx="19">
                  <c:v>86.036379842795483</c:v>
                </c:pt>
                <c:pt idx="20">
                  <c:v>86.012922022988846</c:v>
                </c:pt>
                <c:pt idx="21">
                  <c:v>85.989472141964072</c:v>
                </c:pt>
                <c:pt idx="22">
                  <c:v>85.966030769441019</c:v>
                </c:pt>
                <c:pt idx="23">
                  <c:v>85.942598511038554</c:v>
                </c:pt>
                <c:pt idx="24">
                  <c:v>85.919176009875812</c:v>
                </c:pt>
                <c:pt idx="25">
                  <c:v>85.895763948144676</c:v>
                </c:pt>
                <c:pt idx="26">
                  <c:v>85.872363048632877</c:v>
                </c:pt>
                <c:pt idx="27">
                  <c:v>85.848974076172183</c:v>
                </c:pt>
                <c:pt idx="28">
                  <c:v>85.82559783898347</c:v>
                </c:pt>
                <c:pt idx="29">
                  <c:v>85.802235189883774</c:v>
                </c:pt>
                <c:pt idx="30">
                  <c:v>85.778887027315605</c:v>
                </c:pt>
                <c:pt idx="31">
                  <c:v>85.755554296152752</c:v>
                </c:pt>
                <c:pt idx="32">
                  <c:v>85.732237988228178</c:v>
                </c:pt>
                <c:pt idx="33">
                  <c:v>85.708939142522553</c:v>
                </c:pt>
                <c:pt idx="34">
                  <c:v>85.685658844941884</c:v>
                </c:pt>
                <c:pt idx="35">
                  <c:v>85.662398227602409</c:v>
                </c:pt>
                <c:pt idx="36">
                  <c:v>85.639158467528773</c:v>
                </c:pt>
                <c:pt idx="37">
                  <c:v>85.615940784658363</c:v>
                </c:pt>
                <c:pt idx="38">
                  <c:v>85.592746439029128</c:v>
                </c:pt>
                <c:pt idx="39">
                  <c:v>85.569576727012105</c:v>
                </c:pt>
                <c:pt idx="40">
                  <c:v>85.546432976430282</c:v>
                </c:pt>
                <c:pt idx="41">
                  <c:v>85.523316540384812</c:v>
                </c:pt>
                <c:pt idx="42">
                  <c:v>85.500228789586487</c:v>
                </c:pt>
                <c:pt idx="43">
                  <c:v>85.477171102963908</c:v>
                </c:pt>
                <c:pt idx="44">
                  <c:v>85.454144856291904</c:v>
                </c:pt>
                <c:pt idx="45">
                  <c:v>85.431151408551969</c:v>
                </c:pt>
                <c:pt idx="46">
                  <c:v>85.408192085702083</c:v>
                </c:pt>
                <c:pt idx="47">
                  <c:v>85.385268161495929</c:v>
                </c:pt>
                <c:pt idx="48">
                  <c:v>85.362380834950471</c:v>
                </c:pt>
                <c:pt idx="49">
                  <c:v>85.339531204017149</c:v>
                </c:pt>
                <c:pt idx="50">
                  <c:v>85.316720234964819</c:v>
                </c:pt>
                <c:pt idx="51">
                  <c:v>85.293948726932413</c:v>
                </c:pt>
                <c:pt idx="52">
                  <c:v>85.27121727105721</c:v>
                </c:pt>
                <c:pt idx="53">
                  <c:v>85.248526203529408</c:v>
                </c:pt>
                <c:pt idx="54">
                  <c:v>85.225875551869251</c:v>
                </c:pt>
                <c:pt idx="55">
                  <c:v>85.203264973665739</c:v>
                </c:pt>
                <c:pt idx="56">
                  <c:v>85.18069368696365</c:v>
                </c:pt>
                <c:pt idx="57">
                  <c:v>85.15816039143327</c:v>
                </c:pt>
                <c:pt idx="58">
                  <c:v>85.135663179414252</c:v>
                </c:pt>
                <c:pt idx="59">
                  <c:v>85.113199435888845</c:v>
                </c:pt>
                <c:pt idx="60">
                  <c:v>85.090765726419022</c:v>
                </c:pt>
                <c:pt idx="61">
                  <c:v>85.068357672078278</c:v>
                </c:pt>
                <c:pt idx="62">
                  <c:v>85.04596981043116</c:v>
                </c:pt>
                <c:pt idx="63">
                  <c:v>85.023595441666615</c:v>
                </c:pt>
                <c:pt idx="64">
                  <c:v>85.001226459086169</c:v>
                </c:pt>
                <c:pt idx="65">
                  <c:v>84.978853163292712</c:v>
                </c:pt>
                <c:pt idx="66">
                  <c:v>84.956464059633149</c:v>
                </c:pt>
                <c:pt idx="67">
                  <c:v>84.934045638731874</c:v>
                </c:pt>
                <c:pt idx="68">
                  <c:v>84.911582140323972</c:v>
                </c:pt>
                <c:pt idx="69">
                  <c:v>84.889055301075771</c:v>
                </c:pt>
                <c:pt idx="70">
                  <c:v>84.866444087678957</c:v>
                </c:pt>
                <c:pt idx="71">
                  <c:v>84.843724417240011</c:v>
                </c:pt>
                <c:pt idx="72">
                  <c:v>84.820868867872562</c:v>
                </c:pt>
                <c:pt idx="73">
                  <c:v>84.797846383448359</c:v>
                </c:pt>
                <c:pt idx="74">
                  <c:v>84.774621977678024</c:v>
                </c:pt>
                <c:pt idx="75">
                  <c:v>84.751156444075136</c:v>
                </c:pt>
                <c:pt idx="76">
                  <c:v>84.727406079895061</c:v>
                </c:pt>
                <c:pt idx="77">
                  <c:v>84.703322433806662</c:v>
                </c:pt>
                <c:pt idx="78">
                  <c:v>84.678852088808611</c:v>
                </c:pt>
                <c:pt idx="79">
                  <c:v>84.653936493675758</c:v>
                </c:pt>
                <c:pt idx="80">
                  <c:v>84.62851185792691</c:v>
                </c:pt>
                <c:pt idx="81">
                  <c:v>84.602509126822753</c:v>
                </c:pt>
                <c:pt idx="82">
                  <c:v>84.575854054085383</c:v>
                </c:pt>
                <c:pt idx="83">
                  <c:v>84.548467390704076</c:v>
                </c:pt>
                <c:pt idx="84">
                  <c:v>84.520265208155195</c:v>
                </c:pt>
                <c:pt idx="85">
                  <c:v>84.491159373407243</c:v>
                </c:pt>
                <c:pt idx="86">
                  <c:v>84.461058190993128</c:v>
                </c:pt>
                <c:pt idx="87">
                  <c:v>84.429867224019858</c:v>
                </c:pt>
                <c:pt idx="88">
                  <c:v>84.397490301109642</c:v>
                </c:pt>
                <c:pt idx="89">
                  <c:v>84.363830709860821</c:v>
                </c:pt>
                <c:pt idx="90">
                  <c:v>84.328792569524865</c:v>
                </c:pt>
                <c:pt idx="91">
                  <c:v>84.292282366405601</c:v>
                </c:pt>
                <c:pt idx="92">
                  <c:v>84.254210625342125</c:v>
                </c:pt>
                <c:pt idx="93">
                  <c:v>84.214493680061764</c:v>
                </c:pt>
                <c:pt idx="94">
                  <c:v>84.173055494867938</c:v>
                </c:pt>
                <c:pt idx="95">
                  <c:v>84.12982948087658</c:v>
                </c:pt>
                <c:pt idx="96">
                  <c:v>84.084760242723604</c:v>
                </c:pt>
                <c:pt idx="97">
                  <c:v>84.037805187216492</c:v>
                </c:pt>
                <c:pt idx="98">
                  <c:v>83.988935924563947</c:v>
                </c:pt>
                <c:pt idx="99">
                  <c:v>83.938139396143242</c:v>
                </c:pt>
                <c:pt idx="100">
                  <c:v>83.885418670492982</c:v>
                </c:pt>
                <c:pt idx="101">
                  <c:v>83.83079336120187</c:v>
                </c:pt>
                <c:pt idx="102">
                  <c:v>83.774299636034073</c:v>
                </c:pt>
                <c:pt idx="103">
                  <c:v>83.715989805028229</c:v>
                </c:pt>
                <c:pt idx="104">
                  <c:v>83.65593149514946</c:v>
                </c:pt>
                <c:pt idx="105">
                  <c:v>83.594206438885664</c:v>
                </c:pt>
                <c:pt idx="106">
                  <c:v>83.530908922451417</c:v>
                </c:pt>
                <c:pt idx="107">
                  <c:v>83.466143954612477</c:v>
                </c:pt>
                <c:pt idx="108">
                  <c:v>83.400025228473524</c:v>
                </c:pt>
                <c:pt idx="109">
                  <c:v>83.332672955177642</c:v>
                </c:pt>
                <c:pt idx="110">
                  <c:v>83.264211650100748</c:v>
                </c:pt>
                <c:pt idx="111">
                  <c:v>83.194767948994667</c:v>
                </c:pt>
                <c:pt idx="112">
                  <c:v>83.124468524242445</c:v>
                </c:pt>
                <c:pt idx="113">
                  <c:v>83.053438160843896</c:v>
                </c:pt>
                <c:pt idx="114">
                  <c:v>82.981798039021939</c:v>
                </c:pt>
                <c:pt idx="115">
                  <c:v>82.909664256557519</c:v>
                </c:pt>
                <c:pt idx="116">
                  <c:v>82.837146610170066</c:v>
                </c:pt>
                <c:pt idx="117">
                  <c:v>82.764347642359141</c:v>
                </c:pt>
                <c:pt idx="118">
                  <c:v>82.691361948787844</c:v>
                </c:pt>
                <c:pt idx="119">
                  <c:v>82.618275731960466</c:v>
                </c:pt>
                <c:pt idx="120">
                  <c:v>82.545166579838735</c:v>
                </c:pt>
                <c:pt idx="121">
                  <c:v>82.472103443161132</c:v>
                </c:pt>
                <c:pt idx="122">
                  <c:v>82.399146782431202</c:v>
                </c:pt>
                <c:pt idx="123">
                  <c:v>82.326348854562738</c:v>
                </c:pt>
                <c:pt idx="124">
                  <c:v>82.253754109690192</c:v>
                </c:pt>
                <c:pt idx="125">
                  <c:v>82.181399670322861</c:v>
                </c:pt>
                <c:pt idx="126">
                  <c:v>82.109315867506353</c:v>
                </c:pt>
                <c:pt idx="127">
                  <c:v>82.037526811643048</c:v>
                </c:pt>
                <c:pt idx="128">
                  <c:v>81.966050978858206</c:v>
                </c:pt>
                <c:pt idx="129">
                  <c:v>81.894901797064705</c:v>
                </c:pt>
                <c:pt idx="130">
                  <c:v>81.824088219022926</c:v>
                </c:pt>
                <c:pt idx="131">
                  <c:v>81.753615272597671</c:v>
                </c:pt>
                <c:pt idx="132">
                  <c:v>81.68348458101643</c:v>
                </c:pt>
                <c:pt idx="133">
                  <c:v>81.613694848192594</c:v>
                </c:pt>
                <c:pt idx="134">
                  <c:v>81.544242306089416</c:v>
                </c:pt>
                <c:pt idx="135">
                  <c:v>81.475121122672704</c:v>
                </c:pt>
                <c:pt idx="136">
                  <c:v>81.406323770257558</c:v>
                </c:pt>
                <c:pt idx="137">
                  <c:v>81.337841355028843</c:v>
                </c:pt>
                <c:pt idx="138">
                  <c:v>81.269663909242482</c:v>
                </c:pt>
                <c:pt idx="139">
                  <c:v>81.20178064813004</c:v>
                </c:pt>
                <c:pt idx="140">
                  <c:v>81.134180193870833</c:v>
                </c:pt>
                <c:pt idx="141">
                  <c:v>81.066850769194005</c:v>
                </c:pt>
                <c:pt idx="142">
                  <c:v>80.999780363259504</c:v>
                </c:pt>
                <c:pt idx="143">
                  <c:v>80.932956872465354</c:v>
                </c:pt>
                <c:pt idx="144">
                  <c:v>80.866368218762972</c:v>
                </c:pt>
                <c:pt idx="145">
                  <c:v>80.800002447950348</c:v>
                </c:pt>
                <c:pt idx="146">
                  <c:v>80.733847810267193</c:v>
                </c:pt>
                <c:pt idx="147">
                  <c:v>80.667892825453947</c:v>
                </c:pt>
                <c:pt idx="148">
                  <c:v>80.602126334261058</c:v>
                </c:pt>
                <c:pt idx="149">
                  <c:v>80.536537538218596</c:v>
                </c:pt>
                <c:pt idx="150">
                  <c:v>80.471116029300561</c:v>
                </c:pt>
                <c:pt idx="151">
                  <c:v>80.405851810949869</c:v>
                </c:pt>
                <c:pt idx="152">
                  <c:v>80.34073531176972</c:v>
                </c:pt>
                <c:pt idx="153">
                  <c:v>80.275757393037139</c:v>
                </c:pt>
                <c:pt idx="154">
                  <c:v>80.210909351056443</c:v>
                </c:pt>
                <c:pt idx="155">
                  <c:v>80.146182915243855</c:v>
                </c:pt>
                <c:pt idx="156">
                  <c:v>80.081570242719323</c:v>
                </c:pt>
                <c:pt idx="157">
                  <c:v>80.017063910078434</c:v>
                </c:pt>
                <c:pt idx="158">
                  <c:v>79.952656902925057</c:v>
                </c:pt>
                <c:pt idx="159">
                  <c:v>79.88834260366211</c:v>
                </c:pt>
                <c:pt idx="160">
                  <c:v>79.824114777966017</c:v>
                </c:pt>
                <c:pt idx="161">
                  <c:v>79.759967560305313</c:v>
                </c:pt>
                <c:pt idx="162">
                  <c:v>79.695895438808137</c:v>
                </c:pt>
                <c:pt idx="163">
                  <c:v>79.631893239733699</c:v>
                </c:pt>
                <c:pt idx="164">
                  <c:v>79.567956111760282</c:v>
                </c:pt>
                <c:pt idx="165">
                  <c:v>79.504079510265186</c:v>
                </c:pt>
                <c:pt idx="166">
                  <c:v>79.440259181740032</c:v>
                </c:pt>
                <c:pt idx="167">
                  <c:v>79.376491148456864</c:v>
                </c:pt>
                <c:pt idx="168">
                  <c:v>79.312771693477941</c:v>
                </c:pt>
                <c:pt idx="169">
                  <c:v>79.249097346080589</c:v>
                </c:pt>
                <c:pt idx="170">
                  <c:v>79.185464867652783</c:v>
                </c:pt>
                <c:pt idx="171">
                  <c:v>79.121871238099374</c:v>
                </c:pt>
                <c:pt idx="172">
                  <c:v>79.05831364278805</c:v>
                </c:pt>
                <c:pt idx="173">
                  <c:v>78.994789460052544</c:v>
                </c:pt>
                <c:pt idx="174">
                  <c:v>78.931296249263397</c:v>
                </c:pt>
                <c:pt idx="175">
                  <c:v>78.867831739468997</c:v>
                </c:pt>
                <c:pt idx="176">
                  <c:v>78.804393818603543</c:v>
                </c:pt>
                <c:pt idx="177">
                  <c:v>78.74098052325526</c:v>
                </c:pt>
                <c:pt idx="178">
                  <c:v>78.677590028982664</c:v>
                </c:pt>
                <c:pt idx="179">
                  <c:v>78.61422064116573</c:v>
                </c:pt>
                <c:pt idx="180">
                  <c:v>78.550870786374972</c:v>
                </c:pt>
                <c:pt idx="181">
                  <c:v>78.487539004240759</c:v>
                </c:pt>
                <c:pt idx="182">
                  <c:v>78.424223939803611</c:v>
                </c:pt>
                <c:pt idx="183">
                  <c:v>78.360924336325482</c:v>
                </c:pt>
                <c:pt idx="184">
                  <c:v>78.297639028541766</c:v>
                </c:pt>
                <c:pt idx="185">
                  <c:v>78.23436693633306</c:v>
                </c:pt>
                <c:pt idx="186">
                  <c:v>78.171107058796537</c:v>
                </c:pt>
                <c:pt idx="187">
                  <c:v>78.107858468696136</c:v>
                </c:pt>
                <c:pt idx="188">
                  <c:v>78.044620307271856</c:v>
                </c:pt>
                <c:pt idx="189">
                  <c:v>77.981391779388417</c:v>
                </c:pt>
                <c:pt idx="190">
                  <c:v>77.918172149004477</c:v>
                </c:pt>
                <c:pt idx="191">
                  <c:v>77.854960734943759</c:v>
                </c:pt>
                <c:pt idx="192">
                  <c:v>77.791756906950866</c:v>
                </c:pt>
                <c:pt idx="193">
                  <c:v>77.728560082014255</c:v>
                </c:pt>
                <c:pt idx="194">
                  <c:v>77.665369720940632</c:v>
                </c:pt>
                <c:pt idx="195">
                  <c:v>77.60218532516501</c:v>
                </c:pt>
                <c:pt idx="196">
                  <c:v>77.539006433781694</c:v>
                </c:pt>
                <c:pt idx="197">
                  <c:v>77.475832620782242</c:v>
                </c:pt>
                <c:pt idx="198">
                  <c:v>77.412663492487198</c:v>
                </c:pt>
                <c:pt idx="199">
                  <c:v>77.349498685158693</c:v>
                </c:pt>
                <c:pt idx="200">
                  <c:v>77.286337862782574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0368"/>
        <c:axId val="494480760"/>
      </c:scatterChart>
      <c:valAx>
        <c:axId val="494480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0760"/>
        <c:crosses val="autoZero"/>
        <c:crossBetween val="midCat"/>
      </c:valAx>
      <c:valAx>
        <c:axId val="494480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036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84.885999999999996</c:v>
                </c:pt>
                <c:pt idx="1">
                  <c:v>85.771000000000001</c:v>
                </c:pt>
                <c:pt idx="2">
                  <c:v>85.713999999999999</c:v>
                </c:pt>
                <c:pt idx="3">
                  <c:v>85.585999999999999</c:v>
                </c:pt>
                <c:pt idx="4">
                  <c:v>86.5</c:v>
                </c:pt>
                <c:pt idx="5">
                  <c:v>85.070999999999998</c:v>
                </c:pt>
                <c:pt idx="6">
                  <c:v>86.385999999999996</c:v>
                </c:pt>
                <c:pt idx="7">
                  <c:v>87.442999999999998</c:v>
                </c:pt>
                <c:pt idx="8">
                  <c:v>86.2</c:v>
                </c:pt>
                <c:pt idx="9">
                  <c:v>86.143000000000001</c:v>
                </c:pt>
                <c:pt idx="10">
                  <c:v>86.286000000000001</c:v>
                </c:pt>
                <c:pt idx="11">
                  <c:v>86.257000000000005</c:v>
                </c:pt>
                <c:pt idx="12">
                  <c:v>87.242999999999995</c:v>
                </c:pt>
                <c:pt idx="13">
                  <c:v>87.057000000000002</c:v>
                </c:pt>
                <c:pt idx="14">
                  <c:v>87.2</c:v>
                </c:pt>
                <c:pt idx="15">
                  <c:v>86.9</c:v>
                </c:pt>
                <c:pt idx="16">
                  <c:v>87.271000000000001</c:v>
                </c:pt>
                <c:pt idx="17">
                  <c:v>88.4</c:v>
                </c:pt>
                <c:pt idx="18">
                  <c:v>87.956999999999994</c:v>
                </c:pt>
                <c:pt idx="19">
                  <c:v>87.429000000000002</c:v>
                </c:pt>
                <c:pt idx="20">
                  <c:v>87.442999999999998</c:v>
                </c:pt>
                <c:pt idx="21">
                  <c:v>87.856999999999999</c:v>
                </c:pt>
                <c:pt idx="22">
                  <c:v>86.914000000000001</c:v>
                </c:pt>
                <c:pt idx="23">
                  <c:v>87.671000000000006</c:v>
                </c:pt>
                <c:pt idx="24">
                  <c:v>88.129000000000005</c:v>
                </c:pt>
                <c:pt idx="25">
                  <c:v>88.686000000000007</c:v>
                </c:pt>
                <c:pt idx="26">
                  <c:v>88.186000000000007</c:v>
                </c:pt>
                <c:pt idx="27">
                  <c:v>89.914000000000001</c:v>
                </c:pt>
                <c:pt idx="28">
                  <c:v>89.242999999999995</c:v>
                </c:pt>
                <c:pt idx="29">
                  <c:v>87.942999999999998</c:v>
                </c:pt>
                <c:pt idx="30">
                  <c:v>90.2</c:v>
                </c:pt>
                <c:pt idx="31">
                  <c:v>90.171000000000006</c:v>
                </c:pt>
                <c:pt idx="32">
                  <c:v>90.486000000000004</c:v>
                </c:pt>
                <c:pt idx="33">
                  <c:v>90.471000000000004</c:v>
                </c:pt>
                <c:pt idx="34">
                  <c:v>91.557000000000002</c:v>
                </c:pt>
                <c:pt idx="35">
                  <c:v>92.3</c:v>
                </c:pt>
                <c:pt idx="36">
                  <c:v>93.228999999999999</c:v>
                </c:pt>
                <c:pt idx="37">
                  <c:v>92.585999999999999</c:v>
                </c:pt>
                <c:pt idx="38">
                  <c:v>95.313999999999993</c:v>
                </c:pt>
                <c:pt idx="39">
                  <c:v>97.343000000000004</c:v>
                </c:pt>
                <c:pt idx="40">
                  <c:v>100.571</c:v>
                </c:pt>
                <c:pt idx="41">
                  <c:v>101.571</c:v>
                </c:pt>
                <c:pt idx="42">
                  <c:v>106.857</c:v>
                </c:pt>
                <c:pt idx="43">
                  <c:v>111.714</c:v>
                </c:pt>
                <c:pt idx="44">
                  <c:v>120.057</c:v>
                </c:pt>
                <c:pt idx="45">
                  <c:v>127.286</c:v>
                </c:pt>
                <c:pt idx="46">
                  <c:v>136.286</c:v>
                </c:pt>
                <c:pt idx="47">
                  <c:v>148.17099999999999</c:v>
                </c:pt>
                <c:pt idx="48">
                  <c:v>160.84299999999999</c:v>
                </c:pt>
                <c:pt idx="49">
                  <c:v>169.786</c:v>
                </c:pt>
                <c:pt idx="50">
                  <c:v>181.15700000000001</c:v>
                </c:pt>
                <c:pt idx="51">
                  <c:v>191.58600000000001</c:v>
                </c:pt>
                <c:pt idx="52">
                  <c:v>198.68600000000001</c:v>
                </c:pt>
                <c:pt idx="53">
                  <c:v>205.5</c:v>
                </c:pt>
                <c:pt idx="54">
                  <c:v>209.029</c:v>
                </c:pt>
                <c:pt idx="55">
                  <c:v>210.94300000000001</c:v>
                </c:pt>
                <c:pt idx="56">
                  <c:v>208.55699999999999</c:v>
                </c:pt>
                <c:pt idx="57">
                  <c:v>199.32900000000001</c:v>
                </c:pt>
                <c:pt idx="58">
                  <c:v>184.32900000000001</c:v>
                </c:pt>
                <c:pt idx="59">
                  <c:v>160.80000000000001</c:v>
                </c:pt>
                <c:pt idx="60">
                  <c:v>130.24299999999999</c:v>
                </c:pt>
                <c:pt idx="61">
                  <c:v>105.529</c:v>
                </c:pt>
                <c:pt idx="62">
                  <c:v>94.370999999999995</c:v>
                </c:pt>
                <c:pt idx="63">
                  <c:v>90</c:v>
                </c:pt>
                <c:pt idx="64">
                  <c:v>89.786000000000001</c:v>
                </c:pt>
                <c:pt idx="65">
                  <c:v>87.7</c:v>
                </c:pt>
                <c:pt idx="66">
                  <c:v>89.1</c:v>
                </c:pt>
                <c:pt idx="67">
                  <c:v>89.713999999999999</c:v>
                </c:pt>
                <c:pt idx="68">
                  <c:v>90.971000000000004</c:v>
                </c:pt>
                <c:pt idx="69">
                  <c:v>92.771000000000001</c:v>
                </c:pt>
                <c:pt idx="70">
                  <c:v>95.414000000000001</c:v>
                </c:pt>
                <c:pt idx="71">
                  <c:v>98.914000000000001</c:v>
                </c:pt>
                <c:pt idx="72">
                  <c:v>102.9</c:v>
                </c:pt>
                <c:pt idx="73">
                  <c:v>106.67100000000001</c:v>
                </c:pt>
                <c:pt idx="74">
                  <c:v>112.429</c:v>
                </c:pt>
                <c:pt idx="75">
                  <c:v>117.971</c:v>
                </c:pt>
                <c:pt idx="76">
                  <c:v>123.386</c:v>
                </c:pt>
                <c:pt idx="77">
                  <c:v>129.529</c:v>
                </c:pt>
                <c:pt idx="78">
                  <c:v>132.643</c:v>
                </c:pt>
                <c:pt idx="79">
                  <c:v>135.886</c:v>
                </c:pt>
                <c:pt idx="80">
                  <c:v>136.429</c:v>
                </c:pt>
                <c:pt idx="81">
                  <c:v>134.68600000000001</c:v>
                </c:pt>
                <c:pt idx="82">
                  <c:v>129.67099999999999</c:v>
                </c:pt>
                <c:pt idx="83">
                  <c:v>120.857</c:v>
                </c:pt>
                <c:pt idx="84">
                  <c:v>110.586</c:v>
                </c:pt>
                <c:pt idx="85">
                  <c:v>98.786000000000001</c:v>
                </c:pt>
                <c:pt idx="86">
                  <c:v>92.4</c:v>
                </c:pt>
                <c:pt idx="87">
                  <c:v>89.070999999999998</c:v>
                </c:pt>
                <c:pt idx="88">
                  <c:v>87.370999999999995</c:v>
                </c:pt>
                <c:pt idx="89">
                  <c:v>86.3</c:v>
                </c:pt>
                <c:pt idx="90">
                  <c:v>86.757000000000005</c:v>
                </c:pt>
                <c:pt idx="91">
                  <c:v>86.471000000000004</c:v>
                </c:pt>
                <c:pt idx="92">
                  <c:v>86.356999999999999</c:v>
                </c:pt>
                <c:pt idx="93">
                  <c:v>85.2</c:v>
                </c:pt>
                <c:pt idx="94">
                  <c:v>85.1</c:v>
                </c:pt>
                <c:pt idx="95">
                  <c:v>85.742999999999995</c:v>
                </c:pt>
                <c:pt idx="96">
                  <c:v>86.228999999999999</c:v>
                </c:pt>
                <c:pt idx="97">
                  <c:v>85.085999999999999</c:v>
                </c:pt>
                <c:pt idx="98">
                  <c:v>84.856999999999999</c:v>
                </c:pt>
                <c:pt idx="99">
                  <c:v>85.171000000000006</c:v>
                </c:pt>
                <c:pt idx="100">
                  <c:v>86.156999999999996</c:v>
                </c:pt>
                <c:pt idx="101">
                  <c:v>85.686000000000007</c:v>
                </c:pt>
                <c:pt idx="102">
                  <c:v>86.186000000000007</c:v>
                </c:pt>
                <c:pt idx="103">
                  <c:v>85.629000000000005</c:v>
                </c:pt>
                <c:pt idx="104">
                  <c:v>86.813999999999993</c:v>
                </c:pt>
                <c:pt idx="105">
                  <c:v>86.313999999999993</c:v>
                </c:pt>
                <c:pt idx="106">
                  <c:v>86.513999999999996</c:v>
                </c:pt>
                <c:pt idx="107">
                  <c:v>86.1</c:v>
                </c:pt>
                <c:pt idx="108">
                  <c:v>86.6</c:v>
                </c:pt>
                <c:pt idx="109">
                  <c:v>85</c:v>
                </c:pt>
                <c:pt idx="110">
                  <c:v>84.4</c:v>
                </c:pt>
                <c:pt idx="111">
                  <c:v>84.771000000000001</c:v>
                </c:pt>
                <c:pt idx="112">
                  <c:v>87.085999999999999</c:v>
                </c:pt>
                <c:pt idx="113">
                  <c:v>86.085999999999999</c:v>
                </c:pt>
                <c:pt idx="114">
                  <c:v>87.1</c:v>
                </c:pt>
                <c:pt idx="115">
                  <c:v>87.343000000000004</c:v>
                </c:pt>
                <c:pt idx="116">
                  <c:v>88.813999999999993</c:v>
                </c:pt>
                <c:pt idx="117">
                  <c:v>88.4</c:v>
                </c:pt>
                <c:pt idx="118">
                  <c:v>89.585999999999999</c:v>
                </c:pt>
                <c:pt idx="119">
                  <c:v>90.456999999999994</c:v>
                </c:pt>
                <c:pt idx="120">
                  <c:v>88.614000000000004</c:v>
                </c:pt>
                <c:pt idx="121">
                  <c:v>90.956999999999994</c:v>
                </c:pt>
                <c:pt idx="122">
                  <c:v>89.585999999999999</c:v>
                </c:pt>
                <c:pt idx="123">
                  <c:v>90.942999999999998</c:v>
                </c:pt>
                <c:pt idx="124">
                  <c:v>89.757000000000005</c:v>
                </c:pt>
                <c:pt idx="125">
                  <c:v>88.143000000000001</c:v>
                </c:pt>
                <c:pt idx="126">
                  <c:v>88.528999999999996</c:v>
                </c:pt>
                <c:pt idx="127">
                  <c:v>87.286000000000001</c:v>
                </c:pt>
                <c:pt idx="128">
                  <c:v>86.1</c:v>
                </c:pt>
                <c:pt idx="129">
                  <c:v>84.629000000000005</c:v>
                </c:pt>
                <c:pt idx="130">
                  <c:v>82.686000000000007</c:v>
                </c:pt>
                <c:pt idx="131">
                  <c:v>82.686000000000007</c:v>
                </c:pt>
                <c:pt idx="132">
                  <c:v>83.885999999999996</c:v>
                </c:pt>
                <c:pt idx="133">
                  <c:v>82.143000000000001</c:v>
                </c:pt>
                <c:pt idx="134">
                  <c:v>83.057000000000002</c:v>
                </c:pt>
                <c:pt idx="135">
                  <c:v>83.013999999999996</c:v>
                </c:pt>
                <c:pt idx="136">
                  <c:v>82.7</c:v>
                </c:pt>
                <c:pt idx="137">
                  <c:v>81.3</c:v>
                </c:pt>
                <c:pt idx="138">
                  <c:v>82.629000000000005</c:v>
                </c:pt>
                <c:pt idx="139">
                  <c:v>82.486000000000004</c:v>
                </c:pt>
                <c:pt idx="140">
                  <c:v>82.6</c:v>
                </c:pt>
                <c:pt idx="141">
                  <c:v>83.028999999999996</c:v>
                </c:pt>
                <c:pt idx="142">
                  <c:v>83.057000000000002</c:v>
                </c:pt>
                <c:pt idx="143">
                  <c:v>82.370999999999995</c:v>
                </c:pt>
                <c:pt idx="144">
                  <c:v>82.671000000000006</c:v>
                </c:pt>
                <c:pt idx="145">
                  <c:v>82.313999999999993</c:v>
                </c:pt>
                <c:pt idx="146">
                  <c:v>82.343000000000004</c:v>
                </c:pt>
                <c:pt idx="147">
                  <c:v>83.1</c:v>
                </c:pt>
                <c:pt idx="148">
                  <c:v>83.728999999999999</c:v>
                </c:pt>
                <c:pt idx="149">
                  <c:v>84.1</c:v>
                </c:pt>
                <c:pt idx="150">
                  <c:v>83.614000000000004</c:v>
                </c:pt>
                <c:pt idx="151">
                  <c:v>82.742999999999995</c:v>
                </c:pt>
                <c:pt idx="152">
                  <c:v>82.614000000000004</c:v>
                </c:pt>
                <c:pt idx="153">
                  <c:v>84.213999999999999</c:v>
                </c:pt>
                <c:pt idx="154">
                  <c:v>82.8</c:v>
                </c:pt>
                <c:pt idx="155">
                  <c:v>83.528999999999996</c:v>
                </c:pt>
                <c:pt idx="156">
                  <c:v>84.771000000000001</c:v>
                </c:pt>
                <c:pt idx="157">
                  <c:v>83.828999999999994</c:v>
                </c:pt>
                <c:pt idx="158">
                  <c:v>85.471000000000004</c:v>
                </c:pt>
                <c:pt idx="159">
                  <c:v>84.013999999999996</c:v>
                </c:pt>
                <c:pt idx="160">
                  <c:v>83.070999999999998</c:v>
                </c:pt>
                <c:pt idx="161">
                  <c:v>83.114000000000004</c:v>
                </c:pt>
                <c:pt idx="162">
                  <c:v>81.599999999999994</c:v>
                </c:pt>
                <c:pt idx="163">
                  <c:v>81.771000000000001</c:v>
                </c:pt>
                <c:pt idx="164">
                  <c:v>82.013999999999996</c:v>
                </c:pt>
                <c:pt idx="165">
                  <c:v>81.543000000000006</c:v>
                </c:pt>
                <c:pt idx="166">
                  <c:v>81.742999999999995</c:v>
                </c:pt>
                <c:pt idx="167">
                  <c:v>82.228999999999999</c:v>
                </c:pt>
                <c:pt idx="168">
                  <c:v>80.343000000000004</c:v>
                </c:pt>
                <c:pt idx="169">
                  <c:v>81.257000000000005</c:v>
                </c:pt>
                <c:pt idx="170">
                  <c:v>79.728999999999999</c:v>
                </c:pt>
                <c:pt idx="171">
                  <c:v>80.8</c:v>
                </c:pt>
                <c:pt idx="172">
                  <c:v>80.557000000000002</c:v>
                </c:pt>
                <c:pt idx="173">
                  <c:v>80.070999999999998</c:v>
                </c:pt>
                <c:pt idx="174">
                  <c:v>80.486000000000004</c:v>
                </c:pt>
                <c:pt idx="175">
                  <c:v>80.328999999999994</c:v>
                </c:pt>
                <c:pt idx="176">
                  <c:v>80.057000000000002</c:v>
                </c:pt>
                <c:pt idx="177">
                  <c:v>80.643000000000001</c:v>
                </c:pt>
                <c:pt idx="178">
                  <c:v>79.286000000000001</c:v>
                </c:pt>
                <c:pt idx="179">
                  <c:v>80.713999999999999</c:v>
                </c:pt>
                <c:pt idx="180">
                  <c:v>81.2</c:v>
                </c:pt>
                <c:pt idx="181">
                  <c:v>80.614000000000004</c:v>
                </c:pt>
                <c:pt idx="182">
                  <c:v>79.271000000000001</c:v>
                </c:pt>
                <c:pt idx="183">
                  <c:v>79.7</c:v>
                </c:pt>
                <c:pt idx="184">
                  <c:v>80.328999999999994</c:v>
                </c:pt>
                <c:pt idx="185">
                  <c:v>79.713999999999999</c:v>
                </c:pt>
                <c:pt idx="186">
                  <c:v>79.771000000000001</c:v>
                </c:pt>
                <c:pt idx="187">
                  <c:v>79.156999999999996</c:v>
                </c:pt>
                <c:pt idx="188">
                  <c:v>80.528999999999996</c:v>
                </c:pt>
                <c:pt idx="189">
                  <c:v>79.570999999999998</c:v>
                </c:pt>
                <c:pt idx="190">
                  <c:v>79.528999999999996</c:v>
                </c:pt>
                <c:pt idx="191">
                  <c:v>78.228999999999999</c:v>
                </c:pt>
                <c:pt idx="192">
                  <c:v>78.643000000000001</c:v>
                </c:pt>
                <c:pt idx="193">
                  <c:v>80.028999999999996</c:v>
                </c:pt>
                <c:pt idx="194">
                  <c:v>79.986000000000004</c:v>
                </c:pt>
                <c:pt idx="195">
                  <c:v>79.7</c:v>
                </c:pt>
                <c:pt idx="196">
                  <c:v>80.456999999999994</c:v>
                </c:pt>
                <c:pt idx="197">
                  <c:v>78.3</c:v>
                </c:pt>
                <c:pt idx="198">
                  <c:v>77.843000000000004</c:v>
                </c:pt>
                <c:pt idx="199">
                  <c:v>78.442999999999998</c:v>
                </c:pt>
                <c:pt idx="200">
                  <c:v>78.856999999999999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88.171154696194805</c:v>
                </c:pt>
                <c:pt idx="1">
                  <c:v>88.155585949080077</c:v>
                </c:pt>
                <c:pt idx="2">
                  <c:v>88.140020298003478</c:v>
                </c:pt>
                <c:pt idx="3">
                  <c:v>88.124457987611194</c:v>
                </c:pt>
                <c:pt idx="4">
                  <c:v>88.108899280925471</c:v>
                </c:pt>
                <c:pt idx="5">
                  <c:v>88.093344460611164</c:v>
                </c:pt>
                <c:pt idx="6">
                  <c:v>88.077793830315059</c:v>
                </c:pt>
                <c:pt idx="7">
                  <c:v>88.06224771608062</c:v>
                </c:pt>
                <c:pt idx="8">
                  <c:v>88.04670646783967</c:v>
                </c:pt>
                <c:pt idx="9">
                  <c:v>88.031170460982949</c:v>
                </c:pt>
                <c:pt idx="10">
                  <c:v>88.015640098010692</c:v>
                </c:pt>
                <c:pt idx="11">
                  <c:v>88.000115810263878</c:v>
                </c:pt>
                <c:pt idx="12">
                  <c:v>87.984598059736157</c:v>
                </c:pt>
                <c:pt idx="13">
                  <c:v>87.969087340966368</c:v>
                </c:pt>
                <c:pt idx="14">
                  <c:v>87.953584183010179</c:v>
                </c:pt>
                <c:pt idx="15">
                  <c:v>87.938089151491951</c:v>
                </c:pt>
                <c:pt idx="16">
                  <c:v>87.9226028507465</c:v>
                </c:pt>
                <c:pt idx="17">
                  <c:v>87.90712592610187</c:v>
                </c:pt>
                <c:pt idx="18">
                  <c:v>87.891659066512219</c:v>
                </c:pt>
                <c:pt idx="19">
                  <c:v>87.876203008330293</c:v>
                </c:pt>
                <c:pt idx="20">
                  <c:v>87.860758543013631</c:v>
                </c:pt>
                <c:pt idx="21">
                  <c:v>87.845326538154012</c:v>
                </c:pt>
                <c:pt idx="22">
                  <c:v>87.829908001856097</c:v>
                </c:pt>
                <c:pt idx="23">
                  <c:v>87.814504281849992</c:v>
                </c:pt>
                <c:pt idx="24">
                  <c:v>87.799117663920526</c:v>
                </c:pt>
                <c:pt idx="25">
                  <c:v>87.78375309766534</c:v>
                </c:pt>
                <c:pt idx="26">
                  <c:v>87.768422950904309</c:v>
                </c:pt>
                <c:pt idx="27">
                  <c:v>87.75315949845789</c:v>
                </c:pt>
                <c:pt idx="28">
                  <c:v>87.738046160471399</c:v>
                </c:pt>
                <c:pt idx="29">
                  <c:v>87.723291815783924</c:v>
                </c:pt>
                <c:pt idx="30">
                  <c:v>87.709398704711987</c:v>
                </c:pt>
                <c:pt idx="31">
                  <c:v>87.69752212613372</c:v>
                </c:pt>
                <c:pt idx="32">
                  <c:v>87.690199557247198</c:v>
                </c:pt>
                <c:pt idx="33">
                  <c:v>87.692745344653574</c:v>
                </c:pt>
                <c:pt idx="34">
                  <c:v>87.715759263897226</c:v>
                </c:pt>
                <c:pt idx="35">
                  <c:v>87.77934829329449</c:v>
                </c:pt>
                <c:pt idx="36">
                  <c:v>87.919727056912436</c:v>
                </c:pt>
                <c:pt idx="37">
                  <c:v>88.198697806487232</c:v>
                </c:pt>
                <c:pt idx="38">
                  <c:v>88.715921500577096</c:v>
                </c:pt>
                <c:pt idx="39">
                  <c:v>89.622698840813854</c:v>
                </c:pt>
                <c:pt idx="40">
                  <c:v>91.134147493575355</c:v>
                </c:pt>
                <c:pt idx="41">
                  <c:v>93.5344639437198</c:v>
                </c:pt>
                <c:pt idx="42">
                  <c:v>97.16811874368004</c:v>
                </c:pt>
                <c:pt idx="43">
                  <c:v>102.40950491835164</c:v>
                </c:pt>
                <c:pt idx="44">
                  <c:v>109.60602338062876</c:v>
                </c:pt>
                <c:pt idx="45">
                  <c:v>118.99564921522693</c:v>
                </c:pt>
                <c:pt idx="46">
                  <c:v>130.60924480500512</c:v>
                </c:pt>
                <c:pt idx="47">
                  <c:v>144.17807118479138</c:v>
                </c:pt>
                <c:pt idx="48">
                  <c:v>159.07429760520887</c:v>
                </c:pt>
                <c:pt idx="49">
                  <c:v>174.31255518951096</c:v>
                </c:pt>
                <c:pt idx="50">
                  <c:v>188.63090391241349</c:v>
                </c:pt>
                <c:pt idx="51">
                  <c:v>200.65052784476893</c:v>
                </c:pt>
                <c:pt idx="52">
                  <c:v>209.08979393002852</c:v>
                </c:pt>
                <c:pt idx="53">
                  <c:v>212.98791345950769</c:v>
                </c:pt>
                <c:pt idx="54">
                  <c:v>211.88450571627234</c:v>
                </c:pt>
                <c:pt idx="55">
                  <c:v>205.90870515702409</c:v>
                </c:pt>
                <c:pt idx="56">
                  <c:v>195.75398085254946</c:v>
                </c:pt>
                <c:pt idx="57">
                  <c:v>182.54545422384103</c:v>
                </c:pt>
                <c:pt idx="58">
                  <c:v>167.63480097809523</c:v>
                </c:pt>
                <c:pt idx="59">
                  <c:v>152.37435769452605</c:v>
                </c:pt>
                <c:pt idx="60">
                  <c:v>137.92214670743431</c:v>
                </c:pt>
                <c:pt idx="61">
                  <c:v>125.11484242295684</c:v>
                </c:pt>
                <c:pt idx="62">
                  <c:v>114.42294878554908</c:v>
                </c:pt>
                <c:pt idx="63">
                  <c:v>105.98017605609741</c:v>
                </c:pt>
                <c:pt idx="64">
                  <c:v>99.664012967919945</c:v>
                </c:pt>
                <c:pt idx="65">
                  <c:v>95.199635413357257</c:v>
                </c:pt>
                <c:pt idx="66">
                  <c:v>92.263162322776893</c:v>
                </c:pt>
                <c:pt idx="67">
                  <c:v>90.568558791556057</c:v>
                </c:pt>
                <c:pt idx="68">
                  <c:v>89.930187290563154</c:v>
                </c:pt>
                <c:pt idx="69">
                  <c:v>90.2966034149579</c:v>
                </c:pt>
                <c:pt idx="70">
                  <c:v>91.750304818682679</c:v>
                </c:pt>
                <c:pt idx="71">
                  <c:v>94.466111215133466</c:v>
                </c:pt>
                <c:pt idx="72">
                  <c:v>98.623557995989657</c:v>
                </c:pt>
                <c:pt idx="73">
                  <c:v>104.28113117545337</c:v>
                </c:pt>
                <c:pt idx="74">
                  <c:v>111.24172162625857</c:v>
                </c:pt>
                <c:pt idx="75">
                  <c:v>118.95993021000568</c:v>
                </c:pt>
                <c:pt idx="76">
                  <c:v>126.54707403136146</c:v>
                </c:pt>
                <c:pt idx="77">
                  <c:v>132.90615283122787</c:v>
                </c:pt>
                <c:pt idx="78">
                  <c:v>136.97846234130026</c:v>
                </c:pt>
                <c:pt idx="79">
                  <c:v>138.02721605926743</c:v>
                </c:pt>
                <c:pt idx="80">
                  <c:v>135.85310417525321</c:v>
                </c:pt>
                <c:pt idx="81">
                  <c:v>130.85450732978038</c:v>
                </c:pt>
                <c:pt idx="82">
                  <c:v>123.90700695277846</c:v>
                </c:pt>
                <c:pt idx="83">
                  <c:v>116.11197042347465</c:v>
                </c:pt>
                <c:pt idx="84">
                  <c:v>108.51308550760429</c:v>
                </c:pt>
                <c:pt idx="85">
                  <c:v>101.8797831400324</c:v>
                </c:pt>
                <c:pt idx="86">
                  <c:v>96.613608725221752</c:v>
                </c:pt>
                <c:pt idx="87">
                  <c:v>92.775785994909754</c:v>
                </c:pt>
                <c:pt idx="88">
                  <c:v>90.191567811230129</c:v>
                </c:pt>
                <c:pt idx="89">
                  <c:v>88.574523753648606</c:v>
                </c:pt>
                <c:pt idx="90">
                  <c:v>87.627598568627135</c:v>
                </c:pt>
                <c:pt idx="91">
                  <c:v>87.102496935009782</c:v>
                </c:pt>
                <c:pt idx="92">
                  <c:v>86.820168750764239</c:v>
                </c:pt>
                <c:pt idx="93">
                  <c:v>86.665881716916488</c:v>
                </c:pt>
                <c:pt idx="94">
                  <c:v>86.573267036132236</c:v>
                </c:pt>
                <c:pt idx="95">
                  <c:v>86.507331942380006</c:v>
                </c:pt>
                <c:pt idx="96">
                  <c:v>86.451153900896287</c:v>
                </c:pt>
                <c:pt idx="97">
                  <c:v>86.397196672162352</c:v>
                </c:pt>
                <c:pt idx="98">
                  <c:v>86.342368397017083</c:v>
                </c:pt>
                <c:pt idx="99">
                  <c:v>86.285515278710932</c:v>
                </c:pt>
                <c:pt idx="100">
                  <c:v>86.226277909056478</c:v>
                </c:pt>
                <c:pt idx="101">
                  <c:v>86.164626996406582</c:v>
                </c:pt>
                <c:pt idx="102">
                  <c:v>86.100715669917335</c:v>
                </c:pt>
                <c:pt idx="103">
                  <c:v>86.034889741027172</c:v>
                </c:pt>
                <c:pt idx="104">
                  <c:v>85.967811183990122</c:v>
                </c:pt>
                <c:pt idx="105">
                  <c:v>85.900709494827225</c:v>
                </c:pt>
                <c:pt idx="106">
                  <c:v>85.835801812158991</c:v>
                </c:pt>
                <c:pt idx="107">
                  <c:v>85.776918585898727</c:v>
                </c:pt>
                <c:pt idx="108">
                  <c:v>85.730326434828442</c:v>
                </c:pt>
                <c:pt idx="109">
                  <c:v>85.70563971042661</c:v>
                </c:pt>
                <c:pt idx="110">
                  <c:v>85.716556195996574</c:v>
                </c:pt>
                <c:pt idx="111">
                  <c:v>85.780971881862115</c:v>
                </c:pt>
                <c:pt idx="112">
                  <c:v>85.919902767720941</c:v>
                </c:pt>
                <c:pt idx="113">
                  <c:v>86.154684753927683</c:v>
                </c:pt>
                <c:pt idx="114">
                  <c:v>86.502248465493608</c:v>
                </c:pt>
                <c:pt idx="115">
                  <c:v>86.9689075741816</c:v>
                </c:pt>
                <c:pt idx="116">
                  <c:v>87.543933696028759</c:v>
                </c:pt>
                <c:pt idx="117">
                  <c:v>88.194914463110308</c:v>
                </c:pt>
                <c:pt idx="118">
                  <c:v>88.867098620652371</c:v>
                </c:pt>
                <c:pt idx="119">
                  <c:v>89.488301582048962</c:v>
                </c:pt>
                <c:pt idx="120">
                  <c:v>89.979457663084119</c:v>
                </c:pt>
                <c:pt idx="121">
                  <c:v>90.268965702869167</c:v>
                </c:pt>
                <c:pt idx="122">
                  <c:v>90.307321873651119</c:v>
                </c:pt>
                <c:pt idx="123">
                  <c:v>90.077933039895981</c:v>
                </c:pt>
                <c:pt idx="124">
                  <c:v>89.600858379980068</c:v>
                </c:pt>
                <c:pt idx="125">
                  <c:v>88.928320269103239</c:v>
                </c:pt>
                <c:pt idx="126">
                  <c:v>88.133373463529807</c:v>
                </c:pt>
                <c:pt idx="127">
                  <c:v>87.295125390339805</c:v>
                </c:pt>
                <c:pt idx="128">
                  <c:v>86.484617613167572</c:v>
                </c:pt>
                <c:pt idx="129">
                  <c:v>85.754754472589198</c:v>
                </c:pt>
                <c:pt idx="130">
                  <c:v>85.135950333666926</c:v>
                </c:pt>
                <c:pt idx="131">
                  <c:v>84.637241971284908</c:v>
                </c:pt>
                <c:pt idx="132">
                  <c:v>84.251195314364139</c:v>
                </c:pt>
                <c:pt idx="133">
                  <c:v>83.960391032776343</c:v>
                </c:pt>
                <c:pt idx="134">
                  <c:v>83.743546288010307</c:v>
                </c:pt>
                <c:pt idx="135">
                  <c:v>83.580081541472381</c:v>
                </c:pt>
                <c:pt idx="136">
                  <c:v>83.452769228535132</c:v>
                </c:pt>
                <c:pt idx="137">
                  <c:v>83.348716650571305</c:v>
                </c:pt>
                <c:pt idx="138">
                  <c:v>83.25923179544651</c:v>
                </c:pt>
                <c:pt idx="139">
                  <c:v>83.179141340351705</c:v>
                </c:pt>
                <c:pt idx="140">
                  <c:v>83.105989444894988</c:v>
                </c:pt>
                <c:pt idx="141">
                  <c:v>83.039357232915421</c:v>
                </c:pt>
                <c:pt idx="142">
                  <c:v>82.98037904944006</c:v>
                </c:pt>
                <c:pt idx="143">
                  <c:v>82.931421134203177</c:v>
                </c:pt>
                <c:pt idx="144">
                  <c:v>82.895830379217117</c:v>
                </c:pt>
                <c:pt idx="145">
                  <c:v>82.877643572008452</c:v>
                </c:pt>
                <c:pt idx="146">
                  <c:v>82.881160573289478</c:v>
                </c:pt>
                <c:pt idx="147">
                  <c:v>82.910322813355421</c:v>
                </c:pt>
                <c:pt idx="148">
                  <c:v>82.967898059470983</c:v>
                </c:pt>
                <c:pt idx="149">
                  <c:v>83.054547206024949</c:v>
                </c:pt>
                <c:pt idx="150">
                  <c:v>83.16792522442968</c:v>
                </c:pt>
                <c:pt idx="151">
                  <c:v>83.302025270281334</c:v>
                </c:pt>
                <c:pt idx="152">
                  <c:v>83.446988416075584</c:v>
                </c:pt>
                <c:pt idx="153">
                  <c:v>83.589553571078213</c:v>
                </c:pt>
                <c:pt idx="154">
                  <c:v>83.714210229943475</c:v>
                </c:pt>
                <c:pt idx="155">
                  <c:v>83.804959470451692</c:v>
                </c:pt>
                <c:pt idx="156">
                  <c:v>83.847424844380797</c:v>
                </c:pt>
                <c:pt idx="157">
                  <c:v>83.83093331439828</c:v>
                </c:pt>
                <c:pt idx="158">
                  <c:v>83.75015002093042</c:v>
                </c:pt>
                <c:pt idx="159">
                  <c:v>83.60591982612101</c:v>
                </c:pt>
                <c:pt idx="160">
                  <c:v>83.405131448335368</c:v>
                </c:pt>
                <c:pt idx="161">
                  <c:v>83.15963415004417</c:v>
                </c:pt>
                <c:pt idx="162">
                  <c:v>82.884442684477378</c:v>
                </c:pt>
                <c:pt idx="163">
                  <c:v>82.595606704735829</c:v>
                </c:pt>
                <c:pt idx="164">
                  <c:v>82.308161098037118</c:v>
                </c:pt>
                <c:pt idx="165">
                  <c:v>82.034511012527275</c:v>
                </c:pt>
                <c:pt idx="166">
                  <c:v>81.783467549001514</c:v>
                </c:pt>
                <c:pt idx="167">
                  <c:v>81.559983379679096</c:v>
                </c:pt>
                <c:pt idx="168">
                  <c:v>81.365489398593795</c:v>
                </c:pt>
                <c:pt idx="169">
                  <c:v>81.198637731100476</c:v>
                </c:pt>
                <c:pt idx="170">
                  <c:v>81.056225488624563</c:v>
                </c:pt>
                <c:pt idx="171">
                  <c:v>80.934099490538287</c:v>
                </c:pt>
                <c:pt idx="172">
                  <c:v>80.827903522856644</c:v>
                </c:pt>
                <c:pt idx="173">
                  <c:v>80.733601775502265</c:v>
                </c:pt>
                <c:pt idx="174">
                  <c:v>80.647774716837986</c:v>
                </c:pt>
                <c:pt idx="175">
                  <c:v>80.56772554251296</c:v>
                </c:pt>
                <c:pt idx="176">
                  <c:v>80.491454293270152</c:v>
                </c:pt>
                <c:pt idx="177">
                  <c:v>80.417557092533031</c:v>
                </c:pt>
                <c:pt idx="178">
                  <c:v>80.345096943166482</c:v>
                </c:pt>
                <c:pt idx="179">
                  <c:v>80.273477220833726</c:v>
                </c:pt>
                <c:pt idx="180">
                  <c:v>80.202334532127338</c:v>
                </c:pt>
                <c:pt idx="181">
                  <c:v>80.131456648499267</c:v>
                </c:pt>
                <c:pt idx="182">
                  <c:v>80.06072442462343</c:v>
                </c:pt>
                <c:pt idx="183">
                  <c:v>79.990073351485961</c:v>
                </c:pt>
                <c:pt idx="184">
                  <c:v>79.91946957054796</c:v>
                </c:pt>
                <c:pt idx="185">
                  <c:v>79.848895696946514</c:v>
                </c:pt>
                <c:pt idx="186">
                  <c:v>79.778342851207427</c:v>
                </c:pt>
                <c:pt idx="187">
                  <c:v>79.707806387819929</c:v>
                </c:pt>
                <c:pt idx="188">
                  <c:v>79.637283706188157</c:v>
                </c:pt>
                <c:pt idx="189">
                  <c:v>79.566773175573516</c:v>
                </c:pt>
                <c:pt idx="190">
                  <c:v>79.496273627710138</c:v>
                </c:pt>
                <c:pt idx="191">
                  <c:v>79.425784125641215</c:v>
                </c:pt>
                <c:pt idx="192">
                  <c:v>79.355303861169304</c:v>
                </c:pt>
                <c:pt idx="193">
                  <c:v>79.284832109747782</c:v>
                </c:pt>
                <c:pt idx="194">
                  <c:v>79.214368210060954</c:v>
                </c:pt>
                <c:pt idx="195">
                  <c:v>79.143911553881196</c:v>
                </c:pt>
                <c:pt idx="196">
                  <c:v>79.073461580127614</c:v>
                </c:pt>
                <c:pt idx="197">
                  <c:v>79.003017770665068</c:v>
                </c:pt>
                <c:pt idx="198">
                  <c:v>78.932579646881692</c:v>
                </c:pt>
                <c:pt idx="199">
                  <c:v>78.862146766677952</c:v>
                </c:pt>
                <c:pt idx="200">
                  <c:v>78.791718721727364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88.171154696194805</c:v>
                </c:pt>
                <c:pt idx="1">
                  <c:v>88.155585949080077</c:v>
                </c:pt>
                <c:pt idx="2">
                  <c:v>88.140020298003478</c:v>
                </c:pt>
                <c:pt idx="3">
                  <c:v>88.124457987611194</c:v>
                </c:pt>
                <c:pt idx="4">
                  <c:v>88.108899280925471</c:v>
                </c:pt>
                <c:pt idx="5">
                  <c:v>88.093344460611164</c:v>
                </c:pt>
                <c:pt idx="6">
                  <c:v>88.077793830315059</c:v>
                </c:pt>
                <c:pt idx="7">
                  <c:v>88.06224771608062</c:v>
                </c:pt>
                <c:pt idx="8">
                  <c:v>88.04670646783967</c:v>
                </c:pt>
                <c:pt idx="9">
                  <c:v>88.031170460982949</c:v>
                </c:pt>
                <c:pt idx="10">
                  <c:v>88.015640098010692</c:v>
                </c:pt>
                <c:pt idx="11">
                  <c:v>88.00011581026385</c:v>
                </c:pt>
                <c:pt idx="12">
                  <c:v>87.984598059736015</c:v>
                </c:pt>
                <c:pt idx="13">
                  <c:v>87.969087340965601</c:v>
                </c:pt>
                <c:pt idx="14">
                  <c:v>87.953584183006384</c:v>
                </c:pt>
                <c:pt idx="15">
                  <c:v>87.938089151473818</c:v>
                </c:pt>
                <c:pt idx="16">
                  <c:v>87.922602850663239</c:v>
                </c:pt>
                <c:pt idx="17">
                  <c:v>87.907125925734562</c:v>
                </c:pt>
                <c:pt idx="18">
                  <c:v>87.891659064955988</c:v>
                </c:pt>
                <c:pt idx="19">
                  <c:v>87.876203001997567</c:v>
                </c:pt>
                <c:pt idx="20">
                  <c:v>87.860758518263154</c:v>
                </c:pt>
                <c:pt idx="21">
                  <c:v>87.845326445245874</c:v>
                </c:pt>
                <c:pt idx="22">
                  <c:v>87.829907666889824</c:v>
                </c:pt>
                <c:pt idx="23">
                  <c:v>87.814503121936411</c:v>
                </c:pt>
                <c:pt idx="24">
                  <c:v>87.79911380622984</c:v>
                </c:pt>
                <c:pt idx="25">
                  <c:v>87.783740774951042</c:v>
                </c:pt>
                <c:pt idx="26">
                  <c:v>87.768385144744357</c:v>
                </c:pt>
                <c:pt idx="27">
                  <c:v>87.753048095693913</c:v>
                </c:pt>
                <c:pt idx="28">
                  <c:v>87.737730873100375</c:v>
                </c:pt>
                <c:pt idx="29">
                  <c:v>87.722434788999777</c:v>
                </c:pt>
                <c:pt idx="30">
                  <c:v>87.707161223356863</c:v>
                </c:pt>
                <c:pt idx="31">
                  <c:v>87.691911624854811</c:v>
                </c:pt>
                <c:pt idx="32">
                  <c:v>87.676687511190778</c:v>
                </c:pt>
                <c:pt idx="33">
                  <c:v>87.661490468773508</c:v>
                </c:pt>
                <c:pt idx="34">
                  <c:v>87.646322151702833</c:v>
                </c:pt>
                <c:pt idx="35">
                  <c:v>87.631184279894953</c:v>
                </c:pt>
                <c:pt idx="36">
                  <c:v>87.616078636195866</c:v>
                </c:pt>
                <c:pt idx="37">
                  <c:v>87.601007062305257</c:v>
                </c:pt>
                <c:pt idx="38">
                  <c:v>87.585971453307238</c:v>
                </c:pt>
                <c:pt idx="39">
                  <c:v>87.570973750577309</c:v>
                </c:pt>
                <c:pt idx="40">
                  <c:v>87.556015932804485</c:v>
                </c:pt>
                <c:pt idx="41">
                  <c:v>87.541100004833268</c:v>
                </c:pt>
                <c:pt idx="42">
                  <c:v>87.526227983992584</c:v>
                </c:pt>
                <c:pt idx="43">
                  <c:v>87.511401883537431</c:v>
                </c:pt>
                <c:pt idx="44">
                  <c:v>87.496623692783203</c:v>
                </c:pt>
                <c:pt idx="45">
                  <c:v>87.481895353462562</c:v>
                </c:pt>
                <c:pt idx="46">
                  <c:v>87.467218731780704</c:v>
                </c:pt>
                <c:pt idx="47">
                  <c:v>87.452595585585371</c:v>
                </c:pt>
                <c:pt idx="48">
                  <c:v>87.438027526004916</c:v>
                </c:pt>
                <c:pt idx="49">
                  <c:v>87.423515972839709</c:v>
                </c:pt>
                <c:pt idx="50">
                  <c:v>87.409062102920814</c:v>
                </c:pt>
                <c:pt idx="51">
                  <c:v>87.394666790574163</c:v>
                </c:pt>
                <c:pt idx="52">
                  <c:v>87.380330539251915</c:v>
                </c:pt>
                <c:pt idx="53">
                  <c:v>87.36605340331333</c:v>
                </c:pt>
                <c:pt idx="54">
                  <c:v>87.351834898860119</c:v>
                </c:pt>
                <c:pt idx="55">
                  <c:v>87.337673902456473</c:v>
                </c:pt>
                <c:pt idx="56">
                  <c:v>87.323568536495245</c:v>
                </c:pt>
                <c:pt idx="57">
                  <c:v>87.309516039913632</c:v>
                </c:pt>
                <c:pt idx="58">
                  <c:v>87.295512622918821</c:v>
                </c:pt>
                <c:pt idx="59">
                  <c:v>87.281553304362248</c:v>
                </c:pt>
                <c:pt idx="60">
                  <c:v>87.267631730409235</c:v>
                </c:pt>
                <c:pt idx="61">
                  <c:v>87.253739973196645</c:v>
                </c:pt>
                <c:pt idx="62">
                  <c:v>87.239868308267077</c:v>
                </c:pt>
                <c:pt idx="63">
                  <c:v>87.226004969726489</c:v>
                </c:pt>
                <c:pt idx="64">
                  <c:v>87.21213588230799</c:v>
                </c:pt>
                <c:pt idx="65">
                  <c:v>87.198244369854862</c:v>
                </c:pt>
                <c:pt idx="66">
                  <c:v>87.184310840180729</c:v>
                </c:pt>
                <c:pt idx="67">
                  <c:v>87.170312446843369</c:v>
                </c:pt>
                <c:pt idx="68">
                  <c:v>87.156222729104101</c:v>
                </c:pt>
                <c:pt idx="69">
                  <c:v>87.142011232258341</c:v>
                </c:pt>
                <c:pt idx="70">
                  <c:v>87.127643111636516</c:v>
                </c:pt>
                <c:pt idx="71">
                  <c:v>87.113078724904938</c:v>
                </c:pt>
                <c:pt idx="72">
                  <c:v>87.098273218858779</c:v>
                </c:pt>
                <c:pt idx="73">
                  <c:v>87.083176118695263</c:v>
                </c:pt>
                <c:pt idx="74">
                  <c:v>87.067730929779955</c:v>
                </c:pt>
                <c:pt idx="75">
                  <c:v>87.051874764146206</c:v>
                </c:pt>
                <c:pt idx="76">
                  <c:v>87.035538006351914</c:v>
                </c:pt>
                <c:pt idx="77">
                  <c:v>87.018644035785826</c:v>
                </c:pt>
                <c:pt idx="78">
                  <c:v>87.001109024959419</c:v>
                </c:pt>
                <c:pt idx="79">
                  <c:v>86.982841835600254</c:v>
                </c:pt>
                <c:pt idx="80">
                  <c:v>86.963744036291416</c:v>
                </c:pt>
                <c:pt idx="81">
                  <c:v>86.943710066758229</c:v>
                </c:pt>
                <c:pt idx="82">
                  <c:v>86.922627574427139</c:v>
                </c:pt>
                <c:pt idx="83">
                  <c:v>86.90037794828504</c:v>
                </c:pt>
                <c:pt idx="84">
                  <c:v>86.876837073055455</c:v>
                </c:pt>
                <c:pt idx="85">
                  <c:v>86.851876322993832</c:v>
                </c:pt>
                <c:pt idx="86">
                  <c:v>86.825363808955828</c:v>
                </c:pt>
                <c:pt idx="87">
                  <c:v>86.797165884651264</c:v>
                </c:pt>
                <c:pt idx="88">
                  <c:v>86.767148908146538</c:v>
                </c:pt>
                <c:pt idx="89">
                  <c:v>86.735181242862993</c:v>
                </c:pt>
                <c:pt idx="90">
                  <c:v>86.701135468905804</c:v>
                </c:pt>
                <c:pt idx="91">
                  <c:v>86.664890761137514</c:v>
                </c:pt>
                <c:pt idx="92">
                  <c:v>86.626335375822549</c:v>
                </c:pt>
                <c:pt idx="93">
                  <c:v>86.585369173951207</c:v>
                </c:pt>
                <c:pt idx="94">
                  <c:v>86.541906097699297</c:v>
                </c:pt>
                <c:pt idx="95">
                  <c:v>86.495876508127992</c:v>
                </c:pt>
                <c:pt idx="96">
                  <c:v>86.447229288340097</c:v>
                </c:pt>
                <c:pt idx="97">
                  <c:v>86.395933617818415</c:v>
                </c:pt>
                <c:pt idx="98">
                  <c:v>86.341980331144896</c:v>
                </c:pt>
                <c:pt idx="99">
                  <c:v>86.285382787815138</c:v>
                </c:pt>
                <c:pt idx="100">
                  <c:v>86.226177198933698</c:v>
                </c:pt>
                <c:pt idx="101">
                  <c:v>86.164422380148608</c:v>
                </c:pt>
                <c:pt idx="102">
                  <c:v>86.100198926699392</c:v>
                </c:pt>
                <c:pt idx="103">
                  <c:v>86.033607833994012</c:v>
                </c:pt>
                <c:pt idx="104">
                  <c:v>85.964768613614297</c:v>
                </c:pt>
                <c:pt idx="105">
                  <c:v>85.893816978056321</c:v>
                </c:pt>
                <c:pt idx="106">
                  <c:v>85.820902186113528</c:v>
                </c:pt>
                <c:pt idx="107">
                  <c:v>85.746184153343464</c:v>
                </c:pt>
                <c:pt idx="108">
                  <c:v>85.669830437864476</c:v>
                </c:pt>
                <c:pt idx="109">
                  <c:v>85.592013210772677</c:v>
                </c:pt>
                <c:pt idx="110">
                  <c:v>85.512906313320087</c:v>
                </c:pt>
                <c:pt idx="111">
                  <c:v>85.432682490699449</c:v>
                </c:pt>
                <c:pt idx="112">
                  <c:v>85.35151087621685</c:v>
                </c:pt>
                <c:pt idx="113">
                  <c:v>85.269554781326462</c:v>
                </c:pt>
                <c:pt idx="114">
                  <c:v>85.186969827962059</c:v>
                </c:pt>
                <c:pt idx="115">
                  <c:v>85.103902441172323</c:v>
                </c:pt>
                <c:pt idx="116">
                  <c:v>85.020488703338842</c:v>
                </c:pt>
                <c:pt idx="117">
                  <c:v>84.936853557000191</c:v>
                </c:pt>
                <c:pt idx="118">
                  <c:v>84.853110331966718</c:v>
                </c:pt>
                <c:pt idx="119">
                  <c:v>84.769360564143298</c:v>
                </c:pt>
                <c:pt idx="120">
                  <c:v>84.685694068178009</c:v>
                </c:pt>
                <c:pt idx="121">
                  <c:v>84.602189223443119</c:v>
                </c:pt>
                <c:pt idx="122">
                  <c:v>84.518913432526134</c:v>
                </c:pt>
                <c:pt idx="123">
                  <c:v>84.435923712901428</c:v>
                </c:pt>
                <c:pt idx="124">
                  <c:v>84.353267385293009</c:v>
                </c:pt>
                <c:pt idx="125">
                  <c:v>84.270982825986366</c:v>
                </c:pt>
                <c:pt idx="126">
                  <c:v>84.189100254607396</c:v>
                </c:pt>
                <c:pt idx="127">
                  <c:v>84.107642533338506</c:v>
                </c:pt>
                <c:pt idx="128">
                  <c:v>84.02662595793177</c:v>
                </c:pt>
                <c:pt idx="129">
                  <c:v>83.946061025021109</c:v>
                </c:pt>
                <c:pt idx="130">
                  <c:v>83.865953164009028</c:v>
                </c:pt>
                <c:pt idx="131">
                  <c:v>83.78630342513398</c:v>
                </c:pt>
                <c:pt idx="132">
                  <c:v>83.70710911818351</c:v>
                </c:pt>
                <c:pt idx="133">
                  <c:v>83.628364398708314</c:v>
                </c:pt>
                <c:pt idx="134">
                  <c:v>83.550060800533529</c:v>
                </c:pt>
                <c:pt idx="135">
                  <c:v>83.472187714897146</c:v>
                </c:pt>
                <c:pt idx="136">
                  <c:v>83.394732817716005</c:v>
                </c:pt>
                <c:pt idx="137">
                  <c:v>83.317682447336892</c:v>
                </c:pt>
                <c:pt idx="138">
                  <c:v>83.241021935722969</c:v>
                </c:pt>
                <c:pt idx="139">
                  <c:v>83.164735896401879</c:v>
                </c:pt>
                <c:pt idx="140">
                  <c:v>83.088808472702851</c:v>
                </c:pt>
                <c:pt idx="141">
                  <c:v>83.013223549873516</c:v>
                </c:pt>
                <c:pt idx="142">
                  <c:v>82.937964934627843</c:v>
                </c:pt>
                <c:pt idx="143">
                  <c:v>82.863016505558349</c:v>
                </c:pt>
                <c:pt idx="144">
                  <c:v>82.788362337675366</c:v>
                </c:pt>
                <c:pt idx="145">
                  <c:v>82.713986804129064</c:v>
                </c:pt>
                <c:pt idx="146">
                  <c:v>82.639874657941704</c:v>
                </c:pt>
                <c:pt idx="147">
                  <c:v>82.566011096341114</c:v>
                </c:pt>
                <c:pt idx="148">
                  <c:v>82.492381810046709</c:v>
                </c:pt>
                <c:pt idx="149">
                  <c:v>82.418973019627643</c:v>
                </c:pt>
                <c:pt idx="150">
                  <c:v>82.345771500828207</c:v>
                </c:pt>
                <c:pt idx="151">
                  <c:v>82.272764600545955</c:v>
                </c:pt>
                <c:pt idx="152">
                  <c:v>82.199940244951293</c:v>
                </c:pt>
                <c:pt idx="153">
                  <c:v>82.127286941058117</c:v>
                </c:pt>
                <c:pt idx="154">
                  <c:v>82.054793772889241</c:v>
                </c:pt>
                <c:pt idx="155">
                  <c:v>81.982450393233009</c:v>
                </c:pt>
                <c:pt idx="156">
                  <c:v>81.910247011852391</c:v>
                </c:pt>
                <c:pt idx="157">
                  <c:v>81.83817438088947</c:v>
                </c:pt>
                <c:pt idx="158">
                  <c:v>81.76622377810132</c:v>
                </c:pt>
                <c:pt idx="159">
                  <c:v>81.694386988470214</c:v>
                </c:pt>
                <c:pt idx="160">
                  <c:v>81.622656284647732</c:v>
                </c:pt>
                <c:pt idx="161">
                  <c:v>81.55102440662057</c:v>
                </c:pt>
                <c:pt idx="162">
                  <c:v>81.479484540922968</c:v>
                </c:pt>
                <c:pt idx="163">
                  <c:v>81.408030299664773</c:v>
                </c:pt>
                <c:pt idx="164">
                  <c:v>81.336655699598083</c:v>
                </c:pt>
                <c:pt idx="165">
                  <c:v>81.265355141403063</c:v>
                </c:pt>
                <c:pt idx="166">
                  <c:v>81.194123389339566</c:v>
                </c:pt>
                <c:pt idx="167">
                  <c:v>81.122955551379761</c:v>
                </c:pt>
                <c:pt idx="168">
                  <c:v>81.051847059912717</c:v>
                </c:pt>
                <c:pt idx="169">
                  <c:v>80.980793653088796</c:v>
                </c:pt>
                <c:pt idx="170">
                  <c:v>80.909791356853788</c:v>
                </c:pt>
                <c:pt idx="171">
                  <c:v>80.838836467707765</c:v>
                </c:pt>
                <c:pt idx="172">
                  <c:v>80.767925536209688</c:v>
                </c:pt>
                <c:pt idx="173">
                  <c:v>80.697055351238689</c:v>
                </c:pt>
                <c:pt idx="174">
                  <c:v>80.626222925014147</c:v>
                </c:pt>
                <c:pt idx="175">
                  <c:v>80.555425478869083</c:v>
                </c:pt>
                <c:pt idx="176">
                  <c:v>80.484660429765768</c:v>
                </c:pt>
                <c:pt idx="177">
                  <c:v>80.413925377537922</c:v>
                </c:pt>
                <c:pt idx="178">
                  <c:v>80.343218092839948</c:v>
                </c:pt>
                <c:pt idx="179">
                  <c:v>80.272536505780991</c:v>
                </c:pt>
                <c:pt idx="180">
                  <c:v>80.201878695219804</c:v>
                </c:pt>
                <c:pt idx="181">
                  <c:v>80.131242878694223</c:v>
                </c:pt>
                <c:pt idx="182">
                  <c:v>80.060627402959142</c:v>
                </c:pt>
                <c:pt idx="183">
                  <c:v>79.99003073510535</c:v>
                </c:pt>
                <c:pt idx="184">
                  <c:v>79.919451454231918</c:v>
                </c:pt>
                <c:pt idx="185">
                  <c:v>79.848888243644879</c:v>
                </c:pt>
                <c:pt idx="186">
                  <c:v>79.778339883555304</c:v>
                </c:pt>
                <c:pt idx="187">
                  <c:v>79.707805244249897</c:v>
                </c:pt>
                <c:pt idx="188">
                  <c:v>79.637283279708782</c:v>
                </c:pt>
                <c:pt idx="189">
                  <c:v>79.566773021645105</c:v>
                </c:pt>
                <c:pt idx="190">
                  <c:v>79.496273573942005</c:v>
                </c:pt>
                <c:pt idx="191">
                  <c:v>79.425784107464452</c:v>
                </c:pt>
                <c:pt idx="192">
                  <c:v>79.35530385522236</c:v>
                </c:pt>
                <c:pt idx="193">
                  <c:v>79.284832107864759</c:v>
                </c:pt>
                <c:pt idx="194">
                  <c:v>79.214368209483922</c:v>
                </c:pt>
                <c:pt idx="195">
                  <c:v>79.143911553710055</c:v>
                </c:pt>
                <c:pt idx="196">
                  <c:v>79.073461580078487</c:v>
                </c:pt>
                <c:pt idx="197">
                  <c:v>79.003017770651425</c:v>
                </c:pt>
                <c:pt idx="198">
                  <c:v>78.932579646878025</c:v>
                </c:pt>
                <c:pt idx="199">
                  <c:v>78.862146766677</c:v>
                </c:pt>
                <c:pt idx="200">
                  <c:v>78.791718721727122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1544"/>
        <c:axId val="494481936"/>
      </c:scatterChart>
      <c:valAx>
        <c:axId val="494481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1936"/>
        <c:crosses val="autoZero"/>
        <c:crossBetween val="midCat"/>
      </c:valAx>
      <c:valAx>
        <c:axId val="494481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1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85.213999999999999</c:v>
                </c:pt>
                <c:pt idx="1">
                  <c:v>86.728999999999999</c:v>
                </c:pt>
                <c:pt idx="2">
                  <c:v>85.585999999999999</c:v>
                </c:pt>
                <c:pt idx="3">
                  <c:v>84.585999999999999</c:v>
                </c:pt>
                <c:pt idx="4">
                  <c:v>86.228999999999999</c:v>
                </c:pt>
                <c:pt idx="5">
                  <c:v>85.870999999999995</c:v>
                </c:pt>
                <c:pt idx="6">
                  <c:v>86.671000000000006</c:v>
                </c:pt>
                <c:pt idx="7">
                  <c:v>85.885999999999996</c:v>
                </c:pt>
                <c:pt idx="8">
                  <c:v>85.656999999999996</c:v>
                </c:pt>
                <c:pt idx="9">
                  <c:v>85.4</c:v>
                </c:pt>
                <c:pt idx="10">
                  <c:v>86.786000000000001</c:v>
                </c:pt>
                <c:pt idx="11">
                  <c:v>85.971000000000004</c:v>
                </c:pt>
                <c:pt idx="12">
                  <c:v>86.8</c:v>
                </c:pt>
                <c:pt idx="13">
                  <c:v>86.213999999999999</c:v>
                </c:pt>
                <c:pt idx="14">
                  <c:v>85.513999999999996</c:v>
                </c:pt>
                <c:pt idx="15">
                  <c:v>85.356999999999999</c:v>
                </c:pt>
                <c:pt idx="16">
                  <c:v>86.186000000000007</c:v>
                </c:pt>
                <c:pt idx="17">
                  <c:v>86</c:v>
                </c:pt>
                <c:pt idx="18">
                  <c:v>86.486000000000004</c:v>
                </c:pt>
                <c:pt idx="19">
                  <c:v>86.557000000000002</c:v>
                </c:pt>
                <c:pt idx="20">
                  <c:v>86.929000000000002</c:v>
                </c:pt>
                <c:pt idx="21">
                  <c:v>86.843000000000004</c:v>
                </c:pt>
                <c:pt idx="22">
                  <c:v>87.543000000000006</c:v>
                </c:pt>
                <c:pt idx="23">
                  <c:v>87.456999999999994</c:v>
                </c:pt>
                <c:pt idx="24">
                  <c:v>87.114000000000004</c:v>
                </c:pt>
                <c:pt idx="25">
                  <c:v>87.4</c:v>
                </c:pt>
                <c:pt idx="26">
                  <c:v>87.242999999999995</c:v>
                </c:pt>
                <c:pt idx="27">
                  <c:v>87.213999999999999</c:v>
                </c:pt>
                <c:pt idx="28">
                  <c:v>87.356999999999999</c:v>
                </c:pt>
                <c:pt idx="29">
                  <c:v>87.885999999999996</c:v>
                </c:pt>
                <c:pt idx="30">
                  <c:v>87.929000000000002</c:v>
                </c:pt>
                <c:pt idx="31">
                  <c:v>88.843000000000004</c:v>
                </c:pt>
                <c:pt idx="32">
                  <c:v>89.728999999999999</c:v>
                </c:pt>
                <c:pt idx="33">
                  <c:v>89.986000000000004</c:v>
                </c:pt>
                <c:pt idx="34">
                  <c:v>90.057000000000002</c:v>
                </c:pt>
                <c:pt idx="35">
                  <c:v>90.2</c:v>
                </c:pt>
                <c:pt idx="36">
                  <c:v>89.986000000000004</c:v>
                </c:pt>
                <c:pt idx="37">
                  <c:v>91.570999999999998</c:v>
                </c:pt>
                <c:pt idx="38">
                  <c:v>92</c:v>
                </c:pt>
                <c:pt idx="39">
                  <c:v>92.971000000000004</c:v>
                </c:pt>
                <c:pt idx="40">
                  <c:v>93.414000000000001</c:v>
                </c:pt>
                <c:pt idx="41">
                  <c:v>98.414000000000001</c:v>
                </c:pt>
                <c:pt idx="42">
                  <c:v>100.04300000000001</c:v>
                </c:pt>
                <c:pt idx="43">
                  <c:v>104.75700000000001</c:v>
                </c:pt>
                <c:pt idx="44">
                  <c:v>109.68600000000001</c:v>
                </c:pt>
                <c:pt idx="45">
                  <c:v>116.54300000000001</c:v>
                </c:pt>
                <c:pt idx="46">
                  <c:v>122.471</c:v>
                </c:pt>
                <c:pt idx="47">
                  <c:v>131.95699999999999</c:v>
                </c:pt>
                <c:pt idx="48">
                  <c:v>143.67099999999999</c:v>
                </c:pt>
                <c:pt idx="49">
                  <c:v>155.429</c:v>
                </c:pt>
                <c:pt idx="50">
                  <c:v>165.214</c:v>
                </c:pt>
                <c:pt idx="51">
                  <c:v>175.471</c:v>
                </c:pt>
                <c:pt idx="52">
                  <c:v>185.3</c:v>
                </c:pt>
                <c:pt idx="53">
                  <c:v>194.614</c:v>
                </c:pt>
                <c:pt idx="54">
                  <c:v>200.81399999999999</c:v>
                </c:pt>
                <c:pt idx="55">
                  <c:v>204.2</c:v>
                </c:pt>
                <c:pt idx="56">
                  <c:v>205.17099999999999</c:v>
                </c:pt>
                <c:pt idx="57">
                  <c:v>202.74299999999999</c:v>
                </c:pt>
                <c:pt idx="58">
                  <c:v>195.82900000000001</c:v>
                </c:pt>
                <c:pt idx="59">
                  <c:v>179.929</c:v>
                </c:pt>
                <c:pt idx="60">
                  <c:v>154.45699999999999</c:v>
                </c:pt>
                <c:pt idx="61">
                  <c:v>122.2</c:v>
                </c:pt>
                <c:pt idx="62">
                  <c:v>98.313999999999993</c:v>
                </c:pt>
                <c:pt idx="63">
                  <c:v>89.213999999999999</c:v>
                </c:pt>
                <c:pt idx="64">
                  <c:v>87.914000000000001</c:v>
                </c:pt>
                <c:pt idx="65">
                  <c:v>89.686000000000007</c:v>
                </c:pt>
                <c:pt idx="66">
                  <c:v>89.114000000000004</c:v>
                </c:pt>
                <c:pt idx="67">
                  <c:v>90.114000000000004</c:v>
                </c:pt>
                <c:pt idx="68">
                  <c:v>90.728999999999999</c:v>
                </c:pt>
                <c:pt idx="69">
                  <c:v>91.028999999999996</c:v>
                </c:pt>
                <c:pt idx="70">
                  <c:v>92.971000000000004</c:v>
                </c:pt>
                <c:pt idx="71">
                  <c:v>95.385999999999996</c:v>
                </c:pt>
                <c:pt idx="72">
                  <c:v>97.129000000000005</c:v>
                </c:pt>
                <c:pt idx="73">
                  <c:v>100.557</c:v>
                </c:pt>
                <c:pt idx="74">
                  <c:v>106.071</c:v>
                </c:pt>
                <c:pt idx="75">
                  <c:v>111.286</c:v>
                </c:pt>
                <c:pt idx="76">
                  <c:v>116.986</c:v>
                </c:pt>
                <c:pt idx="77">
                  <c:v>121.986</c:v>
                </c:pt>
                <c:pt idx="78">
                  <c:v>128.68600000000001</c:v>
                </c:pt>
                <c:pt idx="79">
                  <c:v>131.22900000000001</c:v>
                </c:pt>
                <c:pt idx="80">
                  <c:v>132.529</c:v>
                </c:pt>
                <c:pt idx="81">
                  <c:v>133.69999999999999</c:v>
                </c:pt>
                <c:pt idx="82">
                  <c:v>132.17099999999999</c:v>
                </c:pt>
                <c:pt idx="83">
                  <c:v>126.04300000000001</c:v>
                </c:pt>
                <c:pt idx="84">
                  <c:v>116.157</c:v>
                </c:pt>
                <c:pt idx="85">
                  <c:v>104.81399999999999</c:v>
                </c:pt>
                <c:pt idx="86">
                  <c:v>94.7</c:v>
                </c:pt>
                <c:pt idx="87">
                  <c:v>90.313999999999993</c:v>
                </c:pt>
                <c:pt idx="88">
                  <c:v>87.686000000000007</c:v>
                </c:pt>
                <c:pt idx="89">
                  <c:v>85.028999999999996</c:v>
                </c:pt>
                <c:pt idx="90">
                  <c:v>86.3</c:v>
                </c:pt>
                <c:pt idx="91">
                  <c:v>86.3</c:v>
                </c:pt>
                <c:pt idx="92">
                  <c:v>86.013999999999996</c:v>
                </c:pt>
                <c:pt idx="93">
                  <c:v>85.286000000000001</c:v>
                </c:pt>
                <c:pt idx="94">
                  <c:v>85.7</c:v>
                </c:pt>
                <c:pt idx="95">
                  <c:v>85.813999999999993</c:v>
                </c:pt>
                <c:pt idx="96">
                  <c:v>86.186000000000007</c:v>
                </c:pt>
                <c:pt idx="97">
                  <c:v>84.8</c:v>
                </c:pt>
                <c:pt idx="98">
                  <c:v>86.656999999999996</c:v>
                </c:pt>
                <c:pt idx="99">
                  <c:v>86.228999999999999</c:v>
                </c:pt>
                <c:pt idx="100">
                  <c:v>87.057000000000002</c:v>
                </c:pt>
                <c:pt idx="101">
                  <c:v>86.257000000000005</c:v>
                </c:pt>
                <c:pt idx="102">
                  <c:v>86.1</c:v>
                </c:pt>
                <c:pt idx="103">
                  <c:v>85.671000000000006</c:v>
                </c:pt>
                <c:pt idx="104">
                  <c:v>86.328999999999994</c:v>
                </c:pt>
                <c:pt idx="105">
                  <c:v>87.2</c:v>
                </c:pt>
                <c:pt idx="106">
                  <c:v>85.9</c:v>
                </c:pt>
                <c:pt idx="107">
                  <c:v>87.671000000000006</c:v>
                </c:pt>
                <c:pt idx="108">
                  <c:v>86.5</c:v>
                </c:pt>
                <c:pt idx="109">
                  <c:v>87.570999999999998</c:v>
                </c:pt>
                <c:pt idx="110">
                  <c:v>87.656999999999996</c:v>
                </c:pt>
                <c:pt idx="111">
                  <c:v>86.228999999999999</c:v>
                </c:pt>
                <c:pt idx="112">
                  <c:v>87.456999999999994</c:v>
                </c:pt>
                <c:pt idx="113">
                  <c:v>88.257000000000005</c:v>
                </c:pt>
                <c:pt idx="114">
                  <c:v>88.057000000000002</c:v>
                </c:pt>
                <c:pt idx="115">
                  <c:v>87.313999999999993</c:v>
                </c:pt>
                <c:pt idx="116">
                  <c:v>89.070999999999998</c:v>
                </c:pt>
                <c:pt idx="117">
                  <c:v>89.328999999999994</c:v>
                </c:pt>
                <c:pt idx="118">
                  <c:v>90.4</c:v>
                </c:pt>
                <c:pt idx="119">
                  <c:v>91.328999999999994</c:v>
                </c:pt>
                <c:pt idx="120">
                  <c:v>91.914000000000001</c:v>
                </c:pt>
                <c:pt idx="121">
                  <c:v>93.286000000000001</c:v>
                </c:pt>
                <c:pt idx="122">
                  <c:v>93.629000000000005</c:v>
                </c:pt>
                <c:pt idx="123">
                  <c:v>94.370999999999995</c:v>
                </c:pt>
                <c:pt idx="124">
                  <c:v>93.456999999999994</c:v>
                </c:pt>
                <c:pt idx="125">
                  <c:v>92.228999999999999</c:v>
                </c:pt>
                <c:pt idx="126">
                  <c:v>92.213999999999999</c:v>
                </c:pt>
                <c:pt idx="127">
                  <c:v>90.5</c:v>
                </c:pt>
                <c:pt idx="128">
                  <c:v>88.186000000000007</c:v>
                </c:pt>
                <c:pt idx="129">
                  <c:v>87.013999999999996</c:v>
                </c:pt>
                <c:pt idx="130">
                  <c:v>86.057000000000002</c:v>
                </c:pt>
                <c:pt idx="131">
                  <c:v>84.813999999999993</c:v>
                </c:pt>
                <c:pt idx="132">
                  <c:v>84.242999999999995</c:v>
                </c:pt>
                <c:pt idx="133">
                  <c:v>83.429000000000002</c:v>
                </c:pt>
                <c:pt idx="134">
                  <c:v>83.956999999999994</c:v>
                </c:pt>
                <c:pt idx="135">
                  <c:v>83.929000000000002</c:v>
                </c:pt>
                <c:pt idx="136">
                  <c:v>83.213999999999999</c:v>
                </c:pt>
                <c:pt idx="137">
                  <c:v>83.713999999999999</c:v>
                </c:pt>
                <c:pt idx="138">
                  <c:v>82.286000000000001</c:v>
                </c:pt>
                <c:pt idx="139">
                  <c:v>83.085999999999999</c:v>
                </c:pt>
                <c:pt idx="140">
                  <c:v>83.929000000000002</c:v>
                </c:pt>
                <c:pt idx="141">
                  <c:v>83.2</c:v>
                </c:pt>
                <c:pt idx="142">
                  <c:v>82.9</c:v>
                </c:pt>
                <c:pt idx="143">
                  <c:v>83.343000000000004</c:v>
                </c:pt>
                <c:pt idx="144">
                  <c:v>83.114000000000004</c:v>
                </c:pt>
                <c:pt idx="145">
                  <c:v>83.528999999999996</c:v>
                </c:pt>
                <c:pt idx="146">
                  <c:v>83.813999999999993</c:v>
                </c:pt>
                <c:pt idx="147">
                  <c:v>84.813999999999993</c:v>
                </c:pt>
                <c:pt idx="148">
                  <c:v>83.257000000000005</c:v>
                </c:pt>
                <c:pt idx="149">
                  <c:v>83.5</c:v>
                </c:pt>
                <c:pt idx="150">
                  <c:v>84.643000000000001</c:v>
                </c:pt>
                <c:pt idx="151">
                  <c:v>84.585999999999999</c:v>
                </c:pt>
                <c:pt idx="152">
                  <c:v>84.343000000000004</c:v>
                </c:pt>
                <c:pt idx="153">
                  <c:v>85.4</c:v>
                </c:pt>
                <c:pt idx="154">
                  <c:v>87.414000000000001</c:v>
                </c:pt>
                <c:pt idx="155">
                  <c:v>85.585999999999999</c:v>
                </c:pt>
                <c:pt idx="156">
                  <c:v>87.471000000000004</c:v>
                </c:pt>
                <c:pt idx="157">
                  <c:v>85.4</c:v>
                </c:pt>
                <c:pt idx="158">
                  <c:v>85.028999999999996</c:v>
                </c:pt>
                <c:pt idx="159">
                  <c:v>84.513999999999996</c:v>
                </c:pt>
                <c:pt idx="160">
                  <c:v>85.686000000000007</c:v>
                </c:pt>
                <c:pt idx="161">
                  <c:v>84.043000000000006</c:v>
                </c:pt>
                <c:pt idx="162">
                  <c:v>85.228999999999999</c:v>
                </c:pt>
                <c:pt idx="163">
                  <c:v>83.828999999999994</c:v>
                </c:pt>
                <c:pt idx="164">
                  <c:v>83.356999999999999</c:v>
                </c:pt>
                <c:pt idx="165">
                  <c:v>82.328999999999994</c:v>
                </c:pt>
                <c:pt idx="166">
                  <c:v>81.929000000000002</c:v>
                </c:pt>
                <c:pt idx="167">
                  <c:v>81.629000000000005</c:v>
                </c:pt>
                <c:pt idx="168">
                  <c:v>80.385999999999996</c:v>
                </c:pt>
                <c:pt idx="169">
                  <c:v>82.186000000000007</c:v>
                </c:pt>
                <c:pt idx="170">
                  <c:v>82.8</c:v>
                </c:pt>
                <c:pt idx="171">
                  <c:v>81.286000000000001</c:v>
                </c:pt>
                <c:pt idx="172">
                  <c:v>80.828999999999994</c:v>
                </c:pt>
                <c:pt idx="173">
                  <c:v>81.900000000000006</c:v>
                </c:pt>
                <c:pt idx="174">
                  <c:v>81.986000000000004</c:v>
                </c:pt>
                <c:pt idx="175">
                  <c:v>80.114000000000004</c:v>
                </c:pt>
                <c:pt idx="176">
                  <c:v>82.3</c:v>
                </c:pt>
                <c:pt idx="177">
                  <c:v>80.656999999999996</c:v>
                </c:pt>
                <c:pt idx="178">
                  <c:v>80.043000000000006</c:v>
                </c:pt>
                <c:pt idx="179">
                  <c:v>80.786000000000001</c:v>
                </c:pt>
                <c:pt idx="180">
                  <c:v>80.313999999999993</c:v>
                </c:pt>
                <c:pt idx="181">
                  <c:v>80.971000000000004</c:v>
                </c:pt>
                <c:pt idx="182">
                  <c:v>80.043000000000006</c:v>
                </c:pt>
                <c:pt idx="183">
                  <c:v>81.328999999999994</c:v>
                </c:pt>
                <c:pt idx="184">
                  <c:v>80.956999999999994</c:v>
                </c:pt>
                <c:pt idx="185">
                  <c:v>81.713999999999999</c:v>
                </c:pt>
                <c:pt idx="186">
                  <c:v>79.629000000000005</c:v>
                </c:pt>
                <c:pt idx="187">
                  <c:v>81.614000000000004</c:v>
                </c:pt>
                <c:pt idx="188">
                  <c:v>80.242999999999995</c:v>
                </c:pt>
                <c:pt idx="189">
                  <c:v>80.828999999999994</c:v>
                </c:pt>
                <c:pt idx="190">
                  <c:v>80.942999999999998</c:v>
                </c:pt>
                <c:pt idx="191">
                  <c:v>80.471000000000004</c:v>
                </c:pt>
                <c:pt idx="192">
                  <c:v>79.870999999999995</c:v>
                </c:pt>
                <c:pt idx="193">
                  <c:v>79.885999999999996</c:v>
                </c:pt>
                <c:pt idx="194">
                  <c:v>80.585999999999999</c:v>
                </c:pt>
                <c:pt idx="195">
                  <c:v>80.070999999999998</c:v>
                </c:pt>
                <c:pt idx="196">
                  <c:v>80.257000000000005</c:v>
                </c:pt>
                <c:pt idx="197">
                  <c:v>80.171000000000006</c:v>
                </c:pt>
                <c:pt idx="198">
                  <c:v>80.614000000000004</c:v>
                </c:pt>
                <c:pt idx="199">
                  <c:v>80.813999999999993</c:v>
                </c:pt>
                <c:pt idx="200">
                  <c:v>79.956999999999994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87.220543747659548</c:v>
                </c:pt>
                <c:pt idx="1">
                  <c:v>87.216464579454197</c:v>
                </c:pt>
                <c:pt idx="2">
                  <c:v>87.212388682651365</c:v>
                </c:pt>
                <c:pt idx="3">
                  <c:v>87.208316318065314</c:v>
                </c:pt>
                <c:pt idx="4">
                  <c:v>87.20424776637384</c:v>
                </c:pt>
                <c:pt idx="5">
                  <c:v>87.200183329520897</c:v>
                </c:pt>
                <c:pt idx="6">
                  <c:v>87.196123332205204</c:v>
                </c:pt>
                <c:pt idx="7">
                  <c:v>87.19206812345729</c:v>
                </c:pt>
                <c:pt idx="8">
                  <c:v>87.188018078308588</c:v>
                </c:pt>
                <c:pt idx="9">
                  <c:v>87.18397359955577</c:v>
                </c:pt>
                <c:pt idx="10">
                  <c:v>87.179935119622229</c:v>
                </c:pt>
                <c:pt idx="11">
                  <c:v>87.175903102520039</c:v>
                </c:pt>
                <c:pt idx="12">
                  <c:v>87.171878045913331</c:v>
                </c:pt>
                <c:pt idx="13">
                  <c:v>87.167860483284983</c:v>
                </c:pt>
                <c:pt idx="14">
                  <c:v>87.163850986206484</c:v>
                </c:pt>
                <c:pt idx="15">
                  <c:v>87.159850166712175</c:v>
                </c:pt>
                <c:pt idx="16">
                  <c:v>87.155858679777808</c:v>
                </c:pt>
                <c:pt idx="17">
                  <c:v>87.151877225912671</c:v>
                </c:pt>
                <c:pt idx="18">
                  <c:v>87.147906553906338</c:v>
                </c:pt>
                <c:pt idx="19">
                  <c:v>87.143947463902435</c:v>
                </c:pt>
                <c:pt idx="20">
                  <c:v>87.140000811455863</c:v>
                </c:pt>
                <c:pt idx="21">
                  <c:v>87.136067514924349</c:v>
                </c:pt>
                <c:pt idx="22">
                  <c:v>87.132148574183745</c:v>
                </c:pt>
                <c:pt idx="23">
                  <c:v>87.128245126483023</c:v>
                </c:pt>
                <c:pt idx="24">
                  <c:v>87.124358618819073</c:v>
                </c:pt>
                <c:pt idx="25">
                  <c:v>87.120491328933724</c:v>
                </c:pt>
                <c:pt idx="26">
                  <c:v>87.116647879702313</c:v>
                </c:pt>
                <c:pt idx="27">
                  <c:v>87.112839446485779</c:v>
                </c:pt>
                <c:pt idx="28">
                  <c:v>87.109094901740363</c:v>
                </c:pt>
                <c:pt idx="29">
                  <c:v>87.105488918813052</c:v>
                </c:pt>
                <c:pt idx="30">
                  <c:v>87.102209355110034</c:v>
                </c:pt>
                <c:pt idx="31">
                  <c:v>87.099710649301898</c:v>
                </c:pt>
                <c:pt idx="32">
                  <c:v>87.0990448298827</c:v>
                </c:pt>
                <c:pt idx="33">
                  <c:v>87.102537154625125</c:v>
                </c:pt>
                <c:pt idx="34">
                  <c:v>87.115087135397701</c:v>
                </c:pt>
                <c:pt idx="35">
                  <c:v>87.146523651275459</c:v>
                </c:pt>
                <c:pt idx="36">
                  <c:v>87.215593071240932</c:v>
                </c:pt>
                <c:pt idx="37">
                  <c:v>87.356232192081904</c:v>
                </c:pt>
                <c:pt idx="38">
                  <c:v>87.626632427747168</c:v>
                </c:pt>
                <c:pt idx="39">
                  <c:v>88.121047360146335</c:v>
                </c:pt>
                <c:pt idx="40">
                  <c:v>88.98315247723184</c:v>
                </c:pt>
                <c:pt idx="41">
                  <c:v>90.417988031756735</c:v>
                </c:pt>
                <c:pt idx="42">
                  <c:v>92.697360340717083</c:v>
                </c:pt>
                <c:pt idx="43">
                  <c:v>96.151743140181239</c:v>
                </c:pt>
                <c:pt idx="44">
                  <c:v>101.14133979730701</c:v>
                </c:pt>
                <c:pt idx="45">
                  <c:v>108.00131240363778</c:v>
                </c:pt>
                <c:pt idx="46">
                  <c:v>116.96206912035581</c:v>
                </c:pt>
                <c:pt idx="47">
                  <c:v>128.05452594582431</c:v>
                </c:pt>
                <c:pt idx="48">
                  <c:v>141.02027209759765</c:v>
                </c:pt>
                <c:pt idx="49">
                  <c:v>155.25381859857521</c:v>
                </c:pt>
                <c:pt idx="50">
                  <c:v>169.80437066189145</c:v>
                </c:pt>
                <c:pt idx="51">
                  <c:v>183.45503879296555</c:v>
                </c:pt>
                <c:pt idx="52">
                  <c:v>194.87863943618859</c:v>
                </c:pt>
                <c:pt idx="53">
                  <c:v>202.84596453301609</c:v>
                </c:pt>
                <c:pt idx="54">
                  <c:v>206.44247251095567</c:v>
                </c:pt>
                <c:pt idx="55">
                  <c:v>205.24084126208336</c:v>
                </c:pt>
                <c:pt idx="56">
                  <c:v>199.38441245360676</c:v>
                </c:pt>
                <c:pt idx="57">
                  <c:v>189.55901460872511</c:v>
                </c:pt>
                <c:pt idx="58">
                  <c:v>176.86081919035271</c:v>
                </c:pt>
                <c:pt idx="59">
                  <c:v>162.59541619768387</c:v>
                </c:pt>
                <c:pt idx="60">
                  <c:v>148.05894954417431</c:v>
                </c:pt>
                <c:pt idx="61">
                  <c:v>134.35153448858529</c:v>
                </c:pt>
                <c:pt idx="62">
                  <c:v>122.25819588035787</c:v>
                </c:pt>
                <c:pt idx="63">
                  <c:v>112.21004114436425</c:v>
                </c:pt>
                <c:pt idx="64">
                  <c:v>104.31675820315867</c:v>
                </c:pt>
                <c:pt idx="65">
                  <c:v>98.447371321269358</c:v>
                </c:pt>
                <c:pt idx="66">
                  <c:v>94.332034185507709</c:v>
                </c:pt>
                <c:pt idx="67">
                  <c:v>91.661825353213288</c:v>
                </c:pt>
                <c:pt idx="68">
                  <c:v>90.171633704670441</c:v>
                </c:pt>
                <c:pt idx="69">
                  <c:v>89.6983836777611</c:v>
                </c:pt>
                <c:pt idx="70">
                  <c:v>90.209872391989492</c:v>
                </c:pt>
                <c:pt idx="71">
                  <c:v>91.798495237079521</c:v>
                </c:pt>
                <c:pt idx="72">
                  <c:v>94.632909540285922</c:v>
                </c:pt>
                <c:pt idx="73">
                  <c:v>98.865103846062169</c:v>
                </c:pt>
                <c:pt idx="74">
                  <c:v>104.50457629575523</c:v>
                </c:pt>
                <c:pt idx="75">
                  <c:v>111.29314226827452</c:v>
                </c:pt>
                <c:pt idx="76">
                  <c:v>118.63238838156018</c:v>
                </c:pt>
                <c:pt idx="77">
                  <c:v>125.61529102675976</c:v>
                </c:pt>
                <c:pt idx="78">
                  <c:v>131.18383214081032</c:v>
                </c:pt>
                <c:pt idx="79">
                  <c:v>134.38167192815214</c:v>
                </c:pt>
                <c:pt idx="80">
                  <c:v>134.61945599409313</c:v>
                </c:pt>
                <c:pt idx="81">
                  <c:v>131.85081123508007</c:v>
                </c:pt>
                <c:pt idx="82">
                  <c:v>126.58624209223785</c:v>
                </c:pt>
                <c:pt idx="83">
                  <c:v>119.73885313702961</c:v>
                </c:pt>
                <c:pt idx="84">
                  <c:v>112.36565901144316</c:v>
                </c:pt>
                <c:pt idx="85">
                  <c:v>105.40476336817026</c:v>
                </c:pt>
                <c:pt idx="86">
                  <c:v>99.496257023457147</c:v>
                </c:pt>
                <c:pt idx="87">
                  <c:v>94.926208002726355</c:v>
                </c:pt>
                <c:pt idx="88">
                  <c:v>91.678535564191861</c:v>
                </c:pt>
                <c:pt idx="89">
                  <c:v>89.545558394336467</c:v>
                </c:pt>
                <c:pt idx="90">
                  <c:v>88.243990129791385</c:v>
                </c:pt>
                <c:pt idx="91">
                  <c:v>87.501060352492587</c:v>
                </c:pt>
                <c:pt idx="92">
                  <c:v>87.099621777244977</c:v>
                </c:pt>
                <c:pt idx="93">
                  <c:v>86.889059303840767</c:v>
                </c:pt>
                <c:pt idx="94">
                  <c:v>86.776100171982534</c:v>
                </c:pt>
                <c:pt idx="95">
                  <c:v>86.708463916513736</c:v>
                </c:pt>
                <c:pt idx="96">
                  <c:v>86.659399751233465</c:v>
                </c:pt>
                <c:pt idx="97">
                  <c:v>86.616340689909109</c:v>
                </c:pt>
                <c:pt idx="98">
                  <c:v>86.573848360451706</c:v>
                </c:pt>
                <c:pt idx="99">
                  <c:v>86.529759921996671</c:v>
                </c:pt>
                <c:pt idx="100">
                  <c:v>86.483308691288457</c:v>
                </c:pt>
                <c:pt idx="101">
                  <c:v>86.434305606391732</c:v>
                </c:pt>
                <c:pt idx="102">
                  <c:v>86.382840530789608</c:v>
                </c:pt>
                <c:pt idx="103">
                  <c:v>86.329240311120472</c:v>
                </c:pt>
                <c:pt idx="104">
                  <c:v>86.274191844904877</c:v>
                </c:pt>
                <c:pt idx="105">
                  <c:v>86.219035410608839</c:v>
                </c:pt>
                <c:pt idx="106">
                  <c:v>86.166284382725706</c:v>
                </c:pt>
                <c:pt idx="107">
                  <c:v>86.120439752369904</c:v>
                </c:pt>
                <c:pt idx="108">
                  <c:v>86.089128445392774</c:v>
                </c:pt>
                <c:pt idx="109">
                  <c:v>86.08447925021288</c:v>
                </c:pt>
                <c:pt idx="110">
                  <c:v>86.124444098849096</c:v>
                </c:pt>
                <c:pt idx="111">
                  <c:v>86.233498063645001</c:v>
                </c:pt>
                <c:pt idx="112">
                  <c:v>86.441897267687608</c:v>
                </c:pt>
                <c:pt idx="113">
                  <c:v>86.782600675728176</c:v>
                </c:pt>
                <c:pt idx="114">
                  <c:v>87.285260869901634</c:v>
                </c:pt>
                <c:pt idx="115">
                  <c:v>87.967482980145036</c:v>
                </c:pt>
                <c:pt idx="116">
                  <c:v>88.824763977662514</c:v>
                </c:pt>
                <c:pt idx="117">
                  <c:v>89.821796227409834</c:v>
                </c:pt>
                <c:pt idx="118">
                  <c:v>90.888553906289687</c:v>
                </c:pt>
                <c:pt idx="119">
                  <c:v>91.924176785394167</c:v>
                </c:pt>
                <c:pt idx="120">
                  <c:v>92.809860031974253</c:v>
                </c:pt>
                <c:pt idx="121">
                  <c:v>93.429109010301914</c:v>
                </c:pt>
                <c:pt idx="122">
                  <c:v>93.690812187957263</c:v>
                </c:pt>
                <c:pt idx="123">
                  <c:v>93.548880944107665</c:v>
                </c:pt>
                <c:pt idx="124">
                  <c:v>93.012627440420331</c:v>
                </c:pt>
                <c:pt idx="125">
                  <c:v>92.144663769110238</c:v>
                </c:pt>
                <c:pt idx="126">
                  <c:v>91.046980468836338</c:v>
                </c:pt>
                <c:pt idx="127">
                  <c:v>89.839476409187341</c:v>
                </c:pt>
                <c:pt idx="128">
                  <c:v>88.637165800044627</c:v>
                </c:pt>
                <c:pt idx="129">
                  <c:v>87.531959359014479</c:v>
                </c:pt>
                <c:pt idx="130">
                  <c:v>86.582688967608505</c:v>
                </c:pt>
                <c:pt idx="131">
                  <c:v>85.814021665997998</c:v>
                </c:pt>
                <c:pt idx="132">
                  <c:v>85.222318764267968</c:v>
                </c:pt>
                <c:pt idx="133">
                  <c:v>84.785143051958215</c:v>
                </c:pt>
                <c:pt idx="134">
                  <c:v>84.471138819183267</c:v>
                </c:pt>
                <c:pt idx="135">
                  <c:v>84.247993438831998</c:v>
                </c:pt>
                <c:pt idx="136">
                  <c:v>84.08750063320521</c:v>
                </c:pt>
                <c:pt idx="137">
                  <c:v>83.96784858218075</c:v>
                </c:pt>
                <c:pt idx="138">
                  <c:v>83.873885279251269</c:v>
                </c:pt>
                <c:pt idx="139">
                  <c:v>83.796269983538863</c:v>
                </c:pt>
                <c:pt idx="140">
                  <c:v>83.730260378076991</c:v>
                </c:pt>
                <c:pt idx="141">
                  <c:v>83.674597950409307</c:v>
                </c:pt>
                <c:pt idx="142">
                  <c:v>83.630677115989982</c:v>
                </c:pt>
                <c:pt idx="143">
                  <c:v>83.601982421173133</c:v>
                </c:pt>
                <c:pt idx="144">
                  <c:v>83.593663410812169</c:v>
                </c:pt>
                <c:pt idx="145">
                  <c:v>83.612073619302905</c:v>
                </c:pt>
                <c:pt idx="146">
                  <c:v>83.664111375125913</c:v>
                </c:pt>
                <c:pt idx="147">
                  <c:v>83.756255202701851</c:v>
                </c:pt>
                <c:pt idx="148">
                  <c:v>83.893279359291952</c:v>
                </c:pt>
                <c:pt idx="149">
                  <c:v>84.07675542162022</c:v>
                </c:pt>
                <c:pt idx="150">
                  <c:v>84.303572687514006</c:v>
                </c:pt>
                <c:pt idx="151">
                  <c:v>84.564809769001727</c:v>
                </c:pt>
                <c:pt idx="152">
                  <c:v>84.845322544712587</c:v>
                </c:pt>
                <c:pt idx="153">
                  <c:v>85.124347859303043</c:v>
                </c:pt>
                <c:pt idx="154">
                  <c:v>85.377250013319042</c:v>
                </c:pt>
                <c:pt idx="155">
                  <c:v>85.578284969708506</c:v>
                </c:pt>
                <c:pt idx="156">
                  <c:v>85.7039862858486</c:v>
                </c:pt>
                <c:pt idx="157">
                  <c:v>85.736567146362006</c:v>
                </c:pt>
                <c:pt idx="158">
                  <c:v>85.666657603452535</c:v>
                </c:pt>
                <c:pt idx="159">
                  <c:v>85.494793478624899</c:v>
                </c:pt>
                <c:pt idx="160">
                  <c:v>85.231328915971488</c:v>
                </c:pt>
                <c:pt idx="161">
                  <c:v>84.894792033648173</c:v>
                </c:pt>
                <c:pt idx="162">
                  <c:v>84.509045074845204</c:v>
                </c:pt>
                <c:pt idx="163">
                  <c:v>84.099851372494911</c:v>
                </c:pt>
                <c:pt idx="164">
                  <c:v>83.691529936344978</c:v>
                </c:pt>
                <c:pt idx="165">
                  <c:v>83.304286106248711</c:v>
                </c:pt>
                <c:pt idx="166">
                  <c:v>82.952586595483936</c:v>
                </c:pt>
                <c:pt idx="167">
                  <c:v>82.644674573353342</c:v>
                </c:pt>
                <c:pt idx="168">
                  <c:v>82.38307427093433</c:v>
                </c:pt>
                <c:pt idx="169">
                  <c:v>82.165772518073993</c:v>
                </c:pt>
                <c:pt idx="170">
                  <c:v>81.987709074259556</c:v>
                </c:pt>
                <c:pt idx="171">
                  <c:v>81.842246651054879</c:v>
                </c:pt>
                <c:pt idx="172">
                  <c:v>81.722390607603899</c:v>
                </c:pt>
                <c:pt idx="173">
                  <c:v>81.621646424556019</c:v>
                </c:pt>
                <c:pt idx="174">
                  <c:v>81.534506473048197</c:v>
                </c:pt>
                <c:pt idx="175">
                  <c:v>81.456627181207452</c:v>
                </c:pt>
                <c:pt idx="176">
                  <c:v>81.384789511902738</c:v>
                </c:pt>
                <c:pt idx="177">
                  <c:v>81.316736669895405</c:v>
                </c:pt>
                <c:pt idx="178">
                  <c:v>81.250965070233732</c:v>
                </c:pt>
                <c:pt idx="179">
                  <c:v>81.186519542276258</c:v>
                </c:pt>
                <c:pt idx="180">
                  <c:v>81.122820014296749</c:v>
                </c:pt>
                <c:pt idx="181">
                  <c:v>81.059528967018636</c:v>
                </c:pt>
                <c:pt idx="182">
                  <c:v>80.996457823849624</c:v>
                </c:pt>
                <c:pt idx="183">
                  <c:v>80.933505146994449</c:v>
                </c:pt>
                <c:pt idx="184">
                  <c:v>80.870618196255691</c:v>
                </c:pt>
                <c:pt idx="185">
                  <c:v>80.807770286099583</c:v>
                </c:pt>
                <c:pt idx="186">
                  <c:v>80.744948107512855</c:v>
                </c:pt>
                <c:pt idx="187">
                  <c:v>80.682144960810732</c:v>
                </c:pt>
                <c:pt idx="188">
                  <c:v>80.619357304152047</c:v>
                </c:pt>
                <c:pt idx="189">
                  <c:v>80.556583067847143</c:v>
                </c:pt>
                <c:pt idx="190">
                  <c:v>80.493820864109281</c:v>
                </c:pt>
                <c:pt idx="191">
                  <c:v>80.431069630212605</c:v>
                </c:pt>
                <c:pt idx="192">
                  <c:v>80.368328472279941</c:v>
                </c:pt>
                <c:pt idx="193">
                  <c:v>80.305596598079646</c:v>
                </c:pt>
                <c:pt idx="194">
                  <c:v>80.242873287769854</c:v>
                </c:pt>
                <c:pt idx="195">
                  <c:v>80.180157880262925</c:v>
                </c:pt>
                <c:pt idx="196">
                  <c:v>80.117449765862631</c:v>
                </c:pt>
                <c:pt idx="197">
                  <c:v>80.054748381418051</c:v>
                </c:pt>
                <c:pt idx="198">
                  <c:v>79.992053206540461</c:v>
                </c:pt>
                <c:pt idx="199">
                  <c:v>79.929363760337921</c:v>
                </c:pt>
                <c:pt idx="200">
                  <c:v>79.866679598463918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87.220543747659548</c:v>
                </c:pt>
                <c:pt idx="1">
                  <c:v>87.216464579454197</c:v>
                </c:pt>
                <c:pt idx="2">
                  <c:v>87.212388682651365</c:v>
                </c:pt>
                <c:pt idx="3">
                  <c:v>87.208316318065314</c:v>
                </c:pt>
                <c:pt idx="4">
                  <c:v>87.20424776637384</c:v>
                </c:pt>
                <c:pt idx="5">
                  <c:v>87.200183329520897</c:v>
                </c:pt>
                <c:pt idx="6">
                  <c:v>87.196123332205204</c:v>
                </c:pt>
                <c:pt idx="7">
                  <c:v>87.19206812345729</c:v>
                </c:pt>
                <c:pt idx="8">
                  <c:v>87.188018078308588</c:v>
                </c:pt>
                <c:pt idx="9">
                  <c:v>87.18397359955577</c:v>
                </c:pt>
                <c:pt idx="10">
                  <c:v>87.179935119622229</c:v>
                </c:pt>
                <c:pt idx="11">
                  <c:v>87.175903102520039</c:v>
                </c:pt>
                <c:pt idx="12">
                  <c:v>87.171878045913317</c:v>
                </c:pt>
                <c:pt idx="13">
                  <c:v>87.167860483284869</c:v>
                </c:pt>
                <c:pt idx="14">
                  <c:v>87.163850986205901</c:v>
                </c:pt>
                <c:pt idx="15">
                  <c:v>87.159850166709276</c:v>
                </c:pt>
                <c:pt idx="16">
                  <c:v>87.155858679763753</c:v>
                </c:pt>
                <c:pt idx="17">
                  <c:v>87.151877225847358</c:v>
                </c:pt>
                <c:pt idx="18">
                  <c:v>87.147906553614916</c:v>
                </c:pt>
                <c:pt idx="19">
                  <c:v>87.143947462654012</c:v>
                </c:pt>
                <c:pt idx="20">
                  <c:v>87.140000806320828</c:v>
                </c:pt>
                <c:pt idx="21">
                  <c:v>87.136067494645246</c:v>
                </c:pt>
                <c:pt idx="22">
                  <c:v>87.132148497291737</c:v>
                </c:pt>
                <c:pt idx="23">
                  <c:v>87.128244846558744</c:v>
                </c:pt>
                <c:pt idx="24">
                  <c:v>87.124357640395942</c:v>
                </c:pt>
                <c:pt idx="25">
                  <c:v>87.120488045413893</c:v>
                </c:pt>
                <c:pt idx="26">
                  <c:v>87.116637299855569</c:v>
                </c:pt>
                <c:pt idx="27">
                  <c:v>87.112806716493168</c:v>
                </c:pt>
                <c:pt idx="28">
                  <c:v>87.108997685407303</c:v>
                </c:pt>
                <c:pt idx="29">
                  <c:v>87.105211676596767</c:v>
                </c:pt>
                <c:pt idx="30">
                  <c:v>87.101450242359675</c:v>
                </c:pt>
                <c:pt idx="31">
                  <c:v>87.097715019375229</c:v>
                </c:pt>
                <c:pt idx="32">
                  <c:v>87.094007730404542</c:v>
                </c:pt>
                <c:pt idx="33">
                  <c:v>87.090330185516009</c:v>
                </c:pt>
                <c:pt idx="34">
                  <c:v>87.086684282725074</c:v>
                </c:pt>
                <c:pt idx="35">
                  <c:v>87.083072007922539</c:v>
                </c:pt>
                <c:pt idx="36">
                  <c:v>87.079495433945169</c:v>
                </c:pt>
                <c:pt idx="37">
                  <c:v>87.075956718622791</c:v>
                </c:pt>
                <c:pt idx="38">
                  <c:v>87.072458101610152</c:v>
                </c:pt>
                <c:pt idx="39">
                  <c:v>87.069001899786628</c:v>
                </c:pt>
                <c:pt idx="40">
                  <c:v>87.065590500975262</c:v>
                </c:pt>
                <c:pt idx="41">
                  <c:v>87.062226355700176</c:v>
                </c:pt>
                <c:pt idx="42">
                  <c:v>87.058911966663018</c:v>
                </c:pt>
                <c:pt idx="43">
                  <c:v>87.055649875578325</c:v>
                </c:pt>
                <c:pt idx="44">
                  <c:v>87.052442646961453</c:v>
                </c:pt>
                <c:pt idx="45">
                  <c:v>87.049292848411966</c:v>
                </c:pt>
                <c:pt idx="46">
                  <c:v>87.046203026880534</c:v>
                </c:pt>
                <c:pt idx="47">
                  <c:v>87.043175680345826</c:v>
                </c:pt>
                <c:pt idx="48">
                  <c:v>87.04021322426361</c:v>
                </c:pt>
                <c:pt idx="49">
                  <c:v>87.037317952078212</c:v>
                </c:pt>
                <c:pt idx="50">
                  <c:v>87.034491989010931</c:v>
                </c:pt>
                <c:pt idx="51">
                  <c:v>87.031737238260447</c:v>
                </c:pt>
                <c:pt idx="52">
                  <c:v>87.029055318664419</c:v>
                </c:pt>
                <c:pt idx="53">
                  <c:v>87.02644749278592</c:v>
                </c:pt>
                <c:pt idx="54">
                  <c:v>87.023914584297856</c:v>
                </c:pt>
                <c:pt idx="55">
                  <c:v>87.021456883451791</c:v>
                </c:pt>
                <c:pt idx="56">
                  <c:v>87.019074039331258</c:v>
                </c:pt>
                <c:pt idx="57">
                  <c:v>87.016764937511397</c:v>
                </c:pt>
                <c:pt idx="58">
                  <c:v>87.01452756167977</c:v>
                </c:pt>
                <c:pt idx="59">
                  <c:v>87.012358837721095</c:v>
                </c:pt>
                <c:pt idx="60">
                  <c:v>87.010254458742679</c:v>
                </c:pt>
                <c:pt idx="61">
                  <c:v>87.008208689521396</c:v>
                </c:pt>
                <c:pt idx="62">
                  <c:v>87.006214148900739</c:v>
                </c:pt>
                <c:pt idx="63">
                  <c:v>87.004261568769593</c:v>
                </c:pt>
                <c:pt idx="64">
                  <c:v>87.002339528425608</c:v>
                </c:pt>
                <c:pt idx="65">
                  <c:v>87.00043416338525</c:v>
                </c:pt>
                <c:pt idx="66">
                  <c:v>86.99852884806613</c:v>
                </c:pt>
                <c:pt idx="67">
                  <c:v>86.996603852258389</c:v>
                </c:pt>
                <c:pt idx="68">
                  <c:v>86.994635971942515</c:v>
                </c:pt>
                <c:pt idx="69">
                  <c:v>86.992598135826086</c:v>
                </c:pt>
                <c:pt idx="70">
                  <c:v>86.990458989985456</c:v>
                </c:pt>
                <c:pt idx="71">
                  <c:v>86.988182464233716</c:v>
                </c:pt>
                <c:pt idx="72">
                  <c:v>86.985727325312567</c:v>
                </c:pt>
                <c:pt idx="73">
                  <c:v>86.983046723736791</c:v>
                </c:pt>
                <c:pt idx="74">
                  <c:v>86.980087743108797</c:v>
                </c:pt>
                <c:pt idx="75">
                  <c:v>86.976790962957296</c:v>
                </c:pt>
                <c:pt idx="76">
                  <c:v>86.973090048608185</c:v>
                </c:pt>
                <c:pt idx="77">
                  <c:v>86.968911384212603</c:v>
                </c:pt>
                <c:pt idx="78">
                  <c:v>86.964173767751532</c:v>
                </c:pt>
                <c:pt idx="79">
                  <c:v>86.958788189486398</c:v>
                </c:pt>
                <c:pt idx="80">
                  <c:v>86.952657717765973</c:v>
                </c:pt>
                <c:pt idx="81">
                  <c:v>86.945677518126587</c:v>
                </c:pt>
                <c:pt idx="82">
                  <c:v>86.937735032982175</c:v>
                </c:pt>
                <c:pt idx="83">
                  <c:v>86.928710349606391</c:v>
                </c:pt>
                <c:pt idx="84">
                  <c:v>86.918476783245907</c:v>
                </c:pt>
                <c:pt idx="85">
                  <c:v>86.90690169975268</c:v>
                </c:pt>
                <c:pt idx="86">
                  <c:v>86.893847597783491</c:v>
                </c:pt>
                <c:pt idx="87">
                  <c:v>86.879173464150824</c:v>
                </c:pt>
                <c:pt idx="88">
                  <c:v>86.86273640718062</c:v>
                </c:pt>
                <c:pt idx="89">
                  <c:v>86.844393561955741</c:v>
                </c:pt>
                <c:pt idx="90">
                  <c:v>86.824004248308256</c:v>
                </c:pt>
                <c:pt idx="91">
                  <c:v>86.80143234781363</c:v>
                </c:pt>
                <c:pt idx="92">
                  <c:v>86.7765488505364</c:v>
                </c:pt>
                <c:pt idx="93">
                  <c:v>86.749234506826497</c:v>
                </c:pt>
                <c:pt idx="94">
                  <c:v>86.719382505228111</c:v>
                </c:pt>
                <c:pt idx="95">
                  <c:v>86.686901085828183</c:v>
                </c:pt>
                <c:pt idx="96">
                  <c:v>86.651715990448167</c:v>
                </c:pt>
                <c:pt idx="97">
                  <c:v>86.613772648155674</c:v>
                </c:pt>
                <c:pt idx="98">
                  <c:v>86.57303799754331</c:v>
                </c:pt>
                <c:pt idx="99">
                  <c:v>86.529501856567151</c:v>
                </c:pt>
                <c:pt idx="100">
                  <c:v>86.483177766385523</c:v>
                </c:pt>
                <c:pt idx="101">
                  <c:v>86.434103256916814</c:v>
                </c:pt>
                <c:pt idx="102">
                  <c:v>86.382339507483522</c:v>
                </c:pt>
                <c:pt idx="103">
                  <c:v>86.327970404170998</c:v>
                </c:pt>
                <c:pt idx="104">
                  <c:v>86.271101024322675</c:v>
                </c:pt>
                <c:pt idx="105">
                  <c:v>86.211855605733575</c:v>
                </c:pt>
                <c:pt idx="106">
                  <c:v>86.150375081532843</c:v>
                </c:pt>
                <c:pt idx="107">
                  <c:v>86.086814279777073</c:v>
                </c:pt>
                <c:pt idx="108">
                  <c:v>86.021338898248729</c:v>
                </c:pt>
                <c:pt idx="109">
                  <c:v>85.954122369355275</c:v>
                </c:pt>
                <c:pt idx="110">
                  <c:v>85.885342727494645</c:v>
                </c:pt>
                <c:pt idx="111">
                  <c:v>85.815179582525786</c:v>
                </c:pt>
                <c:pt idx="112">
                  <c:v>85.743811289250587</c:v>
                </c:pt>
                <c:pt idx="113">
                  <c:v>85.671412385562533</c:v>
                </c:pt>
                <c:pt idx="114">
                  <c:v>85.598151352733453</c:v>
                </c:pt>
                <c:pt idx="115">
                  <c:v>85.524188731720656</c:v>
                </c:pt>
                <c:pt idx="116">
                  <c:v>85.449675610709221</c:v>
                </c:pt>
                <c:pt idx="117">
                  <c:v>85.374752482397525</c:v>
                </c:pt>
                <c:pt idx="118">
                  <c:v>85.299548455497614</c:v>
                </c:pt>
                <c:pt idx="119">
                  <c:v>85.224180793936497</c:v>
                </c:pt>
                <c:pt idx="120">
                  <c:v>85.148754749397071</c:v>
                </c:pt>
                <c:pt idx="121">
                  <c:v>85.073363647973551</c:v>
                </c:pt>
                <c:pt idx="122">
                  <c:v>84.998089189516833</c:v>
                </c:pt>
                <c:pt idx="123">
                  <c:v>84.92300191827492</c:v>
                </c:pt>
                <c:pt idx="124">
                  <c:v>84.848161825219307</c:v>
                </c:pt>
                <c:pt idx="125">
                  <c:v>84.773619045512049</c:v>
                </c:pt>
                <c:pt idx="126">
                  <c:v>84.699414618470797</c:v>
                </c:pt>
                <c:pt idx="127">
                  <c:v>84.625581281746236</c:v>
                </c:pt>
                <c:pt idx="128">
                  <c:v>84.552144275928313</c:v>
                </c:pt>
                <c:pt idx="129">
                  <c:v>84.479122140198555</c:v>
                </c:pt>
                <c:pt idx="130">
                  <c:v>84.406527483775704</c:v>
                </c:pt>
                <c:pt idx="131">
                  <c:v>84.3343677216439</c:v>
                </c:pt>
                <c:pt idx="132">
                  <c:v>84.262645766345116</c:v>
                </c:pt>
                <c:pt idx="133">
                  <c:v>84.191360670435429</c:v>
                </c:pt>
                <c:pt idx="134">
                  <c:v>84.120508216552665</c:v>
                </c:pt>
                <c:pt idx="135">
                  <c:v>84.050081453949161</c:v>
                </c:pt>
                <c:pt idx="136">
                  <c:v>83.980071181845346</c:v>
                </c:pt>
                <c:pt idx="137">
                  <c:v>83.910466381105408</c:v>
                </c:pt>
                <c:pt idx="138">
                  <c:v>83.841254596574856</c:v>
                </c:pt>
                <c:pt idx="139">
                  <c:v>83.772422272998867</c:v>
                </c:pt>
                <c:pt idx="140">
                  <c:v>83.703955047808762</c:v>
                </c:pt>
                <c:pt idx="141">
                  <c:v>83.635838004259426</c:v>
                </c:pt>
                <c:pt idx="142">
                  <c:v>83.568055888464173</c:v>
                </c:pt>
                <c:pt idx="143">
                  <c:v>83.50059329383437</c:v>
                </c:pt>
                <c:pt idx="144">
                  <c:v>83.433434816317259</c:v>
                </c:pt>
                <c:pt idx="145">
                  <c:v>83.366565183657812</c:v>
                </c:pt>
                <c:pt idx="146">
                  <c:v>83.299969361709884</c:v>
                </c:pt>
                <c:pt idx="147">
                  <c:v>83.233632640597762</c:v>
                </c:pt>
                <c:pt idx="148">
                  <c:v>83.167540703298329</c:v>
                </c:pt>
                <c:pt idx="149">
                  <c:v>83.101679678979764</c:v>
                </c:pt>
                <c:pt idx="150">
                  <c:v>83.036036183204885</c:v>
                </c:pt>
                <c:pt idx="151">
                  <c:v>82.970597346887331</c:v>
                </c:pt>
                <c:pt idx="152">
                  <c:v>82.90535083568291</c:v>
                </c:pt>
                <c:pt idx="153">
                  <c:v>82.840284861304795</c:v>
                </c:pt>
                <c:pt idx="154">
                  <c:v>82.775388186074196</c:v>
                </c:pt>
                <c:pt idx="155">
                  <c:v>82.710650121855721</c:v>
                </c:pt>
                <c:pt idx="156">
                  <c:v>82.64606052437955</c:v>
                </c:pt>
                <c:pt idx="157">
                  <c:v>82.5816097838199</c:v>
                </c:pt>
                <c:pt idx="158">
                  <c:v>82.517288812381508</c:v>
                </c:pt>
                <c:pt idx="159">
                  <c:v>82.453089029539541</c:v>
                </c:pt>
                <c:pt idx="160">
                  <c:v>82.389002345485636</c:v>
                </c:pt>
                <c:pt idx="161">
                  <c:v>82.325021143250112</c:v>
                </c:pt>
                <c:pt idx="162">
                  <c:v>82.261138259898345</c:v>
                </c:pt>
                <c:pt idx="163">
                  <c:v>82.197346967135644</c:v>
                </c:pt>
                <c:pt idx="164">
                  <c:v>82.133640951600654</c:v>
                </c:pt>
                <c:pt idx="165">
                  <c:v>82.070014295078664</c:v>
                </c:pt>
                <c:pt idx="166">
                  <c:v>82.006461454825143</c:v>
                </c:pt>
                <c:pt idx="167">
                  <c:v>81.942977244154889</c:v>
                </c:pt>
                <c:pt idx="168">
                  <c:v>81.879556813420166</c:v>
                </c:pt>
                <c:pt idx="169">
                  <c:v>81.816195631476234</c:v>
                </c:pt>
                <c:pt idx="170">
                  <c:v>81.752889467710034</c:v>
                </c:pt>
                <c:pt idx="171">
                  <c:v>81.68963437468858</c:v>
                </c:pt>
                <c:pt idx="172">
                  <c:v>81.62642667146784</c:v>
                </c:pt>
                <c:pt idx="173">
                  <c:v>81.563262927589918</c:v>
                </c:pt>
                <c:pt idx="174">
                  <c:v>81.500139947784234</c:v>
                </c:pt>
                <c:pt idx="175">
                  <c:v>81.437054757379983</c:v>
                </c:pt>
                <c:pt idx="176">
                  <c:v>81.374004588429059</c:v>
                </c:pt>
                <c:pt idx="177">
                  <c:v>81.310986866532588</c:v>
                </c:pt>
                <c:pt idx="178">
                  <c:v>81.247999198359054</c:v>
                </c:pt>
                <c:pt idx="179">
                  <c:v>81.185039359838214</c:v>
                </c:pt>
                <c:pt idx="180">
                  <c:v>81.122105285011827</c:v>
                </c:pt>
                <c:pt idx="181">
                  <c:v>81.059195055519581</c:v>
                </c:pt>
                <c:pt idx="182">
                  <c:v>80.996306890697525</c:v>
                </c:pt>
                <c:pt idx="183">
                  <c:v>80.933439138264447</c:v>
                </c:pt>
                <c:pt idx="184">
                  <c:v>80.870590265571096</c:v>
                </c:pt>
                <c:pt idx="185">
                  <c:v>80.807758851387007</c:v>
                </c:pt>
                <c:pt idx="186">
                  <c:v>80.744943578199241</c:v>
                </c:pt>
                <c:pt idx="187">
                  <c:v>80.682143224997475</c:v>
                </c:pt>
                <c:pt idx="188">
                  <c:v>80.619356660520864</c:v>
                </c:pt>
                <c:pt idx="189">
                  <c:v>80.556582836941459</c:v>
                </c:pt>
                <c:pt idx="190">
                  <c:v>80.493820783960743</c:v>
                </c:pt>
                <c:pt idx="191">
                  <c:v>80.43106960329601</c:v>
                </c:pt>
                <c:pt idx="192">
                  <c:v>80.36832846353397</c:v>
                </c:pt>
                <c:pt idx="193">
                  <c:v>80.305596595330115</c:v>
                </c:pt>
                <c:pt idx="194">
                  <c:v>80.242873286933531</c:v>
                </c:pt>
                <c:pt idx="195">
                  <c:v>80.180157880016807</c:v>
                </c:pt>
                <c:pt idx="196">
                  <c:v>80.117449765792557</c:v>
                </c:pt>
                <c:pt idx="197">
                  <c:v>80.054748381398738</c:v>
                </c:pt>
                <c:pt idx="198">
                  <c:v>79.992053206535317</c:v>
                </c:pt>
                <c:pt idx="199">
                  <c:v>79.929363760336599</c:v>
                </c:pt>
                <c:pt idx="200">
                  <c:v>79.866679598463591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2720"/>
        <c:axId val="494483112"/>
      </c:scatterChart>
      <c:valAx>
        <c:axId val="494482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3112"/>
        <c:crosses val="autoZero"/>
        <c:crossBetween val="midCat"/>
      </c:valAx>
      <c:valAx>
        <c:axId val="494483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87.356999999999999</c:v>
                </c:pt>
                <c:pt idx="1">
                  <c:v>87.757000000000005</c:v>
                </c:pt>
                <c:pt idx="2">
                  <c:v>85.614000000000004</c:v>
                </c:pt>
                <c:pt idx="3">
                  <c:v>86.929000000000002</c:v>
                </c:pt>
                <c:pt idx="4">
                  <c:v>86.971000000000004</c:v>
                </c:pt>
                <c:pt idx="5">
                  <c:v>86.385999999999996</c:v>
                </c:pt>
                <c:pt idx="6">
                  <c:v>86.2</c:v>
                </c:pt>
                <c:pt idx="7">
                  <c:v>86.742999999999995</c:v>
                </c:pt>
                <c:pt idx="8">
                  <c:v>85.656999999999996</c:v>
                </c:pt>
                <c:pt idx="9">
                  <c:v>85.885999999999996</c:v>
                </c:pt>
                <c:pt idx="10">
                  <c:v>85.8</c:v>
                </c:pt>
                <c:pt idx="11">
                  <c:v>86.6</c:v>
                </c:pt>
                <c:pt idx="12">
                  <c:v>86.313999999999993</c:v>
                </c:pt>
                <c:pt idx="13">
                  <c:v>85.385999999999996</c:v>
                </c:pt>
                <c:pt idx="14">
                  <c:v>86.771000000000001</c:v>
                </c:pt>
                <c:pt idx="15">
                  <c:v>86.228999999999999</c:v>
                </c:pt>
                <c:pt idx="16">
                  <c:v>86.528999999999996</c:v>
                </c:pt>
                <c:pt idx="17">
                  <c:v>87.257000000000005</c:v>
                </c:pt>
                <c:pt idx="18">
                  <c:v>86.5</c:v>
                </c:pt>
                <c:pt idx="19">
                  <c:v>85.614000000000004</c:v>
                </c:pt>
                <c:pt idx="20">
                  <c:v>87.656999999999996</c:v>
                </c:pt>
                <c:pt idx="21">
                  <c:v>88.228999999999999</c:v>
                </c:pt>
                <c:pt idx="22">
                  <c:v>87.870999999999995</c:v>
                </c:pt>
                <c:pt idx="23">
                  <c:v>85.856999999999999</c:v>
                </c:pt>
                <c:pt idx="24">
                  <c:v>86.728999999999999</c:v>
                </c:pt>
                <c:pt idx="25">
                  <c:v>87.228999999999999</c:v>
                </c:pt>
                <c:pt idx="26">
                  <c:v>88.742999999999995</c:v>
                </c:pt>
                <c:pt idx="27">
                  <c:v>87</c:v>
                </c:pt>
                <c:pt idx="28">
                  <c:v>88.370999999999995</c:v>
                </c:pt>
                <c:pt idx="29">
                  <c:v>87.8</c:v>
                </c:pt>
                <c:pt idx="30">
                  <c:v>89.242999999999995</c:v>
                </c:pt>
                <c:pt idx="31">
                  <c:v>88.971000000000004</c:v>
                </c:pt>
                <c:pt idx="32">
                  <c:v>88.442999999999998</c:v>
                </c:pt>
                <c:pt idx="33">
                  <c:v>89.614000000000004</c:v>
                </c:pt>
                <c:pt idx="34">
                  <c:v>91.070999999999998</c:v>
                </c:pt>
                <c:pt idx="35">
                  <c:v>89.385999999999996</c:v>
                </c:pt>
                <c:pt idx="36">
                  <c:v>89.914000000000001</c:v>
                </c:pt>
                <c:pt idx="37">
                  <c:v>92.213999999999999</c:v>
                </c:pt>
                <c:pt idx="38">
                  <c:v>93.271000000000001</c:v>
                </c:pt>
                <c:pt idx="39">
                  <c:v>94.013999999999996</c:v>
                </c:pt>
                <c:pt idx="40">
                  <c:v>94.313999999999993</c:v>
                </c:pt>
                <c:pt idx="41">
                  <c:v>97.085999999999999</c:v>
                </c:pt>
                <c:pt idx="42">
                  <c:v>100.014</c:v>
                </c:pt>
                <c:pt idx="43">
                  <c:v>102.843</c:v>
                </c:pt>
                <c:pt idx="44">
                  <c:v>108.014</c:v>
                </c:pt>
                <c:pt idx="45">
                  <c:v>113.4</c:v>
                </c:pt>
                <c:pt idx="46">
                  <c:v>122.029</c:v>
                </c:pt>
                <c:pt idx="47">
                  <c:v>129.429</c:v>
                </c:pt>
                <c:pt idx="48">
                  <c:v>141.05699999999999</c:v>
                </c:pt>
                <c:pt idx="49">
                  <c:v>152.94300000000001</c:v>
                </c:pt>
                <c:pt idx="50">
                  <c:v>162.62899999999999</c:v>
                </c:pt>
                <c:pt idx="51">
                  <c:v>173.84299999999999</c:v>
                </c:pt>
                <c:pt idx="52">
                  <c:v>183</c:v>
                </c:pt>
                <c:pt idx="53">
                  <c:v>191.87100000000001</c:v>
                </c:pt>
                <c:pt idx="54">
                  <c:v>199.32900000000001</c:v>
                </c:pt>
                <c:pt idx="55">
                  <c:v>203.24299999999999</c:v>
                </c:pt>
                <c:pt idx="56">
                  <c:v>205.34299999999999</c:v>
                </c:pt>
                <c:pt idx="57">
                  <c:v>203.9</c:v>
                </c:pt>
                <c:pt idx="58">
                  <c:v>197.886</c:v>
                </c:pt>
                <c:pt idx="59">
                  <c:v>183.114</c:v>
                </c:pt>
                <c:pt idx="60">
                  <c:v>156.51400000000001</c:v>
                </c:pt>
                <c:pt idx="61">
                  <c:v>123.6</c:v>
                </c:pt>
                <c:pt idx="62">
                  <c:v>99.671000000000006</c:v>
                </c:pt>
                <c:pt idx="63">
                  <c:v>92</c:v>
                </c:pt>
                <c:pt idx="64">
                  <c:v>90.7</c:v>
                </c:pt>
                <c:pt idx="65">
                  <c:v>90.114000000000004</c:v>
                </c:pt>
                <c:pt idx="66">
                  <c:v>90.929000000000002</c:v>
                </c:pt>
                <c:pt idx="67">
                  <c:v>90.028999999999996</c:v>
                </c:pt>
                <c:pt idx="68">
                  <c:v>90.271000000000001</c:v>
                </c:pt>
                <c:pt idx="69">
                  <c:v>91.771000000000001</c:v>
                </c:pt>
                <c:pt idx="70">
                  <c:v>93.156999999999996</c:v>
                </c:pt>
                <c:pt idx="71">
                  <c:v>95.228999999999999</c:v>
                </c:pt>
                <c:pt idx="72">
                  <c:v>99.370999999999995</c:v>
                </c:pt>
                <c:pt idx="73">
                  <c:v>101.6</c:v>
                </c:pt>
                <c:pt idx="74">
                  <c:v>106.729</c:v>
                </c:pt>
                <c:pt idx="75">
                  <c:v>111.9</c:v>
                </c:pt>
                <c:pt idx="76">
                  <c:v>117.571</c:v>
                </c:pt>
                <c:pt idx="77">
                  <c:v>122.31399999999999</c:v>
                </c:pt>
                <c:pt idx="78">
                  <c:v>127.014</c:v>
                </c:pt>
                <c:pt idx="79">
                  <c:v>130.22900000000001</c:v>
                </c:pt>
                <c:pt idx="80">
                  <c:v>132.82900000000001</c:v>
                </c:pt>
                <c:pt idx="81">
                  <c:v>134.77099999999999</c:v>
                </c:pt>
                <c:pt idx="82">
                  <c:v>130.9</c:v>
                </c:pt>
                <c:pt idx="83">
                  <c:v>125.67100000000001</c:v>
                </c:pt>
                <c:pt idx="84">
                  <c:v>114.371</c:v>
                </c:pt>
                <c:pt idx="85">
                  <c:v>101.45699999999999</c:v>
                </c:pt>
                <c:pt idx="86">
                  <c:v>93.043000000000006</c:v>
                </c:pt>
                <c:pt idx="87">
                  <c:v>89.870999999999995</c:v>
                </c:pt>
                <c:pt idx="88">
                  <c:v>89.686000000000007</c:v>
                </c:pt>
                <c:pt idx="89">
                  <c:v>87.7</c:v>
                </c:pt>
                <c:pt idx="90">
                  <c:v>88.114000000000004</c:v>
                </c:pt>
                <c:pt idx="91">
                  <c:v>88.085999999999999</c:v>
                </c:pt>
                <c:pt idx="92">
                  <c:v>88.213999999999999</c:v>
                </c:pt>
                <c:pt idx="93">
                  <c:v>87.3</c:v>
                </c:pt>
                <c:pt idx="94">
                  <c:v>87.986000000000004</c:v>
                </c:pt>
                <c:pt idx="95">
                  <c:v>87.713999999999999</c:v>
                </c:pt>
                <c:pt idx="96">
                  <c:v>87.986000000000004</c:v>
                </c:pt>
                <c:pt idx="97">
                  <c:v>87.2</c:v>
                </c:pt>
                <c:pt idx="98">
                  <c:v>87.557000000000002</c:v>
                </c:pt>
                <c:pt idx="99">
                  <c:v>88.370999999999995</c:v>
                </c:pt>
                <c:pt idx="100">
                  <c:v>89.286000000000001</c:v>
                </c:pt>
                <c:pt idx="101">
                  <c:v>88.286000000000001</c:v>
                </c:pt>
                <c:pt idx="102">
                  <c:v>90.442999999999998</c:v>
                </c:pt>
                <c:pt idx="103">
                  <c:v>88.543000000000006</c:v>
                </c:pt>
                <c:pt idx="104">
                  <c:v>89.271000000000001</c:v>
                </c:pt>
                <c:pt idx="105">
                  <c:v>89.228999999999999</c:v>
                </c:pt>
                <c:pt idx="106">
                  <c:v>89.242999999999995</c:v>
                </c:pt>
                <c:pt idx="107">
                  <c:v>89.2</c:v>
                </c:pt>
                <c:pt idx="108">
                  <c:v>89.442999999999998</c:v>
                </c:pt>
                <c:pt idx="109">
                  <c:v>89.242999999999995</c:v>
                </c:pt>
                <c:pt idx="110">
                  <c:v>89.929000000000002</c:v>
                </c:pt>
                <c:pt idx="111">
                  <c:v>87.914000000000001</c:v>
                </c:pt>
                <c:pt idx="112">
                  <c:v>89.356999999999999</c:v>
                </c:pt>
                <c:pt idx="113">
                  <c:v>90.414000000000001</c:v>
                </c:pt>
                <c:pt idx="114">
                  <c:v>91.885999999999996</c:v>
                </c:pt>
                <c:pt idx="115">
                  <c:v>92.171000000000006</c:v>
                </c:pt>
                <c:pt idx="116">
                  <c:v>92.486000000000004</c:v>
                </c:pt>
                <c:pt idx="117">
                  <c:v>94.114000000000004</c:v>
                </c:pt>
                <c:pt idx="118">
                  <c:v>94.7</c:v>
                </c:pt>
                <c:pt idx="119">
                  <c:v>96.843000000000004</c:v>
                </c:pt>
                <c:pt idx="120">
                  <c:v>98.456999999999994</c:v>
                </c:pt>
                <c:pt idx="121">
                  <c:v>99.356999999999999</c:v>
                </c:pt>
                <c:pt idx="122">
                  <c:v>99.813999999999993</c:v>
                </c:pt>
                <c:pt idx="123">
                  <c:v>99.070999999999998</c:v>
                </c:pt>
                <c:pt idx="124">
                  <c:v>98.6</c:v>
                </c:pt>
                <c:pt idx="125">
                  <c:v>96.914000000000001</c:v>
                </c:pt>
                <c:pt idx="126">
                  <c:v>95.257000000000005</c:v>
                </c:pt>
                <c:pt idx="127">
                  <c:v>91.771000000000001</c:v>
                </c:pt>
                <c:pt idx="128">
                  <c:v>90.3</c:v>
                </c:pt>
                <c:pt idx="129">
                  <c:v>89.414000000000001</c:v>
                </c:pt>
                <c:pt idx="130">
                  <c:v>87.742999999999995</c:v>
                </c:pt>
                <c:pt idx="131">
                  <c:v>86.143000000000001</c:v>
                </c:pt>
                <c:pt idx="132">
                  <c:v>87.471000000000004</c:v>
                </c:pt>
                <c:pt idx="133">
                  <c:v>86.786000000000001</c:v>
                </c:pt>
                <c:pt idx="134">
                  <c:v>86.070999999999998</c:v>
                </c:pt>
                <c:pt idx="135">
                  <c:v>86.971000000000004</c:v>
                </c:pt>
                <c:pt idx="136">
                  <c:v>86.513999999999996</c:v>
                </c:pt>
                <c:pt idx="137">
                  <c:v>85.986000000000004</c:v>
                </c:pt>
                <c:pt idx="138">
                  <c:v>85.057000000000002</c:v>
                </c:pt>
                <c:pt idx="139">
                  <c:v>86.370999999999995</c:v>
                </c:pt>
                <c:pt idx="140">
                  <c:v>85.643000000000001</c:v>
                </c:pt>
                <c:pt idx="141">
                  <c:v>84.956999999999994</c:v>
                </c:pt>
                <c:pt idx="142">
                  <c:v>87.856999999999999</c:v>
                </c:pt>
                <c:pt idx="143">
                  <c:v>87.486000000000004</c:v>
                </c:pt>
                <c:pt idx="144">
                  <c:v>87.370999999999995</c:v>
                </c:pt>
                <c:pt idx="145">
                  <c:v>85.614000000000004</c:v>
                </c:pt>
                <c:pt idx="146">
                  <c:v>86.914000000000001</c:v>
                </c:pt>
                <c:pt idx="147">
                  <c:v>87.057000000000002</c:v>
                </c:pt>
                <c:pt idx="148">
                  <c:v>87.9</c:v>
                </c:pt>
                <c:pt idx="149">
                  <c:v>88.143000000000001</c:v>
                </c:pt>
                <c:pt idx="150">
                  <c:v>86.914000000000001</c:v>
                </c:pt>
                <c:pt idx="151">
                  <c:v>88.742999999999995</c:v>
                </c:pt>
                <c:pt idx="152">
                  <c:v>89.856999999999999</c:v>
                </c:pt>
                <c:pt idx="153">
                  <c:v>90.129000000000005</c:v>
                </c:pt>
                <c:pt idx="154">
                  <c:v>89.4</c:v>
                </c:pt>
                <c:pt idx="155">
                  <c:v>89.5</c:v>
                </c:pt>
                <c:pt idx="156">
                  <c:v>89.713999999999999</c:v>
                </c:pt>
                <c:pt idx="157">
                  <c:v>88.6</c:v>
                </c:pt>
                <c:pt idx="158">
                  <c:v>88.8</c:v>
                </c:pt>
                <c:pt idx="159">
                  <c:v>89.956999999999994</c:v>
                </c:pt>
                <c:pt idx="160">
                  <c:v>88.856999999999999</c:v>
                </c:pt>
                <c:pt idx="161">
                  <c:v>87.614000000000004</c:v>
                </c:pt>
                <c:pt idx="162">
                  <c:v>87.771000000000001</c:v>
                </c:pt>
                <c:pt idx="163">
                  <c:v>87.3</c:v>
                </c:pt>
                <c:pt idx="164">
                  <c:v>86.286000000000001</c:v>
                </c:pt>
                <c:pt idx="165">
                  <c:v>85.013999999999996</c:v>
                </c:pt>
                <c:pt idx="166">
                  <c:v>84.543000000000006</c:v>
                </c:pt>
                <c:pt idx="167">
                  <c:v>86.013999999999996</c:v>
                </c:pt>
                <c:pt idx="168">
                  <c:v>85.171000000000006</c:v>
                </c:pt>
                <c:pt idx="169">
                  <c:v>85.057000000000002</c:v>
                </c:pt>
                <c:pt idx="170">
                  <c:v>85.242999999999995</c:v>
                </c:pt>
                <c:pt idx="171">
                  <c:v>84.356999999999999</c:v>
                </c:pt>
                <c:pt idx="172">
                  <c:v>84.114000000000004</c:v>
                </c:pt>
                <c:pt idx="173">
                  <c:v>83.186000000000007</c:v>
                </c:pt>
                <c:pt idx="174">
                  <c:v>83.914000000000001</c:v>
                </c:pt>
                <c:pt idx="175">
                  <c:v>83.2</c:v>
                </c:pt>
                <c:pt idx="176">
                  <c:v>84.070999999999998</c:v>
                </c:pt>
                <c:pt idx="177">
                  <c:v>83.414000000000001</c:v>
                </c:pt>
                <c:pt idx="178">
                  <c:v>84.429000000000002</c:v>
                </c:pt>
                <c:pt idx="179">
                  <c:v>84.3</c:v>
                </c:pt>
                <c:pt idx="180">
                  <c:v>83.271000000000001</c:v>
                </c:pt>
                <c:pt idx="181">
                  <c:v>84.585999999999999</c:v>
                </c:pt>
                <c:pt idx="182">
                  <c:v>84.570999999999998</c:v>
                </c:pt>
                <c:pt idx="183">
                  <c:v>82.671000000000006</c:v>
                </c:pt>
                <c:pt idx="184">
                  <c:v>84.114000000000004</c:v>
                </c:pt>
                <c:pt idx="185">
                  <c:v>83.385999999999996</c:v>
                </c:pt>
                <c:pt idx="186">
                  <c:v>83.671000000000006</c:v>
                </c:pt>
                <c:pt idx="187">
                  <c:v>84.486000000000004</c:v>
                </c:pt>
                <c:pt idx="188">
                  <c:v>83.585999999999999</c:v>
                </c:pt>
                <c:pt idx="189">
                  <c:v>83.671000000000006</c:v>
                </c:pt>
                <c:pt idx="190">
                  <c:v>83.486000000000004</c:v>
                </c:pt>
                <c:pt idx="191">
                  <c:v>83.713999999999999</c:v>
                </c:pt>
                <c:pt idx="192">
                  <c:v>81.956999999999994</c:v>
                </c:pt>
                <c:pt idx="193">
                  <c:v>83.570999999999998</c:v>
                </c:pt>
                <c:pt idx="194">
                  <c:v>83.856999999999999</c:v>
                </c:pt>
                <c:pt idx="195">
                  <c:v>83.129000000000005</c:v>
                </c:pt>
                <c:pt idx="196">
                  <c:v>82.486000000000004</c:v>
                </c:pt>
                <c:pt idx="197">
                  <c:v>83.543000000000006</c:v>
                </c:pt>
                <c:pt idx="198">
                  <c:v>83.1</c:v>
                </c:pt>
                <c:pt idx="199">
                  <c:v>83.671000000000006</c:v>
                </c:pt>
                <c:pt idx="200">
                  <c:v>83.085999999999999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87.195735681336004</c:v>
                </c:pt>
                <c:pt idx="1">
                  <c:v>87.213930103402163</c:v>
                </c:pt>
                <c:pt idx="2">
                  <c:v>87.232128952514245</c:v>
                </c:pt>
                <c:pt idx="3">
                  <c:v>87.250332584837437</c:v>
                </c:pt>
                <c:pt idx="4">
                  <c:v>87.268541384037164</c:v>
                </c:pt>
                <c:pt idx="5">
                  <c:v>87.28675576326701</c:v>
                </c:pt>
                <c:pt idx="6">
                  <c:v>87.304976167283925</c:v>
                </c:pt>
                <c:pt idx="7">
                  <c:v>87.323203074696323</c:v>
                </c:pt>
                <c:pt idx="8">
                  <c:v>87.341437000351107</c:v>
                </c:pt>
                <c:pt idx="9">
                  <c:v>87.359678497865204</c:v>
                </c:pt>
                <c:pt idx="10">
                  <c:v>87.377928162307441</c:v>
                </c:pt>
                <c:pt idx="11">
                  <c:v>87.39618663303547</c:v>
                </c:pt>
                <c:pt idx="12">
                  <c:v>87.414454596693147</c:v>
                </c:pt>
                <c:pt idx="13">
                  <c:v>87.432732790372214</c:v>
                </c:pt>
                <c:pt idx="14">
                  <c:v>87.451022004941962</c:v>
                </c:pt>
                <c:pt idx="15">
                  <c:v>87.469323088550098</c:v>
                </c:pt>
                <c:pt idx="16">
                  <c:v>87.48763695029713</c:v>
                </c:pt>
                <c:pt idx="17">
                  <c:v>87.505964564091457</c:v>
                </c:pt>
                <c:pt idx="18">
                  <c:v>87.524306972708217</c:v>
                </c:pt>
                <c:pt idx="19">
                  <c:v>87.54266529215225</c:v>
                </c:pt>
                <c:pt idx="20">
                  <c:v>87.561040716711716</c:v>
                </c:pt>
                <c:pt idx="21">
                  <c:v>87.579434526131294</c:v>
                </c:pt>
                <c:pt idx="22">
                  <c:v>87.597848099894833</c:v>
                </c:pt>
                <c:pt idx="23">
                  <c:v>87.616282955191991</c:v>
                </c:pt>
                <c:pt idx="24">
                  <c:v>87.634740860919123</c:v>
                </c:pt>
                <c:pt idx="25">
                  <c:v>87.653224184907472</c:v>
                </c:pt>
                <c:pt idx="26">
                  <c:v>87.671736922718921</c:v>
                </c:pt>
                <c:pt idx="27">
                  <c:v>87.690287621240245</c:v>
                </c:pt>
                <c:pt idx="28">
                  <c:v>87.708897307381008</c:v>
                </c:pt>
                <c:pt idx="29">
                  <c:v>87.727619962210284</c:v>
                </c:pt>
                <c:pt idx="30">
                  <c:v>87.746592787127085</c:v>
                </c:pt>
                <c:pt idx="31">
                  <c:v>87.766153368141147</c:v>
                </c:pt>
                <c:pt idx="32">
                  <c:v>87.787098536414774</c:v>
                </c:pt>
                <c:pt idx="33">
                  <c:v>87.8112254168134</c:v>
                </c:pt>
                <c:pt idx="34">
                  <c:v>87.84239857658531</c:v>
                </c:pt>
                <c:pt idx="35">
                  <c:v>87.88852977962182</c:v>
                </c:pt>
                <c:pt idx="36">
                  <c:v>87.96501719015572</c:v>
                </c:pt>
                <c:pt idx="37">
                  <c:v>88.100304367294598</c:v>
                </c:pt>
                <c:pt idx="38">
                  <c:v>88.344160027561742</c:v>
                </c:pt>
                <c:pt idx="39">
                  <c:v>88.778860853089043</c:v>
                </c:pt>
                <c:pt idx="40">
                  <c:v>89.532479743448334</c:v>
                </c:pt>
                <c:pt idx="41">
                  <c:v>90.79183350644962</c:v>
                </c:pt>
                <c:pt idx="42">
                  <c:v>92.810482647311844</c:v>
                </c:pt>
                <c:pt idx="43">
                  <c:v>95.905088478286132</c:v>
                </c:pt>
                <c:pt idx="44">
                  <c:v>100.43248683416624</c:v>
                </c:pt>
                <c:pt idx="45">
                  <c:v>106.74136990096923</c:v>
                </c:pt>
                <c:pt idx="46">
                  <c:v>115.09753456482217</c:v>
                </c:pt>
                <c:pt idx="47">
                  <c:v>125.59025037170171</c:v>
                </c:pt>
                <c:pt idx="48">
                  <c:v>138.0376770730482</c:v>
                </c:pt>
                <c:pt idx="49">
                  <c:v>151.91786431190053</c:v>
                </c:pt>
                <c:pt idx="50">
                  <c:v>166.35424602691648</c:v>
                </c:pt>
                <c:pt idx="51">
                  <c:v>180.17721844291827</c:v>
                </c:pt>
                <c:pt idx="52">
                  <c:v>192.06596893059051</c:v>
                </c:pt>
                <c:pt idx="53">
                  <c:v>200.75114956870081</c:v>
                </c:pt>
                <c:pt idx="54">
                  <c:v>205.23692816668631</c:v>
                </c:pt>
                <c:pt idx="55">
                  <c:v>204.98909068220911</c:v>
                </c:pt>
                <c:pt idx="56">
                  <c:v>200.04013893955135</c:v>
                </c:pt>
                <c:pt idx="57">
                  <c:v>190.98282082760144</c:v>
                </c:pt>
                <c:pt idx="58">
                  <c:v>178.85387401370696</c:v>
                </c:pt>
                <c:pt idx="59">
                  <c:v>164.93948976309414</c:v>
                </c:pt>
                <c:pt idx="60">
                  <c:v>150.552905894486</c:v>
                </c:pt>
                <c:pt idx="61">
                  <c:v>136.83690998129097</c:v>
                </c:pt>
                <c:pt idx="62">
                  <c:v>124.63072754104257</c:v>
                </c:pt>
                <c:pt idx="63">
                  <c:v>114.41823531632018</c:v>
                </c:pt>
                <c:pt idx="64">
                  <c:v>106.35146959444536</c:v>
                </c:pt>
                <c:pt idx="65">
                  <c:v>100.32734158792668</c:v>
                </c:pt>
                <c:pt idx="66">
                  <c:v>96.089655275238187</c:v>
                </c:pt>
                <c:pt idx="67">
                  <c:v>93.331762260039781</c:v>
                </c:pt>
                <c:pt idx="68">
                  <c:v>91.783148018789987</c:v>
                </c:pt>
                <c:pt idx="69">
                  <c:v>91.270798545082059</c:v>
                </c:pt>
                <c:pt idx="70">
                  <c:v>91.749856446234517</c:v>
                </c:pt>
                <c:pt idx="71">
                  <c:v>93.297753738313574</c:v>
                </c:pt>
                <c:pt idx="72">
                  <c:v>96.065431641491344</c:v>
                </c:pt>
                <c:pt idx="73">
                  <c:v>100.18428041838494</c:v>
                </c:pt>
                <c:pt idx="74">
                  <c:v>105.64205363832241</c:v>
                </c:pt>
                <c:pt idx="75">
                  <c:v>112.16258637289344</c:v>
                </c:pt>
                <c:pt idx="76">
                  <c:v>119.14136091854958</c:v>
                </c:pt>
                <c:pt idx="77">
                  <c:v>125.68623436506923</c:v>
                </c:pt>
                <c:pt idx="78">
                  <c:v>130.78079305340452</c:v>
                </c:pt>
                <c:pt idx="79">
                  <c:v>133.53459957864169</c:v>
                </c:pt>
                <c:pt idx="80">
                  <c:v>133.43563654588101</c:v>
                </c:pt>
                <c:pt idx="81">
                  <c:v>130.50565010885836</c:v>
                </c:pt>
                <c:pt idx="82">
                  <c:v>125.29301873586465</c:v>
                </c:pt>
                <c:pt idx="83">
                  <c:v>118.70595319026577</c:v>
                </c:pt>
                <c:pt idx="84">
                  <c:v>111.75540138866377</c:v>
                </c:pt>
                <c:pt idx="85">
                  <c:v>105.30713514448794</c:v>
                </c:pt>
                <c:pt idx="86">
                  <c:v>99.924181389186415</c:v>
                </c:pt>
                <c:pt idx="87">
                  <c:v>95.8301876056277</c:v>
                </c:pt>
                <c:pt idx="88">
                  <c:v>92.972111352110247</c:v>
                </c:pt>
                <c:pt idx="89">
                  <c:v>91.131469785565756</c:v>
                </c:pt>
                <c:pt idx="90">
                  <c:v>90.033695153660062</c:v>
                </c:pt>
                <c:pt idx="91">
                  <c:v>89.42489797838013</c:v>
                </c:pt>
                <c:pt idx="92">
                  <c:v>89.108821774144886</c:v>
                </c:pt>
                <c:pt idx="93">
                  <c:v>88.952721211529308</c:v>
                </c:pt>
                <c:pt idx="94">
                  <c:v>88.876275540121398</c:v>
                </c:pt>
                <c:pt idx="95">
                  <c:v>88.835454310398291</c:v>
                </c:pt>
                <c:pt idx="96">
                  <c:v>88.808210771435924</c:v>
                </c:pt>
                <c:pt idx="97">
                  <c:v>88.784404443260968</c:v>
                </c:pt>
                <c:pt idx="98">
                  <c:v>88.759737803845127</c:v>
                </c:pt>
                <c:pt idx="99">
                  <c:v>88.732543571762719</c:v>
                </c:pt>
                <c:pt idx="100">
                  <c:v>88.702268250399996</c:v>
                </c:pt>
                <c:pt idx="101">
                  <c:v>88.668847761980828</c:v>
                </c:pt>
                <c:pt idx="102">
                  <c:v>88.632527430919524</c:v>
                </c:pt>
                <c:pt idx="103">
                  <c:v>88.593933238681331</c:v>
                </c:pt>
                <c:pt idx="104">
                  <c:v>88.554358204003094</c:v>
                </c:pt>
                <c:pt idx="105">
                  <c:v>88.516318158946476</c:v>
                </c:pt>
                <c:pt idx="106">
                  <c:v>88.484472030279264</c:v>
                </c:pt>
                <c:pt idx="107">
                  <c:v>88.466983517980736</c:v>
                </c:pt>
                <c:pt idx="108">
                  <c:v>88.477293064053484</c:v>
                </c:pt>
                <c:pt idx="109">
                  <c:v>88.536039199445469</c:v>
                </c:pt>
                <c:pt idx="110">
                  <c:v>88.672518763848828</c:v>
                </c:pt>
                <c:pt idx="111">
                  <c:v>88.924685542094366</c:v>
                </c:pt>
                <c:pt idx="112">
                  <c:v>89.336441005055647</c:v>
                </c:pt>
                <c:pt idx="113">
                  <c:v>89.951133391152936</c:v>
                </c:pt>
                <c:pt idx="114">
                  <c:v>90.800989330925788</c:v>
                </c:pt>
                <c:pt idx="115">
                  <c:v>91.893689075245149</c:v>
                </c:pt>
                <c:pt idx="116">
                  <c:v>93.199126582594317</c:v>
                </c:pt>
                <c:pt idx="117">
                  <c:v>94.640839936111036</c:v>
                </c:pt>
                <c:pt idx="118">
                  <c:v>96.096754656403789</c:v>
                </c:pt>
                <c:pt idx="119">
                  <c:v>97.412128309253688</c:v>
                </c:pt>
                <c:pt idx="120">
                  <c:v>98.424049382558366</c:v>
                </c:pt>
                <c:pt idx="121">
                  <c:v>98.99260812310898</c:v>
                </c:pt>
                <c:pt idx="122">
                  <c:v>99.030643373603681</c:v>
                </c:pt>
                <c:pt idx="123">
                  <c:v>98.523368137166344</c:v>
                </c:pt>
                <c:pt idx="124">
                  <c:v>97.531789303860236</c:v>
                </c:pt>
                <c:pt idx="125">
                  <c:v>96.178838394155122</c:v>
                </c:pt>
                <c:pt idx="126">
                  <c:v>94.622566020040892</c:v>
                </c:pt>
                <c:pt idx="127">
                  <c:v>93.024459023340455</c:v>
                </c:pt>
                <c:pt idx="128">
                  <c:v>91.521579317742749</c:v>
                </c:pt>
                <c:pt idx="129">
                  <c:v>90.208864467681579</c:v>
                </c:pt>
                <c:pt idx="130">
                  <c:v>89.133871455125856</c:v>
                </c:pt>
                <c:pt idx="131">
                  <c:v>88.302265196321429</c:v>
                </c:pt>
                <c:pt idx="132">
                  <c:v>87.689846833476437</c:v>
                </c:pt>
                <c:pt idx="133">
                  <c:v>87.256381570019172</c:v>
                </c:pt>
                <c:pt idx="134">
                  <c:v>86.957539839751917</c:v>
                </c:pt>
                <c:pt idx="135">
                  <c:v>86.753053377361198</c:v>
                </c:pt>
                <c:pt idx="136">
                  <c:v>86.610872307176024</c:v>
                </c:pt>
                <c:pt idx="137">
                  <c:v>86.508193259588751</c:v>
                </c:pt>
                <c:pt idx="138">
                  <c:v>86.430616132036278</c:v>
                </c:pt>
                <c:pt idx="139">
                  <c:v>86.370557167733537</c:v>
                </c:pt>
                <c:pt idx="140">
                  <c:v>86.325666988569211</c:v>
                </c:pt>
                <c:pt idx="141">
                  <c:v>86.297594883078204</c:v>
                </c:pt>
                <c:pt idx="142">
                  <c:v>86.291125133179378</c:v>
                </c:pt>
                <c:pt idx="143">
                  <c:v>86.313520291127745</c:v>
                </c:pt>
                <c:pt idx="144">
                  <c:v>86.373826446237231</c:v>
                </c:pt>
                <c:pt idx="145">
                  <c:v>86.481902724852901</c:v>
                </c:pt>
                <c:pt idx="146">
                  <c:v>86.647014510391173</c:v>
                </c:pt>
                <c:pt idx="147">
                  <c:v>86.87596584597695</c:v>
                </c:pt>
                <c:pt idx="148">
                  <c:v>87.170924625071052</c:v>
                </c:pt>
                <c:pt idx="149">
                  <c:v>87.527281969497423</c:v>
                </c:pt>
                <c:pt idx="150">
                  <c:v>87.932033850116511</c:v>
                </c:pt>
                <c:pt idx="151">
                  <c:v>88.363219405841917</c:v>
                </c:pt>
                <c:pt idx="152">
                  <c:v>88.790849699338793</c:v>
                </c:pt>
                <c:pt idx="153">
                  <c:v>89.179502114076143</c:v>
                </c:pt>
                <c:pt idx="154">
                  <c:v>89.492380983968644</c:v>
                </c:pt>
                <c:pt idx="155">
                  <c:v>89.696246948558596</c:v>
                </c:pt>
                <c:pt idx="156">
                  <c:v>89.766315877126559</c:v>
                </c:pt>
                <c:pt idx="157">
                  <c:v>89.690130411641704</c:v>
                </c:pt>
                <c:pt idx="158">
                  <c:v>89.469566455152119</c:v>
                </c:pt>
                <c:pt idx="159">
                  <c:v>89.120526662015394</c:v>
                </c:pt>
                <c:pt idx="160">
                  <c:v>88.670389907168413</c:v>
                </c:pt>
                <c:pt idx="161">
                  <c:v>88.153782889751184</c:v>
                </c:pt>
                <c:pt idx="162">
                  <c:v>87.607577359851234</c:v>
                </c:pt>
                <c:pt idx="163">
                  <c:v>87.066108413717345</c:v>
                </c:pt>
                <c:pt idx="164">
                  <c:v>86.557450874157055</c:v>
                </c:pt>
                <c:pt idx="165">
                  <c:v>86.101252553556719</c:v>
                </c:pt>
                <c:pt idx="166">
                  <c:v>85.70822000201197</c:v>
                </c:pt>
                <c:pt idx="167">
                  <c:v>85.381000239771538</c:v>
                </c:pt>
                <c:pt idx="168">
                  <c:v>85.115981445863383</c:v>
                </c:pt>
                <c:pt idx="169">
                  <c:v>84.905473401884834</c:v>
                </c:pt>
                <c:pt idx="170">
                  <c:v>84.739801320391521</c:v>
                </c:pt>
                <c:pt idx="171">
                  <c:v>84.609000304700402</c:v>
                </c:pt>
                <c:pt idx="172">
                  <c:v>84.503971363683576</c:v>
                </c:pt>
                <c:pt idx="173">
                  <c:v>84.417106036436465</c:v>
                </c:pt>
                <c:pt idx="174">
                  <c:v>84.342480357528828</c:v>
                </c:pt>
                <c:pt idx="175">
                  <c:v>84.275757332159046</c:v>
                </c:pt>
                <c:pt idx="176">
                  <c:v>84.213932512070116</c:v>
                </c:pt>
                <c:pt idx="177">
                  <c:v>84.155027864088154</c:v>
                </c:pt>
                <c:pt idx="178">
                  <c:v>84.097801771340372</c:v>
                </c:pt>
                <c:pt idx="179">
                  <c:v>84.041509292696205</c:v>
                </c:pt>
                <c:pt idx="180">
                  <c:v>83.985722290073767</c:v>
                </c:pt>
                <c:pt idx="181">
                  <c:v>83.930204540032236</c:v>
                </c:pt>
                <c:pt idx="182">
                  <c:v>83.874830582102135</c:v>
                </c:pt>
                <c:pt idx="183">
                  <c:v>83.819536012809792</c:v>
                </c:pt>
                <c:pt idx="184">
                  <c:v>83.764288645860816</c:v>
                </c:pt>
                <c:pt idx="185">
                  <c:v>83.709072604689538</c:v>
                </c:pt>
                <c:pt idx="186">
                  <c:v>83.65387995827983</c:v>
                </c:pt>
                <c:pt idx="187">
                  <c:v>83.598706519296286</c:v>
                </c:pt>
                <c:pt idx="188">
                  <c:v>83.543549823054548</c:v>
                </c:pt>
                <c:pt idx="189">
                  <c:v>83.488408194559312</c:v>
                </c:pt>
                <c:pt idx="190">
                  <c:v>83.433280333643879</c:v>
                </c:pt>
                <c:pt idx="191">
                  <c:v>83.378165136027889</c:v>
                </c:pt>
                <c:pt idx="192">
                  <c:v>83.323061617315275</c:v>
                </c:pt>
                <c:pt idx="193">
                  <c:v>83.267968880153276</c:v>
                </c:pt>
                <c:pt idx="194">
                  <c:v>83.212886098869959</c:v>
                </c:pt>
                <c:pt idx="195">
                  <c:v>83.157812511026307</c:v>
                </c:pt>
                <c:pt idx="196">
                  <c:v>83.102747411713551</c:v>
                </c:pt>
                <c:pt idx="197">
                  <c:v>83.047690149010521</c:v>
                </c:pt>
                <c:pt idx="198">
                  <c:v>82.992640120016091</c:v>
                </c:pt>
                <c:pt idx="199">
                  <c:v>82.937596767241686</c:v>
                </c:pt>
                <c:pt idx="200">
                  <c:v>82.882559575281761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87.195735681336004</c:v>
                </c:pt>
                <c:pt idx="1">
                  <c:v>87.213930103402163</c:v>
                </c:pt>
                <c:pt idx="2">
                  <c:v>87.232128952514245</c:v>
                </c:pt>
                <c:pt idx="3">
                  <c:v>87.250332584837437</c:v>
                </c:pt>
                <c:pt idx="4">
                  <c:v>87.268541384037164</c:v>
                </c:pt>
                <c:pt idx="5">
                  <c:v>87.28675576326701</c:v>
                </c:pt>
                <c:pt idx="6">
                  <c:v>87.304976167283925</c:v>
                </c:pt>
                <c:pt idx="7">
                  <c:v>87.323203074696323</c:v>
                </c:pt>
                <c:pt idx="8">
                  <c:v>87.341437000351107</c:v>
                </c:pt>
                <c:pt idx="9">
                  <c:v>87.359678497865204</c:v>
                </c:pt>
                <c:pt idx="10">
                  <c:v>87.377928162307441</c:v>
                </c:pt>
                <c:pt idx="11">
                  <c:v>87.39618663303547</c:v>
                </c:pt>
                <c:pt idx="12">
                  <c:v>87.414454596693133</c:v>
                </c:pt>
                <c:pt idx="13">
                  <c:v>87.432732790372157</c:v>
                </c:pt>
                <c:pt idx="14">
                  <c:v>87.451022004941692</c:v>
                </c:pt>
                <c:pt idx="15">
                  <c:v>87.469323088548677</c:v>
                </c:pt>
                <c:pt idx="16">
                  <c:v>87.487636950290096</c:v>
                </c:pt>
                <c:pt idx="17">
                  <c:v>87.505964564057848</c:v>
                </c:pt>
                <c:pt idx="18">
                  <c:v>87.524306972554257</c:v>
                </c:pt>
                <c:pt idx="19">
                  <c:v>87.542665291475274</c:v>
                </c:pt>
                <c:pt idx="20">
                  <c:v>87.561040713855235</c:v>
                </c:pt>
                <c:pt idx="21">
                  <c:v>87.579434514564923</c:v>
                </c:pt>
                <c:pt idx="22">
                  <c:v>87.597848054951015</c:v>
                </c:pt>
                <c:pt idx="23">
                  <c:v>87.616282787601364</c:v>
                </c:pt>
                <c:pt idx="24">
                  <c:v>87.63474026121574</c:v>
                </c:pt>
                <c:pt idx="25">
                  <c:v>87.653222125557093</c:v>
                </c:pt>
                <c:pt idx="26">
                  <c:v>87.671730136451657</c:v>
                </c:pt>
                <c:pt idx="27">
                  <c:v>87.690266160799325</c:v>
                </c:pt>
                <c:pt idx="28">
                  <c:v>87.708832181548289</c:v>
                </c:pt>
                <c:pt idx="29">
                  <c:v>87.727430302577531</c:v>
                </c:pt>
                <c:pt idx="30">
                  <c:v>87.746062753420716</c:v>
                </c:pt>
                <c:pt idx="31">
                  <c:v>87.764731893753023</c:v>
                </c:pt>
                <c:pt idx="32">
                  <c:v>87.783440217547351</c:v>
                </c:pt>
                <c:pt idx="33">
                  <c:v>87.802190356791542</c:v>
                </c:pt>
                <c:pt idx="34">
                  <c:v>87.820985084639133</c:v>
                </c:pt>
                <c:pt idx="35">
                  <c:v>87.83982731784559</c:v>
                </c:pt>
                <c:pt idx="36">
                  <c:v>87.858720118319155</c:v>
                </c:pt>
                <c:pt idx="37">
                  <c:v>87.8776666935875</c:v>
                </c:pt>
                <c:pt idx="38">
                  <c:v>87.896670395952555</c:v>
                </c:pt>
                <c:pt idx="39">
                  <c:v>87.915734720071612</c:v>
                </c:pt>
                <c:pt idx="40">
                  <c:v>87.934863298664226</c:v>
                </c:pt>
                <c:pt idx="41">
                  <c:v>87.954059896003045</c:v>
                </c:pt>
                <c:pt idx="42">
                  <c:v>87.973328398797435</c:v>
                </c:pt>
                <c:pt idx="43">
                  <c:v>87.99267280402735</c:v>
                </c:pt>
                <c:pt idx="44">
                  <c:v>88.012097203224442</c:v>
                </c:pt>
                <c:pt idx="45">
                  <c:v>88.031605762633276</c:v>
                </c:pt>
                <c:pt idx="46">
                  <c:v>88.051202698612727</c:v>
                </c:pt>
                <c:pt idx="47">
                  <c:v>88.070892247559485</c:v>
                </c:pt>
                <c:pt idx="48">
                  <c:v>88.090678629548748</c:v>
                </c:pt>
                <c:pt idx="49">
                  <c:v>88.110566004794521</c:v>
                </c:pt>
                <c:pt idx="50">
                  <c:v>88.130558421930999</c:v>
                </c:pt>
                <c:pt idx="51">
                  <c:v>88.150659757008839</c:v>
                </c:pt>
                <c:pt idx="52">
                  <c:v>88.17087364198764</c:v>
                </c:pt>
                <c:pt idx="53">
                  <c:v>88.191203381385819</c:v>
                </c:pt>
                <c:pt idx="54">
                  <c:v>88.211651855628674</c:v>
                </c:pt>
                <c:pt idx="55">
                  <c:v>88.232221409511325</c:v>
                </c:pt>
                <c:pt idx="56">
                  <c:v>88.252913724072627</c:v>
                </c:pt>
                <c:pt idx="57">
                  <c:v>88.273729670061783</c:v>
                </c:pt>
                <c:pt idx="58">
                  <c:v>88.294669141076653</c:v>
                </c:pt>
                <c:pt idx="59">
                  <c:v>88.315730864368547</c:v>
                </c:pt>
                <c:pt idx="60">
                  <c:v>88.336912187252921</c:v>
                </c:pt>
                <c:pt idx="61">
                  <c:v>88.358208837046561</c:v>
                </c:pt>
                <c:pt idx="62">
                  <c:v>88.379614652487504</c:v>
                </c:pt>
                <c:pt idx="63">
                  <c:v>88.401121284694085</c:v>
                </c:pt>
                <c:pt idx="64">
                  <c:v>88.42271786590878</c:v>
                </c:pt>
                <c:pt idx="65">
                  <c:v>88.444390644568486</c:v>
                </c:pt>
                <c:pt idx="66">
                  <c:v>88.466122585672608</c:v>
                </c:pt>
                <c:pt idx="67">
                  <c:v>88.487892936011292</c:v>
                </c:pt>
                <c:pt idx="68">
                  <c:v>88.509676754598246</c:v>
                </c:pt>
                <c:pt idx="69">
                  <c:v>88.531444409659073</c:v>
                </c:pt>
                <c:pt idx="70">
                  <c:v>88.55316104478915</c:v>
                </c:pt>
                <c:pt idx="71">
                  <c:v>88.574786018444158</c:v>
                </c:pt>
                <c:pt idx="72">
                  <c:v>88.596272322792657</c:v>
                </c:pt>
                <c:pt idx="73">
                  <c:v>88.61756599015753</c:v>
                </c:pt>
                <c:pt idx="74">
                  <c:v>88.638605497812421</c:v>
                </c:pt>
                <c:pt idx="75">
                  <c:v>88.659321184767492</c:v>
                </c:pt>
                <c:pt idx="76">
                  <c:v>88.679634697339495</c:v>
                </c:pt>
                <c:pt idx="77">
                  <c:v>88.699458483687465</c:v>
                </c:pt>
                <c:pt idx="78">
                  <c:v>88.718695360997287</c:v>
                </c:pt>
                <c:pt idx="79">
                  <c:v>88.737238182462988</c:v>
                </c:pt>
                <c:pt idx="80">
                  <c:v>88.754969634426644</c:v>
                </c:pt>
                <c:pt idx="81">
                  <c:v>88.771762196741179</c:v>
                </c:pt>
                <c:pt idx="82">
                  <c:v>88.787478301284395</c:v>
                </c:pt>
                <c:pt idx="83">
                  <c:v>88.801970724210861</c:v>
                </c:pt>
                <c:pt idx="84">
                  <c:v>88.815083246575597</c:v>
                </c:pt>
                <c:pt idx="85">
                  <c:v>88.826651614990425</c:v>
                </c:pt>
                <c:pt idx="86">
                  <c:v>88.836504828598891</c:v>
                </c:pt>
                <c:pt idx="87">
                  <c:v>88.844466770576418</c:v>
                </c:pt>
                <c:pt idx="88">
                  <c:v>88.850358191408844</c:v>
                </c:pt>
                <c:pt idx="89">
                  <c:v>88.853999037400911</c:v>
                </c:pt>
                <c:pt idx="90">
                  <c:v>88.855211101493992</c:v>
                </c:pt>
                <c:pt idx="91">
                  <c:v>88.853820955107125</c:v>
                </c:pt>
                <c:pt idx="92">
                  <c:v>88.849663100255412</c:v>
                </c:pt>
                <c:pt idx="93">
                  <c:v>88.842583261854628</c:v>
                </c:pt>
                <c:pt idx="94">
                  <c:v>88.832441722354957</c:v>
                </c:pt>
                <c:pt idx="95">
                  <c:v>88.819116586279378</c:v>
                </c:pt>
                <c:pt idx="96">
                  <c:v>88.802506852496222</c:v>
                </c:pt>
                <c:pt idx="97">
                  <c:v>88.782535168581987</c:v>
                </c:pt>
                <c:pt idx="98">
                  <c:v>88.759150145507277</c:v>
                </c:pt>
                <c:pt idx="99">
                  <c:v>88.732328122636929</c:v>
                </c:pt>
                <c:pt idx="100">
                  <c:v>88.70207429252217</c:v>
                </c:pt>
                <c:pt idx="101">
                  <c:v>88.668423121276575</c:v>
                </c:pt>
                <c:pt idx="102">
                  <c:v>88.631438031859147</c:v>
                </c:pt>
                <c:pt idx="103">
                  <c:v>88.591210352137963</c:v>
                </c:pt>
                <c:pt idx="104">
                  <c:v>88.547857564612514</c:v>
                </c:pt>
                <c:pt idx="105">
                  <c:v>88.501520927475326</c:v>
                </c:pt>
                <c:pt idx="106">
                  <c:v>88.452362564832043</c:v>
                </c:pt>
                <c:pt idx="107">
                  <c:v>88.400562145384981</c:v>
                </c:pt>
                <c:pt idx="108">
                  <c:v>88.346313282394547</c:v>
                </c:pt>
                <c:pt idx="109">
                  <c:v>88.289819792724757</c:v>
                </c:pt>
                <c:pt idx="110">
                  <c:v>88.231291949495812</c:v>
                </c:pt>
                <c:pt idx="111">
                  <c:v>88.170942852246682</c:v>
                </c:pt>
                <c:pt idx="112">
                  <c:v>88.108985022022409</c:v>
                </c:pt>
                <c:pt idx="113">
                  <c:v>88.045627308229399</c:v>
                </c:pt>
                <c:pt idx="114">
                  <c:v>87.981072171340031</c:v>
                </c:pt>
                <c:pt idx="115">
                  <c:v>87.915513382368417</c:v>
                </c:pt>
                <c:pt idx="116">
                  <c:v>87.849134158029557</c:v>
                </c:pt>
                <c:pt idx="117">
                  <c:v>87.782105730833351</c:v>
                </c:pt>
                <c:pt idx="118">
                  <c:v>87.714586336861061</c:v>
                </c:pt>
                <c:pt idx="119">
                  <c:v>87.646720591049501</c:v>
                </c:pt>
                <c:pt idx="120">
                  <c:v>87.578639210551458</c:v>
                </c:pt>
                <c:pt idx="121">
                  <c:v>87.510459040961678</c:v>
                </c:pt>
                <c:pt idx="122">
                  <c:v>87.442283337512436</c:v>
                </c:pt>
                <c:pt idx="123">
                  <c:v>87.374202253248754</c:v>
                </c:pt>
                <c:pt idx="124">
                  <c:v>87.306293488138962</c:v>
                </c:pt>
                <c:pt idx="125">
                  <c:v>87.238623056510448</c:v>
                </c:pt>
                <c:pt idx="126">
                  <c:v>87.171246134617377</c:v>
                </c:pt>
                <c:pt idx="127">
                  <c:v>87.10420795510619</c:v>
                </c:pt>
                <c:pt idx="128">
                  <c:v>87.037544720286064</c:v>
                </c:pt>
                <c:pt idx="129">
                  <c:v>86.971284511157535</c:v>
                </c:pt>
                <c:pt idx="130">
                  <c:v>86.905448173901092</c:v>
                </c:pt>
                <c:pt idx="131">
                  <c:v>86.840050169847402</c:v>
                </c:pt>
                <c:pt idx="132">
                  <c:v>86.775099378766157</c:v>
                </c:pt>
                <c:pt idx="133">
                  <c:v>86.710599848590107</c:v>
                </c:pt>
                <c:pt idx="134">
                  <c:v>86.64655148744103</c:v>
                </c:pt>
                <c:pt idx="135">
                  <c:v>86.582950696069005</c:v>
                </c:pt>
                <c:pt idx="136">
                  <c:v>86.51979094060232</c:v>
                </c:pt>
                <c:pt idx="137">
                  <c:v>86.457063266881093</c:v>
                </c:pt>
                <c:pt idx="138">
                  <c:v>86.394756758670781</c:v>
                </c:pt>
                <c:pt idx="139">
                  <c:v>86.332858942773953</c:v>
                </c:pt>
                <c:pt idx="140">
                  <c:v>86.271356144535446</c:v>
                </c:pt>
                <c:pt idx="141">
                  <c:v>86.210233797510966</c:v>
                </c:pt>
                <c:pt idx="142">
                  <c:v>86.149476711187049</c:v>
                </c:pt>
                <c:pt idx="143">
                  <c:v>86.089069300635416</c:v>
                </c:pt>
                <c:pt idx="144">
                  <c:v>86.02899578188979</c:v>
                </c:pt>
                <c:pt idx="145">
                  <c:v>85.969240336671874</c:v>
                </c:pt>
                <c:pt idx="146">
                  <c:v>85.90978724988787</c:v>
                </c:pt>
                <c:pt idx="147">
                  <c:v>85.850621023083363</c:v>
                </c:pt>
                <c:pt idx="148">
                  <c:v>85.791726466796234</c:v>
                </c:pt>
                <c:pt idx="149">
                  <c:v>85.733088774493979</c:v>
                </c:pt>
                <c:pt idx="150">
                  <c:v>85.674693580531496</c:v>
                </c:pt>
                <c:pt idx="151">
                  <c:v>85.616527004323103</c:v>
                </c:pt>
                <c:pt idx="152">
                  <c:v>85.558575682692222</c:v>
                </c:pt>
                <c:pt idx="153">
                  <c:v>85.500826792145773</c:v>
                </c:pt>
                <c:pt idx="154">
                  <c:v>85.443268062619893</c:v>
                </c:pt>
                <c:pt idx="155">
                  <c:v>85.385887784059847</c:v>
                </c:pt>
                <c:pt idx="156">
                  <c:v>85.328674807028648</c:v>
                </c:pt>
                <c:pt idx="157">
                  <c:v>85.271618538387372</c:v>
                </c:pt>
                <c:pt idx="158">
                  <c:v>85.214708932953812</c:v>
                </c:pt>
                <c:pt idx="159">
                  <c:v>85.157936481923613</c:v>
                </c:pt>
                <c:pt idx="160">
                  <c:v>85.101292198729539</c:v>
                </c:pt>
                <c:pt idx="161">
                  <c:v>85.04476760291854</c:v>
                </c:pt>
                <c:pt idx="162">
                  <c:v>84.988354702540732</c:v>
                </c:pt>
                <c:pt idx="163">
                  <c:v>84.932045975470388</c:v>
                </c:pt>
                <c:pt idx="164">
                  <c:v>84.875834350013093</c:v>
                </c:pt>
                <c:pt idx="165">
                  <c:v>84.819713185096404</c:v>
                </c:pt>
                <c:pt idx="166">
                  <c:v>84.763676250291937</c:v>
                </c:pt>
                <c:pt idx="167">
                  <c:v>84.707717705873094</c:v>
                </c:pt>
                <c:pt idx="168">
                  <c:v>84.651832083076314</c:v>
                </c:pt>
                <c:pt idx="169">
                  <c:v>84.596014264701168</c:v>
                </c:pt>
                <c:pt idx="170">
                  <c:v>84.540259466156996</c:v>
                </c:pt>
                <c:pt idx="171">
                  <c:v>84.484563217041227</c:v>
                </c:pt>
                <c:pt idx="172">
                  <c:v>84.428921343313291</c:v>
                </c:pt>
                <c:pt idx="173">
                  <c:v>84.373329950112236</c:v>
                </c:pt>
                <c:pt idx="174">
                  <c:v>84.317785405250973</c:v>
                </c:pt>
                <c:pt idx="175">
                  <c:v>84.262284323408863</c:v>
                </c:pt>
                <c:pt idx="176">
                  <c:v>84.20682355103358</c:v>
                </c:pt>
                <c:pt idx="177">
                  <c:v>84.151400151955713</c:v>
                </c:pt>
                <c:pt idx="178">
                  <c:v>84.096011393712104</c:v>
                </c:pt>
                <c:pt idx="179">
                  <c:v>84.040654734568776</c:v>
                </c:pt>
                <c:pt idx="180">
                  <c:v>83.985327811229695</c:v>
                </c:pt>
                <c:pt idx="181">
                  <c:v>83.930028427214225</c:v>
                </c:pt>
                <c:pt idx="182">
                  <c:v>83.874754541883433</c:v>
                </c:pt>
                <c:pt idx="183">
                  <c:v>83.819504260093012</c:v>
                </c:pt>
                <c:pt idx="184">
                  <c:v>83.764275822449775</c:v>
                </c:pt>
                <c:pt idx="185">
                  <c:v>83.709067596146866</c:v>
                </c:pt>
                <c:pt idx="186">
                  <c:v>83.653878066353002</c:v>
                </c:pt>
                <c:pt idx="187">
                  <c:v>83.598705828130178</c:v>
                </c:pt>
                <c:pt idx="188">
                  <c:v>83.543549578854538</c:v>
                </c:pt>
                <c:pt idx="189">
                  <c:v>83.488408111115518</c:v>
                </c:pt>
                <c:pt idx="190">
                  <c:v>83.433280306068113</c:v>
                </c:pt>
                <c:pt idx="191">
                  <c:v>83.37816512721443</c:v>
                </c:pt>
                <c:pt idx="192">
                  <c:v>83.323061614591012</c:v>
                </c:pt>
                <c:pt idx="193">
                  <c:v>83.267968879338881</c:v>
                </c:pt>
                <c:pt idx="194">
                  <c:v>83.212886098634499</c:v>
                </c:pt>
                <c:pt idx="195">
                  <c:v>83.157812510960468</c:v>
                </c:pt>
                <c:pt idx="196">
                  <c:v>83.102747411695745</c:v>
                </c:pt>
                <c:pt idx="197">
                  <c:v>83.047690149005859</c:v>
                </c:pt>
                <c:pt idx="198">
                  <c:v>82.992640120014912</c:v>
                </c:pt>
                <c:pt idx="199">
                  <c:v>82.937596767241402</c:v>
                </c:pt>
                <c:pt idx="200">
                  <c:v>82.882559575281689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3896"/>
        <c:axId val="494484288"/>
      </c:scatterChart>
      <c:valAx>
        <c:axId val="4944838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4288"/>
        <c:crosses val="autoZero"/>
        <c:crossBetween val="midCat"/>
      </c:valAx>
      <c:valAx>
        <c:axId val="494484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3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86.971000000000004</c:v>
                </c:pt>
                <c:pt idx="1">
                  <c:v>86.971000000000004</c:v>
                </c:pt>
                <c:pt idx="2">
                  <c:v>88.013999999999996</c:v>
                </c:pt>
                <c:pt idx="3">
                  <c:v>88.057000000000002</c:v>
                </c:pt>
                <c:pt idx="4">
                  <c:v>88.213999999999999</c:v>
                </c:pt>
                <c:pt idx="5">
                  <c:v>88.2</c:v>
                </c:pt>
                <c:pt idx="6">
                  <c:v>88.1</c:v>
                </c:pt>
                <c:pt idx="7">
                  <c:v>87.786000000000001</c:v>
                </c:pt>
                <c:pt idx="8">
                  <c:v>88.156999999999996</c:v>
                </c:pt>
                <c:pt idx="9">
                  <c:v>87.914000000000001</c:v>
                </c:pt>
                <c:pt idx="10">
                  <c:v>89.771000000000001</c:v>
                </c:pt>
                <c:pt idx="11">
                  <c:v>89.328999999999994</c:v>
                </c:pt>
                <c:pt idx="12">
                  <c:v>88.971000000000004</c:v>
                </c:pt>
                <c:pt idx="13">
                  <c:v>89.057000000000002</c:v>
                </c:pt>
                <c:pt idx="14">
                  <c:v>88.914000000000001</c:v>
                </c:pt>
                <c:pt idx="15">
                  <c:v>89.671000000000006</c:v>
                </c:pt>
                <c:pt idx="16">
                  <c:v>89.143000000000001</c:v>
                </c:pt>
                <c:pt idx="17">
                  <c:v>87.057000000000002</c:v>
                </c:pt>
                <c:pt idx="18">
                  <c:v>88.771000000000001</c:v>
                </c:pt>
                <c:pt idx="19">
                  <c:v>88.557000000000002</c:v>
                </c:pt>
                <c:pt idx="20">
                  <c:v>87.9</c:v>
                </c:pt>
                <c:pt idx="21">
                  <c:v>89.143000000000001</c:v>
                </c:pt>
                <c:pt idx="22">
                  <c:v>88.356999999999999</c:v>
                </c:pt>
                <c:pt idx="23">
                  <c:v>89.986000000000004</c:v>
                </c:pt>
                <c:pt idx="24">
                  <c:v>90.6</c:v>
                </c:pt>
                <c:pt idx="25">
                  <c:v>89.728999999999999</c:v>
                </c:pt>
                <c:pt idx="26">
                  <c:v>89.429000000000002</c:v>
                </c:pt>
                <c:pt idx="27">
                  <c:v>90.557000000000002</c:v>
                </c:pt>
                <c:pt idx="28">
                  <c:v>90.742999999999995</c:v>
                </c:pt>
                <c:pt idx="29">
                  <c:v>91.456999999999994</c:v>
                </c:pt>
                <c:pt idx="30">
                  <c:v>92.013999999999996</c:v>
                </c:pt>
                <c:pt idx="31">
                  <c:v>92.186000000000007</c:v>
                </c:pt>
                <c:pt idx="32">
                  <c:v>90.585999999999999</c:v>
                </c:pt>
                <c:pt idx="33">
                  <c:v>91.370999999999995</c:v>
                </c:pt>
                <c:pt idx="34">
                  <c:v>91.242999999999995</c:v>
                </c:pt>
                <c:pt idx="35">
                  <c:v>92.313999999999993</c:v>
                </c:pt>
                <c:pt idx="36">
                  <c:v>93.486000000000004</c:v>
                </c:pt>
                <c:pt idx="37">
                  <c:v>93.385999999999996</c:v>
                </c:pt>
                <c:pt idx="38">
                  <c:v>94.885999999999996</c:v>
                </c:pt>
                <c:pt idx="39">
                  <c:v>95.414000000000001</c:v>
                </c:pt>
                <c:pt idx="40">
                  <c:v>98.313999999999993</c:v>
                </c:pt>
                <c:pt idx="41">
                  <c:v>100.357</c:v>
                </c:pt>
                <c:pt idx="42">
                  <c:v>103.114</c:v>
                </c:pt>
                <c:pt idx="43">
                  <c:v>106.086</c:v>
                </c:pt>
                <c:pt idx="44">
                  <c:v>112.443</c:v>
                </c:pt>
                <c:pt idx="45">
                  <c:v>118.271</c:v>
                </c:pt>
                <c:pt idx="46">
                  <c:v>126.95699999999999</c:v>
                </c:pt>
                <c:pt idx="47">
                  <c:v>135.786</c:v>
                </c:pt>
                <c:pt idx="48">
                  <c:v>146.80000000000001</c:v>
                </c:pt>
                <c:pt idx="49">
                  <c:v>158.114</c:v>
                </c:pt>
                <c:pt idx="50">
                  <c:v>169.9</c:v>
                </c:pt>
                <c:pt idx="51">
                  <c:v>180.68600000000001</c:v>
                </c:pt>
                <c:pt idx="52">
                  <c:v>191.15700000000001</c:v>
                </c:pt>
                <c:pt idx="53">
                  <c:v>200.571</c:v>
                </c:pt>
                <c:pt idx="54">
                  <c:v>204.857</c:v>
                </c:pt>
                <c:pt idx="55">
                  <c:v>208.55699999999999</c:v>
                </c:pt>
                <c:pt idx="56">
                  <c:v>210.32900000000001</c:v>
                </c:pt>
                <c:pt idx="57">
                  <c:v>208.029</c:v>
                </c:pt>
                <c:pt idx="58">
                  <c:v>200.67099999999999</c:v>
                </c:pt>
                <c:pt idx="59">
                  <c:v>185.25700000000001</c:v>
                </c:pt>
                <c:pt idx="60">
                  <c:v>157.9</c:v>
                </c:pt>
                <c:pt idx="61">
                  <c:v>121.31399999999999</c:v>
                </c:pt>
                <c:pt idx="62">
                  <c:v>101.514</c:v>
                </c:pt>
                <c:pt idx="63">
                  <c:v>94.656999999999996</c:v>
                </c:pt>
                <c:pt idx="64">
                  <c:v>91.686000000000007</c:v>
                </c:pt>
                <c:pt idx="65">
                  <c:v>92.4</c:v>
                </c:pt>
                <c:pt idx="66">
                  <c:v>92.442999999999998</c:v>
                </c:pt>
                <c:pt idx="67">
                  <c:v>94.828999999999994</c:v>
                </c:pt>
                <c:pt idx="68">
                  <c:v>94.186000000000007</c:v>
                </c:pt>
                <c:pt idx="69">
                  <c:v>95.671000000000006</c:v>
                </c:pt>
                <c:pt idx="70">
                  <c:v>96.370999999999995</c:v>
                </c:pt>
                <c:pt idx="71">
                  <c:v>98.286000000000001</c:v>
                </c:pt>
                <c:pt idx="72">
                  <c:v>103.586</c:v>
                </c:pt>
                <c:pt idx="73">
                  <c:v>105.514</c:v>
                </c:pt>
                <c:pt idx="74">
                  <c:v>110.914</c:v>
                </c:pt>
                <c:pt idx="75">
                  <c:v>117.5</c:v>
                </c:pt>
                <c:pt idx="76">
                  <c:v>121.586</c:v>
                </c:pt>
                <c:pt idx="77">
                  <c:v>127.68600000000001</c:v>
                </c:pt>
                <c:pt idx="78">
                  <c:v>131.77099999999999</c:v>
                </c:pt>
                <c:pt idx="79">
                  <c:v>135.714</c:v>
                </c:pt>
                <c:pt idx="80">
                  <c:v>137.01400000000001</c:v>
                </c:pt>
                <c:pt idx="81">
                  <c:v>135.6</c:v>
                </c:pt>
                <c:pt idx="82">
                  <c:v>129.971</c:v>
                </c:pt>
                <c:pt idx="83">
                  <c:v>121.971</c:v>
                </c:pt>
                <c:pt idx="84">
                  <c:v>109.486</c:v>
                </c:pt>
                <c:pt idx="85">
                  <c:v>98.429000000000002</c:v>
                </c:pt>
                <c:pt idx="86">
                  <c:v>93.771000000000001</c:v>
                </c:pt>
                <c:pt idx="87">
                  <c:v>91.656999999999996</c:v>
                </c:pt>
                <c:pt idx="88">
                  <c:v>91.057000000000002</c:v>
                </c:pt>
                <c:pt idx="89">
                  <c:v>90.942999999999998</c:v>
                </c:pt>
                <c:pt idx="90">
                  <c:v>90.6</c:v>
                </c:pt>
                <c:pt idx="91">
                  <c:v>89.8</c:v>
                </c:pt>
                <c:pt idx="92">
                  <c:v>90.843000000000004</c:v>
                </c:pt>
                <c:pt idx="93">
                  <c:v>89.7</c:v>
                </c:pt>
                <c:pt idx="94">
                  <c:v>90.813999999999993</c:v>
                </c:pt>
                <c:pt idx="95">
                  <c:v>89.671000000000006</c:v>
                </c:pt>
                <c:pt idx="96">
                  <c:v>90.643000000000001</c:v>
                </c:pt>
                <c:pt idx="97">
                  <c:v>90.013999999999996</c:v>
                </c:pt>
                <c:pt idx="98">
                  <c:v>90.471000000000004</c:v>
                </c:pt>
                <c:pt idx="99">
                  <c:v>90.186000000000007</c:v>
                </c:pt>
                <c:pt idx="100">
                  <c:v>91.813999999999993</c:v>
                </c:pt>
                <c:pt idx="101">
                  <c:v>91.570999999999998</c:v>
                </c:pt>
                <c:pt idx="102">
                  <c:v>91.271000000000001</c:v>
                </c:pt>
                <c:pt idx="103">
                  <c:v>91.070999999999998</c:v>
                </c:pt>
                <c:pt idx="104">
                  <c:v>92.742999999999995</c:v>
                </c:pt>
                <c:pt idx="105">
                  <c:v>92.171000000000006</c:v>
                </c:pt>
                <c:pt idx="106">
                  <c:v>93.129000000000005</c:v>
                </c:pt>
                <c:pt idx="107">
                  <c:v>92.914000000000001</c:v>
                </c:pt>
                <c:pt idx="108">
                  <c:v>92.986000000000004</c:v>
                </c:pt>
                <c:pt idx="109">
                  <c:v>93.414000000000001</c:v>
                </c:pt>
                <c:pt idx="110">
                  <c:v>93.213999999999999</c:v>
                </c:pt>
                <c:pt idx="111">
                  <c:v>92.643000000000001</c:v>
                </c:pt>
                <c:pt idx="112">
                  <c:v>93.629000000000005</c:v>
                </c:pt>
                <c:pt idx="113">
                  <c:v>94.043000000000006</c:v>
                </c:pt>
                <c:pt idx="114">
                  <c:v>96.370999999999995</c:v>
                </c:pt>
                <c:pt idx="115">
                  <c:v>95.057000000000002</c:v>
                </c:pt>
                <c:pt idx="116">
                  <c:v>97.870999999999995</c:v>
                </c:pt>
                <c:pt idx="117">
                  <c:v>99.242999999999995</c:v>
                </c:pt>
                <c:pt idx="118">
                  <c:v>101.82899999999999</c:v>
                </c:pt>
                <c:pt idx="119">
                  <c:v>103.557</c:v>
                </c:pt>
                <c:pt idx="120">
                  <c:v>105.357</c:v>
                </c:pt>
                <c:pt idx="121">
                  <c:v>105.67100000000001</c:v>
                </c:pt>
                <c:pt idx="122">
                  <c:v>105.357</c:v>
                </c:pt>
                <c:pt idx="123">
                  <c:v>103.24299999999999</c:v>
                </c:pt>
                <c:pt idx="124">
                  <c:v>101.6</c:v>
                </c:pt>
                <c:pt idx="125">
                  <c:v>99.4</c:v>
                </c:pt>
                <c:pt idx="126">
                  <c:v>97.271000000000001</c:v>
                </c:pt>
                <c:pt idx="127">
                  <c:v>93.585999999999999</c:v>
                </c:pt>
                <c:pt idx="128">
                  <c:v>91.614000000000004</c:v>
                </c:pt>
                <c:pt idx="129">
                  <c:v>90.771000000000001</c:v>
                </c:pt>
                <c:pt idx="130">
                  <c:v>88.629000000000005</c:v>
                </c:pt>
                <c:pt idx="131">
                  <c:v>89.213999999999999</c:v>
                </c:pt>
                <c:pt idx="132">
                  <c:v>88.456999999999994</c:v>
                </c:pt>
                <c:pt idx="133">
                  <c:v>87.313999999999993</c:v>
                </c:pt>
                <c:pt idx="134">
                  <c:v>88.442999999999998</c:v>
                </c:pt>
                <c:pt idx="135">
                  <c:v>89.257000000000005</c:v>
                </c:pt>
                <c:pt idx="136">
                  <c:v>88.028999999999996</c:v>
                </c:pt>
                <c:pt idx="137">
                  <c:v>88.528999999999996</c:v>
                </c:pt>
                <c:pt idx="138">
                  <c:v>88.171000000000006</c:v>
                </c:pt>
                <c:pt idx="139">
                  <c:v>88.643000000000001</c:v>
                </c:pt>
                <c:pt idx="140">
                  <c:v>88.986000000000004</c:v>
                </c:pt>
                <c:pt idx="141">
                  <c:v>88.242999999999995</c:v>
                </c:pt>
                <c:pt idx="142">
                  <c:v>89.5</c:v>
                </c:pt>
                <c:pt idx="143">
                  <c:v>87.570999999999998</c:v>
                </c:pt>
                <c:pt idx="144">
                  <c:v>89</c:v>
                </c:pt>
                <c:pt idx="145">
                  <c:v>89.856999999999999</c:v>
                </c:pt>
                <c:pt idx="146">
                  <c:v>90.043000000000006</c:v>
                </c:pt>
                <c:pt idx="147">
                  <c:v>91</c:v>
                </c:pt>
                <c:pt idx="148">
                  <c:v>89.813999999999993</c:v>
                </c:pt>
                <c:pt idx="149">
                  <c:v>90.914000000000001</c:v>
                </c:pt>
                <c:pt idx="150">
                  <c:v>91.971000000000004</c:v>
                </c:pt>
                <c:pt idx="151">
                  <c:v>92.471000000000004</c:v>
                </c:pt>
                <c:pt idx="152">
                  <c:v>92.971000000000004</c:v>
                </c:pt>
                <c:pt idx="153">
                  <c:v>91.4</c:v>
                </c:pt>
                <c:pt idx="154">
                  <c:v>91.786000000000001</c:v>
                </c:pt>
                <c:pt idx="155">
                  <c:v>93.070999999999998</c:v>
                </c:pt>
                <c:pt idx="156">
                  <c:v>93.257000000000005</c:v>
                </c:pt>
                <c:pt idx="157">
                  <c:v>91.370999999999995</c:v>
                </c:pt>
                <c:pt idx="158">
                  <c:v>90.671000000000006</c:v>
                </c:pt>
                <c:pt idx="159">
                  <c:v>91.028999999999996</c:v>
                </c:pt>
                <c:pt idx="160">
                  <c:v>90.043000000000006</c:v>
                </c:pt>
                <c:pt idx="161">
                  <c:v>90.242999999999995</c:v>
                </c:pt>
                <c:pt idx="162">
                  <c:v>87.686000000000007</c:v>
                </c:pt>
                <c:pt idx="163">
                  <c:v>87.914000000000001</c:v>
                </c:pt>
                <c:pt idx="164">
                  <c:v>86.643000000000001</c:v>
                </c:pt>
                <c:pt idx="165">
                  <c:v>86.557000000000002</c:v>
                </c:pt>
                <c:pt idx="166">
                  <c:v>86.929000000000002</c:v>
                </c:pt>
                <c:pt idx="167">
                  <c:v>87.8</c:v>
                </c:pt>
                <c:pt idx="168">
                  <c:v>86.557000000000002</c:v>
                </c:pt>
                <c:pt idx="169">
                  <c:v>87.5</c:v>
                </c:pt>
                <c:pt idx="170">
                  <c:v>85.370999999999995</c:v>
                </c:pt>
                <c:pt idx="171">
                  <c:v>86.856999999999999</c:v>
                </c:pt>
                <c:pt idx="172">
                  <c:v>86.456999999999994</c:v>
                </c:pt>
                <c:pt idx="173">
                  <c:v>86.442999999999998</c:v>
                </c:pt>
                <c:pt idx="174">
                  <c:v>85.6</c:v>
                </c:pt>
                <c:pt idx="175">
                  <c:v>86.6</c:v>
                </c:pt>
                <c:pt idx="176">
                  <c:v>85.585999999999999</c:v>
                </c:pt>
                <c:pt idx="177">
                  <c:v>85.257000000000005</c:v>
                </c:pt>
                <c:pt idx="178">
                  <c:v>86.614000000000004</c:v>
                </c:pt>
                <c:pt idx="179">
                  <c:v>85.643000000000001</c:v>
                </c:pt>
                <c:pt idx="180">
                  <c:v>86.143000000000001</c:v>
                </c:pt>
                <c:pt idx="181">
                  <c:v>85.456999999999994</c:v>
                </c:pt>
                <c:pt idx="182">
                  <c:v>86.213999999999999</c:v>
                </c:pt>
                <c:pt idx="183">
                  <c:v>85.370999999999995</c:v>
                </c:pt>
                <c:pt idx="184">
                  <c:v>84.8</c:v>
                </c:pt>
                <c:pt idx="185">
                  <c:v>84.585999999999999</c:v>
                </c:pt>
                <c:pt idx="186">
                  <c:v>86.228999999999999</c:v>
                </c:pt>
                <c:pt idx="187">
                  <c:v>85.742999999999995</c:v>
                </c:pt>
                <c:pt idx="188">
                  <c:v>84.6</c:v>
                </c:pt>
                <c:pt idx="189">
                  <c:v>85.956999999999994</c:v>
                </c:pt>
                <c:pt idx="190">
                  <c:v>84.942999999999998</c:v>
                </c:pt>
                <c:pt idx="191">
                  <c:v>85.242999999999995</c:v>
                </c:pt>
                <c:pt idx="192">
                  <c:v>83.7</c:v>
                </c:pt>
                <c:pt idx="193">
                  <c:v>84.171000000000006</c:v>
                </c:pt>
                <c:pt idx="194">
                  <c:v>84.813999999999993</c:v>
                </c:pt>
                <c:pt idx="195">
                  <c:v>85.557000000000002</c:v>
                </c:pt>
                <c:pt idx="196">
                  <c:v>84.771000000000001</c:v>
                </c:pt>
                <c:pt idx="197">
                  <c:v>83.870999999999995</c:v>
                </c:pt>
                <c:pt idx="198">
                  <c:v>85.043000000000006</c:v>
                </c:pt>
                <c:pt idx="199">
                  <c:v>84.242999999999995</c:v>
                </c:pt>
                <c:pt idx="200">
                  <c:v>83.870999999999995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89.078814696778338</c:v>
                </c:pt>
                <c:pt idx="1">
                  <c:v>89.104334203633726</c:v>
                </c:pt>
                <c:pt idx="2">
                  <c:v>89.129859565272923</c:v>
                </c:pt>
                <c:pt idx="3">
                  <c:v>89.155391252763394</c:v>
                </c:pt>
                <c:pt idx="4">
                  <c:v>89.18092977354722</c:v>
                </c:pt>
                <c:pt idx="5">
                  <c:v>89.206475674070802</c:v>
                </c:pt>
                <c:pt idx="6">
                  <c:v>89.232029542582325</c:v>
                </c:pt>
                <c:pt idx="7">
                  <c:v>89.257592012105405</c:v>
                </c:pt>
                <c:pt idx="8">
                  <c:v>89.283163763596065</c:v>
                </c:pt>
                <c:pt idx="9">
                  <c:v>89.308745529291087</c:v>
                </c:pt>
                <c:pt idx="10">
                  <c:v>89.334338096254456</c:v>
                </c:pt>
                <c:pt idx="11">
                  <c:v>89.359942310129398</c:v>
                </c:pt>
                <c:pt idx="12">
                  <c:v>89.385559079101839</c:v>
                </c:pt>
                <c:pt idx="13">
                  <c:v>89.411189378080991</c:v>
                </c:pt>
                <c:pt idx="14">
                  <c:v>89.436834253101878</c:v>
                </c:pt>
                <c:pt idx="15">
                  <c:v>89.462494825953129</c:v>
                </c:pt>
                <c:pt idx="16">
                  <c:v>89.488172299033806</c:v>
                </c:pt>
                <c:pt idx="17">
                  <c:v>89.513867960444998</c:v>
                </c:pt>
                <c:pt idx="18">
                  <c:v>89.539583189340249</c:v>
                </c:pt>
                <c:pt idx="19">
                  <c:v>89.565319461635127</c:v>
                </c:pt>
                <c:pt idx="20">
                  <c:v>89.591078356474668</c:v>
                </c:pt>
                <c:pt idx="21">
                  <c:v>89.616861564946973</c:v>
                </c:pt>
                <c:pt idx="22">
                  <c:v>89.642670906297255</c:v>
                </c:pt>
                <c:pt idx="23">
                  <c:v>89.668508369249537</c:v>
                </c:pt>
                <c:pt idx="24">
                  <c:v>89.694376234498179</c:v>
                </c:pt>
                <c:pt idx="25">
                  <c:v>89.720277447945307</c:v>
                </c:pt>
                <c:pt idx="26">
                  <c:v>89.74621673156139</c:v>
                </c:pt>
                <c:pt idx="27">
                  <c:v>89.772203757242835</c:v>
                </c:pt>
                <c:pt idx="28">
                  <c:v>89.798261799297208</c:v>
                </c:pt>
                <c:pt idx="29">
                  <c:v>89.824450183332402</c:v>
                </c:pt>
                <c:pt idx="30">
                  <c:v>89.850919626543103</c:v>
                </c:pt>
                <c:pt idx="31">
                  <c:v>89.878041667578543</c:v>
                </c:pt>
                <c:pt idx="32">
                  <c:v>89.906695382922209</c:v>
                </c:pt>
                <c:pt idx="33">
                  <c:v>89.938867754080022</c:v>
                </c:pt>
                <c:pt idx="34">
                  <c:v>89.978838918584216</c:v>
                </c:pt>
                <c:pt idx="35">
                  <c:v>90.035380839568631</c:v>
                </c:pt>
                <c:pt idx="36">
                  <c:v>90.12557190236727</c:v>
                </c:pt>
                <c:pt idx="37">
                  <c:v>90.280945519480213</c:v>
                </c:pt>
                <c:pt idx="38">
                  <c:v>90.556603942296434</c:v>
                </c:pt>
                <c:pt idx="39">
                  <c:v>91.043429784112433</c:v>
                </c:pt>
                <c:pt idx="40">
                  <c:v>91.882397925634777</c:v>
                </c:pt>
                <c:pt idx="41">
                  <c:v>93.278129171894918</c:v>
                </c:pt>
                <c:pt idx="42">
                  <c:v>95.506444468151017</c:v>
                </c:pt>
                <c:pt idx="43">
                  <c:v>98.908476894199779</c:v>
                </c:pt>
                <c:pt idx="44">
                  <c:v>103.86310440701405</c:v>
                </c:pt>
                <c:pt idx="45">
                  <c:v>110.73155403783127</c:v>
                </c:pt>
                <c:pt idx="46">
                  <c:v>119.77406741453471</c:v>
                </c:pt>
                <c:pt idx="47">
                  <c:v>131.04828816559777</c:v>
                </c:pt>
                <c:pt idx="48">
                  <c:v>144.31032638183297</c:v>
                </c:pt>
                <c:pt idx="49">
                  <c:v>158.94812906478697</c:v>
                </c:pt>
                <c:pt idx="50">
                  <c:v>173.9779478102586</c:v>
                </c:pt>
                <c:pt idx="51">
                  <c:v>188.12488888224522</c:v>
                </c:pt>
                <c:pt idx="52">
                  <c:v>199.98803541824714</c:v>
                </c:pt>
                <c:pt idx="53">
                  <c:v>208.26458546814175</c:v>
                </c:pt>
                <c:pt idx="54">
                  <c:v>211.98475594003645</c:v>
                </c:pt>
                <c:pt idx="55">
                  <c:v>210.69920331313079</c:v>
                </c:pt>
                <c:pt idx="56">
                  <c:v>204.56894565809358</c:v>
                </c:pt>
                <c:pt idx="57">
                  <c:v>194.33293233537333</c:v>
                </c:pt>
                <c:pt idx="58">
                  <c:v>181.16228575715141</c:v>
                </c:pt>
                <c:pt idx="59">
                  <c:v>166.44093812317277</c:v>
                </c:pt>
                <c:pt idx="60">
                  <c:v>151.52936821892541</c:v>
                </c:pt>
                <c:pt idx="61">
                  <c:v>137.56660300686437</c:v>
                </c:pt>
                <c:pt idx="62">
                  <c:v>125.34810013756042</c:v>
                </c:pt>
                <c:pt idx="63">
                  <c:v>115.29163791056426</c:v>
                </c:pt>
                <c:pt idx="64">
                  <c:v>107.47956741622457</c:v>
                </c:pt>
                <c:pt idx="65">
                  <c:v>101.75091664874319</c:v>
                </c:pt>
                <c:pt idx="66">
                  <c:v>97.813242823983217</c:v>
                </c:pt>
                <c:pt idx="67">
                  <c:v>95.349380491133729</c:v>
                </c:pt>
                <c:pt idx="68">
                  <c:v>94.103058997890315</c:v>
                </c:pt>
                <c:pt idx="69">
                  <c:v>93.934455702011149</c:v>
                </c:pt>
                <c:pt idx="70">
                  <c:v>94.839389680536129</c:v>
                </c:pt>
                <c:pt idx="71">
                  <c:v>96.925471388800986</c:v>
                </c:pt>
                <c:pt idx="72">
                  <c:v>100.34030276475151</c:v>
                </c:pt>
                <c:pt idx="73">
                  <c:v>105.15673393127092</c:v>
                </c:pt>
                <c:pt idx="74">
                  <c:v>111.23985324285992</c:v>
                </c:pt>
                <c:pt idx="75">
                  <c:v>118.14268963982209</c:v>
                </c:pt>
                <c:pt idx="76">
                  <c:v>125.08734793000133</c:v>
                </c:pt>
                <c:pt idx="77">
                  <c:v>131.07059839869376</c:v>
                </c:pt>
                <c:pt idx="78">
                  <c:v>135.08589322076637</c:v>
                </c:pt>
                <c:pt idx="79">
                  <c:v>136.39588514372696</c:v>
                </c:pt>
                <c:pt idx="80">
                  <c:v>134.75298738906849</c:v>
                </c:pt>
                <c:pt idx="81">
                  <c:v>130.47634281234821</c:v>
                </c:pt>
                <c:pt idx="82">
                  <c:v>124.35175654732396</c:v>
                </c:pt>
                <c:pt idx="83">
                  <c:v>117.39726495826231</c:v>
                </c:pt>
                <c:pt idx="84">
                  <c:v>110.59001863467537</c:v>
                </c:pt>
                <c:pt idx="85">
                  <c:v>104.65390732808989</c:v>
                </c:pt>
                <c:pt idx="86">
                  <c:v>99.966006594019959</c:v>
                </c:pt>
                <c:pt idx="87">
                  <c:v>96.581743424768675</c:v>
                </c:pt>
                <c:pt idx="88">
                  <c:v>94.335197947481987</c:v>
                </c:pt>
                <c:pt idx="89">
                  <c:v>92.958249622605393</c:v>
                </c:pt>
                <c:pt idx="90">
                  <c:v>92.176237071057713</c:v>
                </c:pt>
                <c:pt idx="91">
                  <c:v>91.762735793401902</c:v>
                </c:pt>
                <c:pt idx="92">
                  <c:v>91.557028147484488</c:v>
                </c:pt>
                <c:pt idx="93">
                  <c:v>91.457951207103392</c:v>
                </c:pt>
                <c:pt idx="94">
                  <c:v>91.408133242029962</c:v>
                </c:pt>
                <c:pt idx="95">
                  <c:v>91.377969476207085</c:v>
                </c:pt>
                <c:pt idx="96">
                  <c:v>91.353466660713423</c:v>
                </c:pt>
                <c:pt idx="97">
                  <c:v>91.328540874571715</c:v>
                </c:pt>
                <c:pt idx="98">
                  <c:v>91.300766603143401</c:v>
                </c:pt>
                <c:pt idx="99">
                  <c:v>91.269299090376308</c:v>
                </c:pt>
                <c:pt idx="100">
                  <c:v>91.23398816982683</c:v>
                </c:pt>
                <c:pt idx="101">
                  <c:v>91.195102247275713</c:v>
                </c:pt>
                <c:pt idx="102">
                  <c:v>91.153397753581999</c:v>
                </c:pt>
                <c:pt idx="103">
                  <c:v>91.110476179783689</c:v>
                </c:pt>
                <c:pt idx="104">
                  <c:v>91.069494591265894</c:v>
                </c:pt>
                <c:pt idx="105">
                  <c:v>91.036354362260539</c:v>
                </c:pt>
                <c:pt idx="106">
                  <c:v>91.021473574818117</c:v>
                </c:pt>
                <c:pt idx="107">
                  <c:v>91.042109811422691</c:v>
                </c:pt>
                <c:pt idx="108">
                  <c:v>91.124897715067263</c:v>
                </c:pt>
                <c:pt idx="109">
                  <c:v>91.30779994176784</c:v>
                </c:pt>
                <c:pt idx="110">
                  <c:v>91.640145305123454</c:v>
                </c:pt>
                <c:pt idx="111">
                  <c:v>92.179091644067071</c:v>
                </c:pt>
                <c:pt idx="112">
                  <c:v>92.981061684280874</c:v>
                </c:pt>
                <c:pt idx="113">
                  <c:v>94.087781589994634</c:v>
                </c:pt>
                <c:pt idx="114">
                  <c:v>95.508550980679033</c:v>
                </c:pt>
                <c:pt idx="115">
                  <c:v>97.202832204006057</c:v>
                </c:pt>
                <c:pt idx="116">
                  <c:v>99.069170097466824</c:v>
                </c:pt>
                <c:pt idx="117">
                  <c:v>100.94661675600585</c:v>
                </c:pt>
                <c:pt idx="118">
                  <c:v>102.63240607073199</c:v>
                </c:pt>
                <c:pt idx="119">
                  <c:v>103.91481155119359</c:v>
                </c:pt>
                <c:pt idx="120">
                  <c:v>104.61443900287543</c:v>
                </c:pt>
                <c:pt idx="121">
                  <c:v>104.62300947023918</c:v>
                </c:pt>
                <c:pt idx="122">
                  <c:v>103.92810183733096</c:v>
                </c:pt>
                <c:pt idx="123">
                  <c:v>102.61607183476755</c:v>
                </c:pt>
                <c:pt idx="124">
                  <c:v>100.85221127538713</c:v>
                </c:pt>
                <c:pt idx="125">
                  <c:v>98.844438565931185</c:v>
                </c:pt>
                <c:pt idx="126">
                  <c:v>96.801513593937727</c:v>
                </c:pt>
                <c:pt idx="127">
                  <c:v>94.897261695293253</c:v>
                </c:pt>
                <c:pt idx="128">
                  <c:v>93.248827025590742</c:v>
                </c:pt>
                <c:pt idx="129">
                  <c:v>91.91142981817967</c:v>
                </c:pt>
                <c:pt idx="130">
                  <c:v>90.886889580711383</c:v>
                </c:pt>
                <c:pt idx="131">
                  <c:v>90.140088852944913</c:v>
                </c:pt>
                <c:pt idx="132">
                  <c:v>89.617123278872555</c:v>
                </c:pt>
                <c:pt idx="133">
                  <c:v>89.260485916645067</c:v>
                </c:pt>
                <c:pt idx="134">
                  <c:v>89.019073267845187</c:v>
                </c:pt>
                <c:pt idx="135">
                  <c:v>88.852981165004209</c:v>
                </c:pt>
                <c:pt idx="136">
                  <c:v>88.734379355883235</c:v>
                </c:pt>
                <c:pt idx="137">
                  <c:v>88.646150653206348</c:v>
                </c:pt>
                <c:pt idx="138">
                  <c:v>88.579730227043768</c:v>
                </c:pt>
                <c:pt idx="139">
                  <c:v>88.533048029596301</c:v>
                </c:pt>
                <c:pt idx="140">
                  <c:v>88.508943802753421</c:v>
                </c:pt>
                <c:pt idx="141">
                  <c:v>88.514031562306656</c:v>
                </c:pt>
                <c:pt idx="142">
                  <c:v>88.557769341790348</c:v>
                </c:pt>
                <c:pt idx="143">
                  <c:v>88.651416194133219</c:v>
                </c:pt>
                <c:pt idx="144">
                  <c:v>88.806598480342586</c:v>
                </c:pt>
                <c:pt idx="145">
                  <c:v>89.033336567163943</c:v>
                </c:pt>
                <c:pt idx="146">
                  <c:v>89.337580520176459</c:v>
                </c:pt>
                <c:pt idx="147">
                  <c:v>89.71853815291179</c:v>
                </c:pt>
                <c:pt idx="148">
                  <c:v>90.166298889919901</c:v>
                </c:pt>
                <c:pt idx="149">
                  <c:v>90.660392111878778</c:v>
                </c:pt>
                <c:pt idx="150">
                  <c:v>91.169899030475932</c:v>
                </c:pt>
                <c:pt idx="151">
                  <c:v>91.655521959706988</c:v>
                </c:pt>
                <c:pt idx="152">
                  <c:v>92.073619958299844</c:v>
                </c:pt>
                <c:pt idx="153">
                  <c:v>92.381728951413351</c:v>
                </c:pt>
                <c:pt idx="154">
                  <c:v>92.544634207410027</c:v>
                </c:pt>
                <c:pt idx="155">
                  <c:v>92.539801876745841</c:v>
                </c:pt>
                <c:pt idx="156">
                  <c:v>92.3610104425738</c:v>
                </c:pt>
                <c:pt idx="157">
                  <c:v>92.019371263260595</c:v>
                </c:pt>
                <c:pt idx="158">
                  <c:v>91.541505941121613</c:v>
                </c:pt>
                <c:pt idx="159">
                  <c:v>90.965294026345632</c:v>
                </c:pt>
                <c:pt idx="160">
                  <c:v>90.334131035814309</c:v>
                </c:pt>
                <c:pt idx="161">
                  <c:v>89.690899022690999</c:v>
                </c:pt>
                <c:pt idx="162">
                  <c:v>89.072794842116934</c:v>
                </c:pt>
                <c:pt idx="163">
                  <c:v>88.507831970550384</c:v>
                </c:pt>
                <c:pt idx="164">
                  <c:v>88.01335400077572</c:v>
                </c:pt>
                <c:pt idx="165">
                  <c:v>87.596421929689242</c:v>
                </c:pt>
                <c:pt idx="166">
                  <c:v>87.255587295761046</c:v>
                </c:pt>
                <c:pt idx="167">
                  <c:v>86.98340278998252</c:v>
                </c:pt>
                <c:pt idx="168">
                  <c:v>86.769047123841077</c:v>
                </c:pt>
                <c:pt idx="169">
                  <c:v>86.600597060214895</c:v>
                </c:pt>
                <c:pt idx="170">
                  <c:v>86.466690983001669</c:v>
                </c:pt>
                <c:pt idx="171">
                  <c:v>86.357527017847701</c:v>
                </c:pt>
                <c:pt idx="172">
                  <c:v>86.265281451112159</c:v>
                </c:pt>
                <c:pt idx="173">
                  <c:v>86.184106229160506</c:v>
                </c:pt>
                <c:pt idx="174">
                  <c:v>86.109876787077511</c:v>
                </c:pt>
                <c:pt idx="175">
                  <c:v>86.03983434691321</c:v>
                </c:pt>
                <c:pt idx="176">
                  <c:v>85.97222256542851</c:v>
                </c:pt>
                <c:pt idx="177">
                  <c:v>85.905974183955948</c:v>
                </c:pt>
                <c:pt idx="178">
                  <c:v>85.840468743737986</c:v>
                </c:pt>
                <c:pt idx="179">
                  <c:v>85.775360376974547</c:v>
                </c:pt>
                <c:pt idx="180">
                  <c:v>85.710463734986959</c:v>
                </c:pt>
                <c:pt idx="181">
                  <c:v>85.645682969850839</c:v>
                </c:pt>
                <c:pt idx="182">
                  <c:v>85.580969942594322</c:v>
                </c:pt>
                <c:pt idx="183">
                  <c:v>85.516300883834816</c:v>
                </c:pt>
                <c:pt idx="184">
                  <c:v>85.451663986384176</c:v>
                </c:pt>
                <c:pt idx="185">
                  <c:v>85.387053111285255</c:v>
                </c:pt>
                <c:pt idx="186">
                  <c:v>85.322464734531351</c:v>
                </c:pt>
                <c:pt idx="187">
                  <c:v>85.257896527255539</c:v>
                </c:pt>
                <c:pt idx="188">
                  <c:v>85.193346720750668</c:v>
                </c:pt>
                <c:pt idx="189">
                  <c:v>85.128813831682166</c:v>
                </c:pt>
                <c:pt idx="190">
                  <c:v>85.064296545526915</c:v>
                </c:pt>
                <c:pt idx="191">
                  <c:v>84.999793666711156</c:v>
                </c:pt>
                <c:pt idx="192">
                  <c:v>84.935304095850313</c:v>
                </c:pt>
                <c:pt idx="193">
                  <c:v>84.870826817706188</c:v>
                </c:pt>
                <c:pt idx="194">
                  <c:v>84.8063608933642</c:v>
                </c:pt>
                <c:pt idx="195">
                  <c:v>84.741905454153709</c:v>
                </c:pt>
                <c:pt idx="196">
                  <c:v>84.677459696395943</c:v>
                </c:pt>
                <c:pt idx="197">
                  <c:v>84.613022876647108</c:v>
                </c:pt>
                <c:pt idx="198">
                  <c:v>84.548594307310907</c:v>
                </c:pt>
                <c:pt idx="199">
                  <c:v>84.484173352567254</c:v>
                </c:pt>
                <c:pt idx="200">
                  <c:v>84.419759424587284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89.078814696778338</c:v>
                </c:pt>
                <c:pt idx="1">
                  <c:v>89.104334203633726</c:v>
                </c:pt>
                <c:pt idx="2">
                  <c:v>89.129859565272923</c:v>
                </c:pt>
                <c:pt idx="3">
                  <c:v>89.155391252763394</c:v>
                </c:pt>
                <c:pt idx="4">
                  <c:v>89.18092977354722</c:v>
                </c:pt>
                <c:pt idx="5">
                  <c:v>89.206475674070802</c:v>
                </c:pt>
                <c:pt idx="6">
                  <c:v>89.232029542582325</c:v>
                </c:pt>
                <c:pt idx="7">
                  <c:v>89.257592012105405</c:v>
                </c:pt>
                <c:pt idx="8">
                  <c:v>89.283163763596065</c:v>
                </c:pt>
                <c:pt idx="9">
                  <c:v>89.308745529291087</c:v>
                </c:pt>
                <c:pt idx="10">
                  <c:v>89.334338096254456</c:v>
                </c:pt>
                <c:pt idx="11">
                  <c:v>89.359942310129398</c:v>
                </c:pt>
                <c:pt idx="12">
                  <c:v>89.385559079101824</c:v>
                </c:pt>
                <c:pt idx="13">
                  <c:v>89.411189378080948</c:v>
                </c:pt>
                <c:pt idx="14">
                  <c:v>89.436834253101622</c:v>
                </c:pt>
                <c:pt idx="15">
                  <c:v>89.462494825951779</c:v>
                </c:pt>
                <c:pt idx="16">
                  <c:v>89.488172299026999</c:v>
                </c:pt>
                <c:pt idx="17">
                  <c:v>89.513867960412128</c:v>
                </c:pt>
                <c:pt idx="18">
                  <c:v>89.539583189187937</c:v>
                </c:pt>
                <c:pt idx="19">
                  <c:v>89.565319460958221</c:v>
                </c:pt>
                <c:pt idx="20">
                  <c:v>89.591078353589211</c:v>
                </c:pt>
                <c:pt idx="21">
                  <c:v>89.616861553150002</c:v>
                </c:pt>
                <c:pt idx="22">
                  <c:v>89.642670860037668</c:v>
                </c:pt>
                <c:pt idx="23">
                  <c:v>89.668508195266497</c:v>
                </c:pt>
                <c:pt idx="24">
                  <c:v>89.694375606893516</c:v>
                </c:pt>
                <c:pt idx="25">
                  <c:v>89.720275276546957</c:v>
                </c:pt>
                <c:pt idx="26">
                  <c:v>89.74620952601461</c:v>
                </c:pt>
                <c:pt idx="27">
                  <c:v>89.772180823841225</c:v>
                </c:pt>
                <c:pt idx="28">
                  <c:v>89.798191791871815</c:v>
                </c:pt>
                <c:pt idx="29">
                  <c:v>89.82424521166601</c:v>
                </c:pt>
                <c:pt idx="30">
                  <c:v>89.850344030694316</c:v>
                </c:pt>
                <c:pt idx="31">
                  <c:v>89.876491368210253</c:v>
                </c:pt>
                <c:pt idx="32">
                  <c:v>89.902690520673602</c:v>
                </c:pt>
                <c:pt idx="33">
                  <c:v>89.928944966578896</c:v>
                </c:pt>
                <c:pt idx="34">
                  <c:v>89.955258370518592</c:v>
                </c:pt>
                <c:pt idx="35">
                  <c:v>89.981634586282283</c:v>
                </c:pt>
                <c:pt idx="36">
                  <c:v>90.008077658762446</c:v>
                </c:pt>
                <c:pt idx="37">
                  <c:v>90.034591824401232</c:v>
                </c:pt>
                <c:pt idx="38">
                  <c:v>90.061181509872711</c:v>
                </c:pt>
                <c:pt idx="39">
                  <c:v>90.087851328649592</c:v>
                </c:pt>
                <c:pt idx="40">
                  <c:v>90.114606075052833</c:v>
                </c:pt>
                <c:pt idx="41">
                  <c:v>90.14145071532559</c:v>
                </c:pt>
                <c:pt idx="42">
                  <c:v>90.168390375209512</c:v>
                </c:pt>
                <c:pt idx="43">
                  <c:v>90.195430323430074</c:v>
                </c:pt>
                <c:pt idx="44">
                  <c:v>90.222575950420307</c:v>
                </c:pt>
                <c:pt idx="45">
                  <c:v>90.249832741524088</c:v>
                </c:pt>
                <c:pt idx="46">
                  <c:v>90.277206243826612</c:v>
                </c:pt>
                <c:pt idx="47">
                  <c:v>90.304702025653583</c:v>
                </c:pt>
                <c:pt idx="48">
                  <c:v>90.332325627668126</c:v>
                </c:pt>
                <c:pt idx="49">
                  <c:v>90.360082504371647</c:v>
                </c:pt>
                <c:pt idx="50">
                  <c:v>90.387977954682754</c:v>
                </c:pt>
                <c:pt idx="51">
                  <c:v>90.41601704012875</c:v>
                </c:pt>
                <c:pt idx="52">
                  <c:v>90.44420448903729</c:v>
                </c:pt>
                <c:pt idx="53">
                  <c:v>90.472544584963202</c:v>
                </c:pt>
                <c:pt idx="54">
                  <c:v>90.501041037430468</c:v>
                </c:pt>
                <c:pt idx="55">
                  <c:v>90.529696832915107</c:v>
                </c:pt>
                <c:pt idx="56">
                  <c:v>90.558514063845408</c:v>
                </c:pt>
                <c:pt idx="57">
                  <c:v>90.587493733259507</c:v>
                </c:pt>
                <c:pt idx="58">
                  <c:v>90.616635532642192</c:v>
                </c:pt>
                <c:pt idx="59">
                  <c:v>90.645937590375638</c:v>
                </c:pt>
                <c:pt idx="60">
                  <c:v>90.675396188193858</c:v>
                </c:pt>
                <c:pt idx="61">
                  <c:v>90.705005443043206</c:v>
                </c:pt>
                <c:pt idx="62">
                  <c:v>90.734756951840353</c:v>
                </c:pt>
                <c:pt idx="63">
                  <c:v>90.764639396808079</c:v>
                </c:pt>
                <c:pt idx="64">
                  <c:v>90.794638109380628</c:v>
                </c:pt>
                <c:pt idx="65">
                  <c:v>90.824734591138821</c:v>
                </c:pt>
                <c:pt idx="66">
                  <c:v>90.85490599088908</c:v>
                </c:pt>
                <c:pt idx="67">
                  <c:v>90.885124537882305</c:v>
                </c:pt>
                <c:pt idx="68">
                  <c:v>90.915356932313514</c:v>
                </c:pt>
                <c:pt idx="69">
                  <c:v>90.945563695693991</c:v>
                </c:pt>
                <c:pt idx="70">
                  <c:v>90.975698485485466</c:v>
                </c:pt>
                <c:pt idx="71">
                  <c:v>91.00570738056372</c:v>
                </c:pt>
                <c:pt idx="72">
                  <c:v>91.035528146667161</c:v>
                </c:pt>
                <c:pt idx="73">
                  <c:v>91.065089493997405</c:v>
                </c:pt>
                <c:pt idx="74">
                  <c:v>91.09431034256815</c:v>
                </c:pt>
                <c:pt idx="75">
                  <c:v>91.1230991147129</c:v>
                </c:pt>
                <c:pt idx="76">
                  <c:v>91.151353078288466</c:v>
                </c:pt>
                <c:pt idx="77">
                  <c:v>91.178957768433861</c:v>
                </c:pt>
                <c:pt idx="78">
                  <c:v>91.205786520089418</c:v>
                </c:pt>
                <c:pt idx="79">
                  <c:v>91.231700147609359</c:v>
                </c:pt>
                <c:pt idx="80">
                  <c:v>91.256546811405116</c:v>
                </c:pt>
                <c:pt idx="81">
                  <c:v>91.280162114258644</c:v>
                </c:pt>
                <c:pt idx="82">
                  <c:v>91.302369471300963</c:v>
                </c:pt>
                <c:pt idx="83">
                  <c:v>91.322980797171454</c:v>
                </c:pt>
                <c:pt idx="84">
                  <c:v>91.34179755104887</c:v>
                </c:pt>
                <c:pt idx="85">
                  <c:v>91.358612174587634</c:v>
                </c:pt>
                <c:pt idx="86">
                  <c:v>91.373209948892196</c:v>
                </c:pt>
                <c:pt idx="87">
                  <c:v>91.385371284254191</c:v>
                </c:pt>
                <c:pt idx="88">
                  <c:v>91.394874440413361</c:v>
                </c:pt>
                <c:pt idx="89">
                  <c:v>91.401498655831546</c:v>
                </c:pt>
                <c:pt idx="90">
                  <c:v>91.40502764248896</c:v>
                </c:pt>
                <c:pt idx="91">
                  <c:v>91.405253379018149</c:v>
                </c:pt>
                <c:pt idx="92">
                  <c:v>91.401980110965908</c:v>
                </c:pt>
                <c:pt idx="93">
                  <c:v>91.395028444342827</c:v>
                </c:pt>
                <c:pt idx="94">
                  <c:v>91.384239399335257</c:v>
                </c:pt>
                <c:pt idx="95">
                  <c:v>91.369478277131293</c:v>
                </c:pt>
                <c:pt idx="96">
                  <c:v>91.350638186114637</c:v>
                </c:pt>
                <c:pt idx="97">
                  <c:v>91.327643075681493</c:v>
                </c:pt>
                <c:pt idx="98">
                  <c:v>91.300450137494479</c:v>
                </c:pt>
                <c:pt idx="99">
                  <c:v>91.269051455158461</c:v>
                </c:pt>
                <c:pt idx="100">
                  <c:v>91.233474813238956</c:v>
                </c:pt>
                <c:pt idx="101">
                  <c:v>91.193783613500869</c:v>
                </c:pt>
                <c:pt idx="102">
                  <c:v>91.150075887710827</c:v>
                </c:pt>
                <c:pt idx="103">
                  <c:v>91.102482439278589</c:v>
                </c:pt>
                <c:pt idx="104">
                  <c:v>91.051164187161504</c:v>
                </c:pt>
                <c:pt idx="105">
                  <c:v>90.996308821714848</c:v>
                </c:pt>
                <c:pt idx="106">
                  <c:v>90.938126910929824</c:v>
                </c:pt>
                <c:pt idx="107">
                  <c:v>90.87684761489993</c:v>
                </c:pt>
                <c:pt idx="108">
                  <c:v>90.812714175473047</c:v>
                </c:pt>
                <c:pt idx="109">
                  <c:v>90.745979346913572</c:v>
                </c:pt>
                <c:pt idx="110">
                  <c:v>90.676900922946459</c:v>
                </c:pt>
                <c:pt idx="111">
                  <c:v>90.605737497408001</c:v>
                </c:pt>
                <c:pt idx="112">
                  <c:v>90.532744571980771</c:v>
                </c:pt>
                <c:pt idx="113">
                  <c:v>90.458171097425492</c:v>
                </c:pt>
                <c:pt idx="114">
                  <c:v>90.382256506572944</c:v>
                </c:pt>
                <c:pt idx="115">
                  <c:v>90.305228270080704</c:v>
                </c:pt>
                <c:pt idx="116">
                  <c:v>90.227299981169722</c:v>
                </c:pt>
                <c:pt idx="117">
                  <c:v>90.148669954352258</c:v>
                </c:pt>
                <c:pt idx="118">
                  <c:v>90.069520306184032</c:v>
                </c:pt>
                <c:pt idx="119">
                  <c:v>89.990016473536784</c:v>
                </c:pt>
                <c:pt idx="120">
                  <c:v>89.910307116645711</c:v>
                </c:pt>
                <c:pt idx="121">
                  <c:v>89.830524349839948</c:v>
                </c:pt>
                <c:pt idx="122">
                  <c:v>89.750784241836115</c:v>
                </c:pt>
                <c:pt idx="123">
                  <c:v>89.67118752911172</c:v>
                </c:pt>
                <c:pt idx="124">
                  <c:v>89.591820489505508</c:v>
                </c:pt>
                <c:pt idx="125">
                  <c:v>89.512755928186891</c:v>
                </c:pt>
                <c:pt idx="126">
                  <c:v>89.434054233939705</c:v>
                </c:pt>
                <c:pt idx="127">
                  <c:v>89.355764469854975</c:v>
                </c:pt>
                <c:pt idx="128">
                  <c:v>89.277925468656562</c:v>
                </c:pt>
                <c:pt idx="129">
                  <c:v>89.200566908726032</c:v>
                </c:pt>
                <c:pt idx="130">
                  <c:v>89.123710352262776</c:v>
                </c:pt>
                <c:pt idx="131">
                  <c:v>89.047370231804763</c:v>
                </c:pt>
                <c:pt idx="132">
                  <c:v>88.971554775488656</c:v>
                </c:pt>
                <c:pt idx="133">
                  <c:v>88.896266864942262</c:v>
                </c:pt>
                <c:pt idx="134">
                  <c:v>88.821504822598087</c:v>
                </c:pt>
                <c:pt idx="135">
                  <c:v>88.747263127544883</c:v>
                </c:pt>
                <c:pt idx="136">
                  <c:v>88.673533060848925</c:v>
                </c:pt>
                <c:pt idx="137">
                  <c:v>88.600303282648113</c:v>
                </c:pt>
                <c:pt idx="138">
                  <c:v>88.527560344310658</c:v>
                </c:pt>
                <c:pt idx="139">
                  <c:v>88.455289139624341</c:v>
                </c:pt>
                <c:pt idx="140">
                  <c:v>88.383473299395618</c:v>
                </c:pt>
                <c:pt idx="141">
                  <c:v>88.31209553404743</c:v>
                </c:pt>
                <c:pt idx="142">
                  <c:v>88.241137928850947</c:v>
                </c:pt>
                <c:pt idx="143">
                  <c:v>88.170582196353948</c:v>
                </c:pt>
                <c:pt idx="144">
                  <c:v>88.10040989040516</c:v>
                </c:pt>
                <c:pt idx="145">
                  <c:v>88.030602585949239</c:v>
                </c:pt>
                <c:pt idx="146">
                  <c:v>87.961142028502053</c:v>
                </c:pt>
                <c:pt idx="147">
                  <c:v>87.892010256927563</c:v>
                </c:pt>
                <c:pt idx="148">
                  <c:v>87.823189702838192</c:v>
                </c:pt>
                <c:pt idx="149">
                  <c:v>87.754663269642322</c:v>
                </c:pt>
                <c:pt idx="150">
                  <c:v>87.686414393970651</c:v>
                </c:pt>
                <c:pt idx="151">
                  <c:v>87.618427091933441</c:v>
                </c:pt>
                <c:pt idx="152">
                  <c:v>87.550685992397717</c:v>
                </c:pt>
                <c:pt idx="153">
                  <c:v>87.483176359227144</c:v>
                </c:pt>
                <c:pt idx="154">
                  <c:v>87.415884104201496</c:v>
                </c:pt>
                <c:pt idx="155">
                  <c:v>87.348795792124577</c:v>
                </c:pt>
                <c:pt idx="156">
                  <c:v>87.281898639442147</c:v>
                </c:pt>
                <c:pt idx="157">
                  <c:v>87.215180507521012</c:v>
                </c:pt>
                <c:pt idx="158">
                  <c:v>87.148629891588783</c:v>
                </c:pt>
                <c:pt idx="159">
                  <c:v>87.082235906197212</c:v>
                </c:pt>
                <c:pt idx="160">
                  <c:v>87.01598826795265</c:v>
                </c:pt>
                <c:pt idx="161">
                  <c:v>86.949877276148939</c:v>
                </c:pt>
                <c:pt idx="162">
                  <c:v>86.883893791845196</c:v>
                </c:pt>
                <c:pt idx="163">
                  <c:v>86.818029215847773</c:v>
                </c:pt>
                <c:pt idx="164">
                  <c:v>86.752275465983743</c:v>
                </c:pt>
                <c:pt idx="165">
                  <c:v>86.686624953990261</c:v>
                </c:pt>
                <c:pt idx="166">
                  <c:v>86.621070562289347</c:v>
                </c:pt>
                <c:pt idx="167">
                  <c:v>86.555605620870253</c:v>
                </c:pt>
                <c:pt idx="168">
                  <c:v>86.490223884461059</c:v>
                </c:pt>
                <c:pt idx="169">
                  <c:v>86.424919510135155</c:v>
                </c:pt>
                <c:pt idx="170">
                  <c:v>86.359687035469008</c:v>
                </c:pt>
                <c:pt idx="171">
                  <c:v>86.294521357341367</c:v>
                </c:pt>
                <c:pt idx="172">
                  <c:v>86.229417711441855</c:v>
                </c:pt>
                <c:pt idx="173">
                  <c:v>86.164371652539188</c:v>
                </c:pt>
                <c:pt idx="174">
                  <c:v>86.099379035542853</c:v>
                </c:pt>
                <c:pt idx="175">
                  <c:v>86.03443599737939</c:v>
                </c:pt>
                <c:pt idx="176">
                  <c:v>85.969538939693038</c:v>
                </c:pt>
                <c:pt idx="177">
                  <c:v>85.904684512372512</c:v>
                </c:pt>
                <c:pt idx="178">
                  <c:v>85.839869597896936</c:v>
                </c:pt>
                <c:pt idx="179">
                  <c:v>85.775091296488839</c:v>
                </c:pt>
                <c:pt idx="180">
                  <c:v>85.710346912057489</c:v>
                </c:pt>
                <c:pt idx="181">
                  <c:v>85.645633938911047</c:v>
                </c:pt>
                <c:pt idx="182">
                  <c:v>85.580950049214337</c:v>
                </c:pt>
                <c:pt idx="183">
                  <c:v>85.516293081165983</c:v>
                </c:pt>
                <c:pt idx="184">
                  <c:v>85.451661027867601</c:v>
                </c:pt>
                <c:pt idx="185">
                  <c:v>85.387052026856381</c:v>
                </c:pt>
                <c:pt idx="186">
                  <c:v>85.322464350272057</c:v>
                </c:pt>
                <c:pt idx="187">
                  <c:v>85.257896395628862</c:v>
                </c:pt>
                <c:pt idx="188">
                  <c:v>85.19334667716339</c:v>
                </c:pt>
                <c:pt idx="189">
                  <c:v>85.128813817729039</c:v>
                </c:pt>
                <c:pt idx="190">
                  <c:v>85.064296541208947</c:v>
                </c:pt>
                <c:pt idx="191">
                  <c:v>84.999793665419389</c:v>
                </c:pt>
                <c:pt idx="192">
                  <c:v>84.935304095476738</c:v>
                </c:pt>
                <c:pt idx="193">
                  <c:v>84.870826817601738</c:v>
                </c:pt>
                <c:pt idx="194">
                  <c:v>84.806360893335977</c:v>
                </c:pt>
                <c:pt idx="195">
                  <c:v>84.741905454146334</c:v>
                </c:pt>
                <c:pt idx="196">
                  <c:v>84.677459696394081</c:v>
                </c:pt>
                <c:pt idx="197">
                  <c:v>84.613022876646653</c:v>
                </c:pt>
                <c:pt idx="198">
                  <c:v>84.548594307310793</c:v>
                </c:pt>
                <c:pt idx="199">
                  <c:v>84.484173352567225</c:v>
                </c:pt>
                <c:pt idx="200">
                  <c:v>84.419759424587284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5072"/>
        <c:axId val="494485464"/>
      </c:scatterChart>
      <c:valAx>
        <c:axId val="494485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5464"/>
        <c:crosses val="autoZero"/>
        <c:crossBetween val="midCat"/>
      </c:valAx>
      <c:valAx>
        <c:axId val="494485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88.843000000000004</c:v>
                </c:pt>
                <c:pt idx="1">
                  <c:v>88.370999999999995</c:v>
                </c:pt>
                <c:pt idx="2">
                  <c:v>87.057000000000002</c:v>
                </c:pt>
                <c:pt idx="3">
                  <c:v>88.186000000000007</c:v>
                </c:pt>
                <c:pt idx="4">
                  <c:v>88.771000000000001</c:v>
                </c:pt>
                <c:pt idx="5">
                  <c:v>89.5</c:v>
                </c:pt>
                <c:pt idx="6">
                  <c:v>89.4</c:v>
                </c:pt>
                <c:pt idx="7">
                  <c:v>89.513999999999996</c:v>
                </c:pt>
                <c:pt idx="8">
                  <c:v>88.8</c:v>
                </c:pt>
                <c:pt idx="9">
                  <c:v>89.186000000000007</c:v>
                </c:pt>
                <c:pt idx="10">
                  <c:v>89.8</c:v>
                </c:pt>
                <c:pt idx="11">
                  <c:v>89.171000000000006</c:v>
                </c:pt>
                <c:pt idx="12">
                  <c:v>91.028999999999996</c:v>
                </c:pt>
                <c:pt idx="13">
                  <c:v>89.228999999999999</c:v>
                </c:pt>
                <c:pt idx="14">
                  <c:v>89.671000000000006</c:v>
                </c:pt>
                <c:pt idx="15">
                  <c:v>89.786000000000001</c:v>
                </c:pt>
                <c:pt idx="16">
                  <c:v>89.143000000000001</c:v>
                </c:pt>
                <c:pt idx="17">
                  <c:v>89.156999999999996</c:v>
                </c:pt>
                <c:pt idx="18">
                  <c:v>90.242999999999995</c:v>
                </c:pt>
                <c:pt idx="19">
                  <c:v>89.713999999999999</c:v>
                </c:pt>
                <c:pt idx="20">
                  <c:v>89.328999999999994</c:v>
                </c:pt>
                <c:pt idx="21">
                  <c:v>90.656999999999996</c:v>
                </c:pt>
                <c:pt idx="22">
                  <c:v>90.971000000000004</c:v>
                </c:pt>
                <c:pt idx="23">
                  <c:v>91.614000000000004</c:v>
                </c:pt>
                <c:pt idx="24">
                  <c:v>91.7</c:v>
                </c:pt>
                <c:pt idx="25">
                  <c:v>92.156999999999996</c:v>
                </c:pt>
                <c:pt idx="26">
                  <c:v>91.328999999999994</c:v>
                </c:pt>
                <c:pt idx="27">
                  <c:v>91.429000000000002</c:v>
                </c:pt>
                <c:pt idx="28">
                  <c:v>90.286000000000001</c:v>
                </c:pt>
                <c:pt idx="29">
                  <c:v>91.543000000000006</c:v>
                </c:pt>
                <c:pt idx="30">
                  <c:v>92.986000000000004</c:v>
                </c:pt>
                <c:pt idx="31">
                  <c:v>92.570999999999998</c:v>
                </c:pt>
                <c:pt idx="32">
                  <c:v>91.9</c:v>
                </c:pt>
                <c:pt idx="33">
                  <c:v>92.143000000000001</c:v>
                </c:pt>
                <c:pt idx="34">
                  <c:v>92.8</c:v>
                </c:pt>
                <c:pt idx="35">
                  <c:v>94.385999999999996</c:v>
                </c:pt>
                <c:pt idx="36">
                  <c:v>93.043000000000006</c:v>
                </c:pt>
                <c:pt idx="37">
                  <c:v>94.570999999999998</c:v>
                </c:pt>
                <c:pt idx="38">
                  <c:v>96.129000000000005</c:v>
                </c:pt>
                <c:pt idx="39">
                  <c:v>96.914000000000001</c:v>
                </c:pt>
                <c:pt idx="40">
                  <c:v>98.885999999999996</c:v>
                </c:pt>
                <c:pt idx="41">
                  <c:v>100.24299999999999</c:v>
                </c:pt>
                <c:pt idx="42">
                  <c:v>102.943</c:v>
                </c:pt>
                <c:pt idx="43">
                  <c:v>106.357</c:v>
                </c:pt>
                <c:pt idx="44">
                  <c:v>111.31399999999999</c:v>
                </c:pt>
                <c:pt idx="45">
                  <c:v>116.086</c:v>
                </c:pt>
                <c:pt idx="46">
                  <c:v>124.343</c:v>
                </c:pt>
                <c:pt idx="47">
                  <c:v>131.27099999999999</c:v>
                </c:pt>
                <c:pt idx="48">
                  <c:v>140.68600000000001</c:v>
                </c:pt>
                <c:pt idx="49">
                  <c:v>150.929</c:v>
                </c:pt>
                <c:pt idx="50">
                  <c:v>162.571</c:v>
                </c:pt>
                <c:pt idx="51">
                  <c:v>174.87100000000001</c:v>
                </c:pt>
                <c:pt idx="52">
                  <c:v>184.3</c:v>
                </c:pt>
                <c:pt idx="53">
                  <c:v>193.65700000000001</c:v>
                </c:pt>
                <c:pt idx="54">
                  <c:v>201.91399999999999</c:v>
                </c:pt>
                <c:pt idx="55">
                  <c:v>206.44300000000001</c:v>
                </c:pt>
                <c:pt idx="56">
                  <c:v>210.071</c:v>
                </c:pt>
                <c:pt idx="57">
                  <c:v>208.91399999999999</c:v>
                </c:pt>
                <c:pt idx="58">
                  <c:v>205.31399999999999</c:v>
                </c:pt>
                <c:pt idx="59">
                  <c:v>195.4</c:v>
                </c:pt>
                <c:pt idx="60">
                  <c:v>176.08600000000001</c:v>
                </c:pt>
                <c:pt idx="61">
                  <c:v>146.471</c:v>
                </c:pt>
                <c:pt idx="62">
                  <c:v>115.95699999999999</c:v>
                </c:pt>
                <c:pt idx="63">
                  <c:v>98.585999999999999</c:v>
                </c:pt>
                <c:pt idx="64">
                  <c:v>94.585999999999999</c:v>
                </c:pt>
                <c:pt idx="65">
                  <c:v>92.6</c:v>
                </c:pt>
                <c:pt idx="66">
                  <c:v>93.429000000000002</c:v>
                </c:pt>
                <c:pt idx="67">
                  <c:v>93.343000000000004</c:v>
                </c:pt>
                <c:pt idx="68">
                  <c:v>93.757000000000005</c:v>
                </c:pt>
                <c:pt idx="69">
                  <c:v>95.414000000000001</c:v>
                </c:pt>
                <c:pt idx="70">
                  <c:v>96.742999999999995</c:v>
                </c:pt>
                <c:pt idx="71">
                  <c:v>98.786000000000001</c:v>
                </c:pt>
                <c:pt idx="72">
                  <c:v>101.3</c:v>
                </c:pt>
                <c:pt idx="73">
                  <c:v>105.014</c:v>
                </c:pt>
                <c:pt idx="74">
                  <c:v>108.54300000000001</c:v>
                </c:pt>
                <c:pt idx="75">
                  <c:v>113.586</c:v>
                </c:pt>
                <c:pt idx="76">
                  <c:v>117.843</c:v>
                </c:pt>
                <c:pt idx="77">
                  <c:v>123.486</c:v>
                </c:pt>
                <c:pt idx="78">
                  <c:v>127.229</c:v>
                </c:pt>
                <c:pt idx="79">
                  <c:v>130.357</c:v>
                </c:pt>
                <c:pt idx="80">
                  <c:v>133.37100000000001</c:v>
                </c:pt>
                <c:pt idx="81">
                  <c:v>133.69999999999999</c:v>
                </c:pt>
                <c:pt idx="82">
                  <c:v>130.5</c:v>
                </c:pt>
                <c:pt idx="83">
                  <c:v>124.886</c:v>
                </c:pt>
                <c:pt idx="84">
                  <c:v>114.82899999999999</c:v>
                </c:pt>
                <c:pt idx="85">
                  <c:v>104.571</c:v>
                </c:pt>
                <c:pt idx="86">
                  <c:v>97.4</c:v>
                </c:pt>
                <c:pt idx="87">
                  <c:v>93.213999999999999</c:v>
                </c:pt>
                <c:pt idx="88">
                  <c:v>91.4</c:v>
                </c:pt>
                <c:pt idx="89">
                  <c:v>91.5</c:v>
                </c:pt>
                <c:pt idx="90">
                  <c:v>92</c:v>
                </c:pt>
                <c:pt idx="91">
                  <c:v>91</c:v>
                </c:pt>
                <c:pt idx="92">
                  <c:v>91.013999999999996</c:v>
                </c:pt>
                <c:pt idx="93">
                  <c:v>91.570999999999998</c:v>
                </c:pt>
                <c:pt idx="94">
                  <c:v>90.8</c:v>
                </c:pt>
                <c:pt idx="95">
                  <c:v>90.914000000000001</c:v>
                </c:pt>
                <c:pt idx="96">
                  <c:v>89.956999999999994</c:v>
                </c:pt>
                <c:pt idx="97">
                  <c:v>90.856999999999999</c:v>
                </c:pt>
                <c:pt idx="98">
                  <c:v>91.585999999999999</c:v>
                </c:pt>
                <c:pt idx="99">
                  <c:v>92.043000000000006</c:v>
                </c:pt>
                <c:pt idx="100">
                  <c:v>92.057000000000002</c:v>
                </c:pt>
                <c:pt idx="101">
                  <c:v>92.2</c:v>
                </c:pt>
                <c:pt idx="102">
                  <c:v>92.671000000000006</c:v>
                </c:pt>
                <c:pt idx="103">
                  <c:v>93.986000000000004</c:v>
                </c:pt>
                <c:pt idx="104">
                  <c:v>93.6</c:v>
                </c:pt>
                <c:pt idx="105">
                  <c:v>93.742999999999995</c:v>
                </c:pt>
                <c:pt idx="106">
                  <c:v>95.2</c:v>
                </c:pt>
                <c:pt idx="107">
                  <c:v>93.3</c:v>
                </c:pt>
                <c:pt idx="108">
                  <c:v>94.686000000000007</c:v>
                </c:pt>
                <c:pt idx="109">
                  <c:v>94.971000000000004</c:v>
                </c:pt>
                <c:pt idx="110">
                  <c:v>93.143000000000001</c:v>
                </c:pt>
                <c:pt idx="111">
                  <c:v>95.043000000000006</c:v>
                </c:pt>
                <c:pt idx="112">
                  <c:v>95.757000000000005</c:v>
                </c:pt>
                <c:pt idx="113">
                  <c:v>96.370999999999995</c:v>
                </c:pt>
                <c:pt idx="114">
                  <c:v>96.213999999999999</c:v>
                </c:pt>
                <c:pt idx="115">
                  <c:v>97.942999999999998</c:v>
                </c:pt>
                <c:pt idx="116">
                  <c:v>98.643000000000001</c:v>
                </c:pt>
                <c:pt idx="117">
                  <c:v>101.95699999999999</c:v>
                </c:pt>
                <c:pt idx="118">
                  <c:v>104.371</c:v>
                </c:pt>
                <c:pt idx="119">
                  <c:v>105.04300000000001</c:v>
                </c:pt>
                <c:pt idx="120">
                  <c:v>106.9</c:v>
                </c:pt>
                <c:pt idx="121">
                  <c:v>107.557</c:v>
                </c:pt>
                <c:pt idx="122">
                  <c:v>107.857</c:v>
                </c:pt>
                <c:pt idx="123">
                  <c:v>107.514</c:v>
                </c:pt>
                <c:pt idx="124">
                  <c:v>107.586</c:v>
                </c:pt>
                <c:pt idx="125">
                  <c:v>103.31399999999999</c:v>
                </c:pt>
                <c:pt idx="126">
                  <c:v>100.5</c:v>
                </c:pt>
                <c:pt idx="127">
                  <c:v>98.6</c:v>
                </c:pt>
                <c:pt idx="128">
                  <c:v>94.914000000000001</c:v>
                </c:pt>
                <c:pt idx="129">
                  <c:v>92.513999999999996</c:v>
                </c:pt>
                <c:pt idx="130">
                  <c:v>91.557000000000002</c:v>
                </c:pt>
                <c:pt idx="131">
                  <c:v>89.686000000000007</c:v>
                </c:pt>
                <c:pt idx="132">
                  <c:v>88.656999999999996</c:v>
                </c:pt>
                <c:pt idx="133">
                  <c:v>88.786000000000001</c:v>
                </c:pt>
                <c:pt idx="134">
                  <c:v>89.171000000000006</c:v>
                </c:pt>
                <c:pt idx="135">
                  <c:v>88.929000000000002</c:v>
                </c:pt>
                <c:pt idx="136">
                  <c:v>89.557000000000002</c:v>
                </c:pt>
                <c:pt idx="137">
                  <c:v>88.557000000000002</c:v>
                </c:pt>
                <c:pt idx="138">
                  <c:v>89.156999999999996</c:v>
                </c:pt>
                <c:pt idx="139">
                  <c:v>89.343000000000004</c:v>
                </c:pt>
                <c:pt idx="140">
                  <c:v>89.5</c:v>
                </c:pt>
                <c:pt idx="141">
                  <c:v>89.528999999999996</c:v>
                </c:pt>
                <c:pt idx="142">
                  <c:v>89.370999999999995</c:v>
                </c:pt>
                <c:pt idx="143">
                  <c:v>89.271000000000001</c:v>
                </c:pt>
                <c:pt idx="144">
                  <c:v>89.771000000000001</c:v>
                </c:pt>
                <c:pt idx="145">
                  <c:v>90.856999999999999</c:v>
                </c:pt>
                <c:pt idx="146">
                  <c:v>91.313999999999993</c:v>
                </c:pt>
                <c:pt idx="147">
                  <c:v>90.528999999999996</c:v>
                </c:pt>
                <c:pt idx="148">
                  <c:v>90.713999999999999</c:v>
                </c:pt>
                <c:pt idx="149">
                  <c:v>91.171000000000006</c:v>
                </c:pt>
                <c:pt idx="150">
                  <c:v>92.213999999999999</c:v>
                </c:pt>
                <c:pt idx="151">
                  <c:v>94.343000000000004</c:v>
                </c:pt>
                <c:pt idx="152">
                  <c:v>93.257000000000005</c:v>
                </c:pt>
                <c:pt idx="153">
                  <c:v>93</c:v>
                </c:pt>
                <c:pt idx="154">
                  <c:v>94.671000000000006</c:v>
                </c:pt>
                <c:pt idx="155">
                  <c:v>95.986000000000004</c:v>
                </c:pt>
                <c:pt idx="156">
                  <c:v>94.028999999999996</c:v>
                </c:pt>
                <c:pt idx="157">
                  <c:v>94.028999999999996</c:v>
                </c:pt>
                <c:pt idx="158">
                  <c:v>92.870999999999995</c:v>
                </c:pt>
                <c:pt idx="159">
                  <c:v>92.856999999999999</c:v>
                </c:pt>
                <c:pt idx="160">
                  <c:v>91.156999999999996</c:v>
                </c:pt>
                <c:pt idx="161">
                  <c:v>90.513999999999996</c:v>
                </c:pt>
                <c:pt idx="162">
                  <c:v>90.171000000000006</c:v>
                </c:pt>
                <c:pt idx="163">
                  <c:v>88.057000000000002</c:v>
                </c:pt>
                <c:pt idx="164">
                  <c:v>87.929000000000002</c:v>
                </c:pt>
                <c:pt idx="165">
                  <c:v>89.070999999999998</c:v>
                </c:pt>
                <c:pt idx="166">
                  <c:v>88.186000000000007</c:v>
                </c:pt>
                <c:pt idx="167">
                  <c:v>86.629000000000005</c:v>
                </c:pt>
                <c:pt idx="168">
                  <c:v>87.3</c:v>
                </c:pt>
                <c:pt idx="169">
                  <c:v>86.456999999999994</c:v>
                </c:pt>
                <c:pt idx="170">
                  <c:v>86.643000000000001</c:v>
                </c:pt>
                <c:pt idx="171">
                  <c:v>86.885999999999996</c:v>
                </c:pt>
                <c:pt idx="172">
                  <c:v>87.414000000000001</c:v>
                </c:pt>
                <c:pt idx="173">
                  <c:v>86.5</c:v>
                </c:pt>
                <c:pt idx="174">
                  <c:v>86.686000000000007</c:v>
                </c:pt>
                <c:pt idx="175">
                  <c:v>86.956999999999994</c:v>
                </c:pt>
                <c:pt idx="176">
                  <c:v>85.7</c:v>
                </c:pt>
                <c:pt idx="177">
                  <c:v>85.671000000000006</c:v>
                </c:pt>
                <c:pt idx="178">
                  <c:v>85.986000000000004</c:v>
                </c:pt>
                <c:pt idx="179">
                  <c:v>86.057000000000002</c:v>
                </c:pt>
                <c:pt idx="180">
                  <c:v>86.1</c:v>
                </c:pt>
                <c:pt idx="181">
                  <c:v>86.257000000000005</c:v>
                </c:pt>
                <c:pt idx="182">
                  <c:v>85.643000000000001</c:v>
                </c:pt>
                <c:pt idx="183">
                  <c:v>85.4</c:v>
                </c:pt>
                <c:pt idx="184">
                  <c:v>85.870999999999995</c:v>
                </c:pt>
                <c:pt idx="185">
                  <c:v>84.257000000000005</c:v>
                </c:pt>
                <c:pt idx="186">
                  <c:v>85.843000000000004</c:v>
                </c:pt>
                <c:pt idx="187">
                  <c:v>86.671000000000006</c:v>
                </c:pt>
                <c:pt idx="188">
                  <c:v>85.013999999999996</c:v>
                </c:pt>
                <c:pt idx="189">
                  <c:v>85.471000000000004</c:v>
                </c:pt>
                <c:pt idx="190">
                  <c:v>85.585999999999999</c:v>
                </c:pt>
                <c:pt idx="191">
                  <c:v>85.543000000000006</c:v>
                </c:pt>
                <c:pt idx="192">
                  <c:v>84.742999999999995</c:v>
                </c:pt>
                <c:pt idx="193">
                  <c:v>85.543000000000006</c:v>
                </c:pt>
                <c:pt idx="194">
                  <c:v>85.986000000000004</c:v>
                </c:pt>
                <c:pt idx="195">
                  <c:v>85.570999999999998</c:v>
                </c:pt>
                <c:pt idx="196">
                  <c:v>84.3</c:v>
                </c:pt>
                <c:pt idx="197">
                  <c:v>86.728999999999999</c:v>
                </c:pt>
                <c:pt idx="198">
                  <c:v>85.986000000000004</c:v>
                </c:pt>
                <c:pt idx="199">
                  <c:v>86.228999999999999</c:v>
                </c:pt>
                <c:pt idx="200">
                  <c:v>84.8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90.166870616678111</c:v>
                </c:pt>
                <c:pt idx="1">
                  <c:v>90.195117579622405</c:v>
                </c:pt>
                <c:pt idx="2">
                  <c:v>90.223370679587603</c:v>
                </c:pt>
                <c:pt idx="3">
                  <c:v>90.251630409341814</c:v>
                </c:pt>
                <c:pt idx="4">
                  <c:v>90.279897299588157</c:v>
                </c:pt>
                <c:pt idx="5">
                  <c:v>90.308171921693429</c:v>
                </c:pt>
                <c:pt idx="6">
                  <c:v>90.336454890589408</c:v>
                </c:pt>
                <c:pt idx="7">
                  <c:v>90.364746867854691</c:v>
                </c:pt>
                <c:pt idx="8">
                  <c:v>90.393048564984653</c:v>
                </c:pt>
                <c:pt idx="9">
                  <c:v>90.421360746856621</c:v>
                </c:pt>
                <c:pt idx="10">
                  <c:v>90.449684235397925</c:v>
                </c:pt>
                <c:pt idx="11">
                  <c:v>90.478019913462944</c:v>
                </c:pt>
                <c:pt idx="12">
                  <c:v>90.506368728925139</c:v>
                </c:pt>
                <c:pt idx="13">
                  <c:v>90.534731698989418</c:v>
                </c:pt>
                <c:pt idx="14">
                  <c:v>90.5631099147284</c:v>
                </c:pt>
                <c:pt idx="15">
                  <c:v>90.591504545845737</c:v>
                </c:pt>
                <c:pt idx="16">
                  <c:v>90.619916845667689</c:v>
                </c:pt>
                <c:pt idx="17">
                  <c:v>90.648348156364335</c:v>
                </c:pt>
                <c:pt idx="18">
                  <c:v>90.676799914406999</c:v>
                </c:pt>
                <c:pt idx="19">
                  <c:v>90.705273656297067</c:v>
                </c:pt>
                <c:pt idx="20">
                  <c:v>90.733771024723836</c:v>
                </c:pt>
                <c:pt idx="21">
                  <c:v>90.76229377577377</c:v>
                </c:pt>
                <c:pt idx="22">
                  <c:v>90.790843789483716</c:v>
                </c:pt>
                <c:pt idx="23">
                  <c:v>90.819423091708117</c:v>
                </c:pt>
                <c:pt idx="24">
                  <c:v>90.848033913578817</c:v>
                </c:pt>
                <c:pt idx="25">
                  <c:v>90.876678870858925</c:v>
                </c:pt>
                <c:pt idx="26">
                  <c:v>90.905361507939105</c:v>
                </c:pt>
                <c:pt idx="27">
                  <c:v>90.934087897007601</c:v>
                </c:pt>
                <c:pt idx="28">
                  <c:v>90.962871138471158</c:v>
                </c:pt>
                <c:pt idx="29">
                  <c:v>90.991743431619895</c:v>
                </c:pt>
                <c:pt idx="30">
                  <c:v>91.020786864181957</c:v>
                </c:pt>
                <c:pt idx="31">
                  <c:v>91.050207988954199</c:v>
                </c:pt>
                <c:pt idx="32">
                  <c:v>91.080509087473914</c:v>
                </c:pt>
                <c:pt idx="33">
                  <c:v>91.112860407629512</c:v>
                </c:pt>
                <c:pt idx="34">
                  <c:v>91.149864197427846</c:v>
                </c:pt>
                <c:pt idx="35">
                  <c:v>91.197031469181454</c:v>
                </c:pt>
                <c:pt idx="36">
                  <c:v>91.265459762034226</c:v>
                </c:pt>
                <c:pt idx="37">
                  <c:v>91.376364274021483</c:v>
                </c:pt>
                <c:pt idx="38">
                  <c:v>91.568177813401405</c:v>
                </c:pt>
                <c:pt idx="39">
                  <c:v>91.90672775487856</c:v>
                </c:pt>
                <c:pt idx="40">
                  <c:v>92.498298535895174</c:v>
                </c:pt>
                <c:pt idx="41">
                  <c:v>93.504001590879355</c:v>
                </c:pt>
                <c:pt idx="42">
                  <c:v>95.151789029736321</c:v>
                </c:pt>
                <c:pt idx="43">
                  <c:v>97.740033157693162</c:v>
                </c:pt>
                <c:pt idx="44">
                  <c:v>101.62474960460389</c:v>
                </c:pt>
                <c:pt idx="45">
                  <c:v>107.18263096316056</c:v>
                </c:pt>
                <c:pt idx="46">
                  <c:v>114.74549580008863</c:v>
                </c:pt>
                <c:pt idx="47">
                  <c:v>124.50924429594281</c:v>
                </c:pt>
                <c:pt idx="48">
                  <c:v>136.43105513856355</c:v>
                </c:pt>
                <c:pt idx="49">
                  <c:v>150.13938858471866</c:v>
                </c:pt>
                <c:pt idx="50">
                  <c:v>164.88777396689648</c:v>
                </c:pt>
                <c:pt idx="51">
                  <c:v>179.58072650407848</c:v>
                </c:pt>
                <c:pt idx="52">
                  <c:v>192.88615722756509</c:v>
                </c:pt>
                <c:pt idx="53">
                  <c:v>203.42535728753995</c:v>
                </c:pt>
                <c:pt idx="54">
                  <c:v>210.00582735836582</c:v>
                </c:pt>
                <c:pt idx="55">
                  <c:v>211.84339410721779</c:v>
                </c:pt>
                <c:pt idx="56">
                  <c:v>208.71657909255561</c:v>
                </c:pt>
                <c:pt idx="57">
                  <c:v>201.01124914921374</c:v>
                </c:pt>
                <c:pt idx="58">
                  <c:v>189.64311778505567</c:v>
                </c:pt>
                <c:pt idx="59">
                  <c:v>175.87960003892513</c:v>
                </c:pt>
                <c:pt idx="60">
                  <c:v>161.1088965519366</c:v>
                </c:pt>
                <c:pt idx="61">
                  <c:v>146.61425975472827</c:v>
                </c:pt>
                <c:pt idx="62">
                  <c:v>133.40315073354415</c:v>
                </c:pt>
                <c:pt idx="63">
                  <c:v>122.11939862199915</c:v>
                </c:pt>
                <c:pt idx="64">
                  <c:v>113.0406811917511</c:v>
                </c:pt>
                <c:pt idx="65">
                  <c:v>106.1427525190158</c:v>
                </c:pt>
                <c:pt idx="66">
                  <c:v>101.20132892821732</c:v>
                </c:pt>
                <c:pt idx="67">
                  <c:v>97.902827673748021</c:v>
                </c:pt>
                <c:pt idx="68">
                  <c:v>95.942473335172693</c:v>
                </c:pt>
                <c:pt idx="69">
                  <c:v>95.097103428311911</c:v>
                </c:pt>
                <c:pt idx="70">
                  <c:v>95.26579812736928</c:v>
                </c:pt>
                <c:pt idx="71">
                  <c:v>96.472962297101645</c:v>
                </c:pt>
                <c:pt idx="72">
                  <c:v>98.828520351122393</c:v>
                </c:pt>
                <c:pt idx="73">
                  <c:v>102.44401581742436</c:v>
                </c:pt>
                <c:pt idx="74">
                  <c:v>107.31618317648444</c:v>
                </c:pt>
                <c:pt idx="75">
                  <c:v>113.20958850723235</c:v>
                </c:pt>
                <c:pt idx="76">
                  <c:v>119.58725839939675</c:v>
                </c:pt>
                <c:pt idx="77">
                  <c:v>125.63780532482318</c:v>
                </c:pt>
                <c:pt idx="78">
                  <c:v>130.41938292061488</c:v>
                </c:pt>
                <c:pt idx="79">
                  <c:v>133.09067359529328</c:v>
                </c:pt>
                <c:pt idx="80">
                  <c:v>133.15073247061002</c:v>
                </c:pt>
                <c:pt idx="81">
                  <c:v>130.59249924103989</c:v>
                </c:pt>
                <c:pt idx="82">
                  <c:v>125.9045418426192</c:v>
                </c:pt>
                <c:pt idx="83">
                  <c:v>119.91998542705133</c:v>
                </c:pt>
                <c:pt idx="84">
                  <c:v>113.57640814266463</c:v>
                </c:pt>
                <c:pt idx="85">
                  <c:v>107.68125080740704</c:v>
                </c:pt>
                <c:pt idx="86">
                  <c:v>102.76120083209182</c:v>
                </c:pt>
                <c:pt idx="87">
                  <c:v>99.025972964566833</c:v>
                </c:pt>
                <c:pt idx="88">
                  <c:v>96.426583795086657</c:v>
                </c:pt>
                <c:pt idx="89">
                  <c:v>94.759875382922075</c:v>
                </c:pt>
                <c:pt idx="90">
                  <c:v>93.771185170883101</c:v>
                </c:pt>
                <c:pt idx="91">
                  <c:v>93.226021624158349</c:v>
                </c:pt>
                <c:pt idx="92">
                  <c:v>92.944106540911008</c:v>
                </c:pt>
                <c:pt idx="93">
                  <c:v>92.804293316528231</c:v>
                </c:pt>
                <c:pt idx="94">
                  <c:v>92.733825352445976</c:v>
                </c:pt>
                <c:pt idx="95">
                  <c:v>92.693150156611736</c:v>
                </c:pt>
                <c:pt idx="96">
                  <c:v>92.662643044447606</c:v>
                </c:pt>
                <c:pt idx="97">
                  <c:v>92.633368035263658</c:v>
                </c:pt>
                <c:pt idx="98">
                  <c:v>92.60158703994631</c:v>
                </c:pt>
                <c:pt idx="99">
                  <c:v>92.565892592169746</c:v>
                </c:pt>
                <c:pt idx="100">
                  <c:v>92.525887859974432</c:v>
                </c:pt>
                <c:pt idx="101">
                  <c:v>92.481687764379373</c:v>
                </c:pt>
                <c:pt idx="102">
                  <c:v>92.433861492654287</c:v>
                </c:pt>
                <c:pt idx="103">
                  <c:v>92.38368740977667</c:v>
                </c:pt>
                <c:pt idx="104">
                  <c:v>92.333752782580405</c:v>
                </c:pt>
                <c:pt idx="105">
                  <c:v>92.289024824366138</c:v>
                </c:pt>
                <c:pt idx="106">
                  <c:v>92.258543410914129</c:v>
                </c:pt>
                <c:pt idx="107">
                  <c:v>92.257802020317968</c:v>
                </c:pt>
                <c:pt idx="108">
                  <c:v>92.311635047122238</c:v>
                </c:pt>
                <c:pt idx="109">
                  <c:v>92.456981035339936</c:v>
                </c:pt>
                <c:pt idx="110">
                  <c:v>92.744292594289533</c:v>
                </c:pt>
                <c:pt idx="111">
                  <c:v>93.235814586194508</c:v>
                </c:pt>
                <c:pt idx="112">
                  <c:v>93.998815159833143</c:v>
                </c:pt>
                <c:pt idx="113">
                  <c:v>95.092556140090949</c:v>
                </c:pt>
                <c:pt idx="114">
                  <c:v>96.549588375875402</c:v>
                </c:pt>
                <c:pt idx="115">
                  <c:v>98.354646813453826</c:v>
                </c:pt>
                <c:pt idx="116">
                  <c:v>100.42714437012646</c:v>
                </c:pt>
                <c:pt idx="117">
                  <c:v>102.6146639242324</c:v>
                </c:pt>
                <c:pt idx="118">
                  <c:v>104.70362011463941</c:v>
                </c:pt>
                <c:pt idx="119">
                  <c:v>106.44895700092253</c:v>
                </c:pt>
                <c:pt idx="120">
                  <c:v>107.61836272859657</c:v>
                </c:pt>
                <c:pt idx="121">
                  <c:v>108.04037912284855</c:v>
                </c:pt>
                <c:pt idx="122">
                  <c:v>107.6427515204081</c:v>
                </c:pt>
                <c:pt idx="123">
                  <c:v>106.46920983907543</c:v>
                </c:pt>
                <c:pt idx="124">
                  <c:v>104.6693199667927</c:v>
                </c:pt>
                <c:pt idx="125">
                  <c:v>102.46466069407927</c:v>
                </c:pt>
                <c:pt idx="126">
                  <c:v>100.1018760101777</c:v>
                </c:pt>
                <c:pt idx="127">
                  <c:v>97.806281769167398</c:v>
                </c:pt>
                <c:pt idx="128">
                  <c:v>95.747805189284094</c:v>
                </c:pt>
                <c:pt idx="129">
                  <c:v>94.02545946705149</c:v>
                </c:pt>
                <c:pt idx="130">
                  <c:v>92.669981010830284</c:v>
                </c:pt>
                <c:pt idx="131">
                  <c:v>91.659270494241937</c:v>
                </c:pt>
                <c:pt idx="132">
                  <c:v>90.939267068444579</c:v>
                </c:pt>
                <c:pt idx="133">
                  <c:v>90.443727529249713</c:v>
                </c:pt>
                <c:pt idx="134">
                  <c:v>90.108914424348541</c:v>
                </c:pt>
                <c:pt idx="135">
                  <c:v>89.882005300338008</c:v>
                </c:pt>
                <c:pt idx="136">
                  <c:v>89.724105293055302</c:v>
                </c:pt>
                <c:pt idx="137">
                  <c:v>89.60971103120994</c:v>
                </c:pt>
                <c:pt idx="138">
                  <c:v>89.524499292684411</c:v>
                </c:pt>
                <c:pt idx="139">
                  <c:v>89.462805750355841</c:v>
                </c:pt>
                <c:pt idx="140">
                  <c:v>89.425508665278528</c:v>
                </c:pt>
                <c:pt idx="141">
                  <c:v>89.418484676637107</c:v>
                </c:pt>
                <c:pt idx="142">
                  <c:v>89.451450512544795</c:v>
                </c:pt>
                <c:pt idx="143">
                  <c:v>89.5368408521623</c:v>
                </c:pt>
                <c:pt idx="144">
                  <c:v>89.688360957559638</c:v>
                </c:pt>
                <c:pt idx="145">
                  <c:v>89.918958926137478</c:v>
                </c:pt>
                <c:pt idx="146">
                  <c:v>90.238161586971231</c:v>
                </c:pt>
                <c:pt idx="147">
                  <c:v>90.648980899200126</c:v>
                </c:pt>
                <c:pt idx="148">
                  <c:v>91.144874419776869</c:v>
                </c:pt>
                <c:pt idx="149">
                  <c:v>91.707458956437165</c:v>
                </c:pt>
                <c:pt idx="150">
                  <c:v>92.305744295856115</c:v>
                </c:pt>
                <c:pt idx="151">
                  <c:v>92.897505732281019</c:v>
                </c:pt>
                <c:pt idx="152">
                  <c:v>93.433035622575431</c:v>
                </c:pt>
                <c:pt idx="153">
                  <c:v>93.860968620765263</c:v>
                </c:pt>
                <c:pt idx="154">
                  <c:v>94.135300511227157</c:v>
                </c:pt>
                <c:pt idx="155">
                  <c:v>94.22229335263286</c:v>
                </c:pt>
                <c:pt idx="156">
                  <c:v>94.105835551995938</c:v>
                </c:pt>
                <c:pt idx="157">
                  <c:v>93.790077439887412</c:v>
                </c:pt>
                <c:pt idx="158">
                  <c:v>93.298744818870588</c:v>
                </c:pt>
                <c:pt idx="159">
                  <c:v>92.671287130451532</c:v>
                </c:pt>
                <c:pt idx="160">
                  <c:v>91.956725603058274</c:v>
                </c:pt>
                <c:pt idx="161">
                  <c:v>91.206528221513366</c:v>
                </c:pt>
                <c:pt idx="162">
                  <c:v>90.467936214369942</c:v>
                </c:pt>
                <c:pt idx="163">
                  <c:v>89.778904974319701</c:v>
                </c:pt>
                <c:pt idx="164">
                  <c:v>89.165313691149535</c:v>
                </c:pt>
                <c:pt idx="165">
                  <c:v>88.640514426302886</c:v>
                </c:pt>
                <c:pt idx="166">
                  <c:v>88.206799752782089</c:v>
                </c:pt>
                <c:pt idx="167">
                  <c:v>87.858077814638222</c:v>
                </c:pt>
                <c:pt idx="168">
                  <c:v>87.582983650534246</c:v>
                </c:pt>
                <c:pt idx="169">
                  <c:v>87.367783393158845</c:v>
                </c:pt>
                <c:pt idx="170">
                  <c:v>87.198660314333239</c:v>
                </c:pt>
                <c:pt idx="171">
                  <c:v>87.063220795067039</c:v>
                </c:pt>
                <c:pt idx="172">
                  <c:v>86.951258969924154</c:v>
                </c:pt>
                <c:pt idx="173">
                  <c:v>86.854940192864603</c:v>
                </c:pt>
                <c:pt idx="174">
                  <c:v>86.76860621398167</c:v>
                </c:pt>
                <c:pt idx="175">
                  <c:v>86.688389527335616</c:v>
                </c:pt>
                <c:pt idx="176">
                  <c:v>86.611777797565296</c:v>
                </c:pt>
                <c:pt idx="177">
                  <c:v>86.537215165224112</c:v>
                </c:pt>
                <c:pt idx="178">
                  <c:v>86.463780777293621</c:v>
                </c:pt>
                <c:pt idx="179">
                  <c:v>86.390952592725739</c:v>
                </c:pt>
                <c:pt idx="180">
                  <c:v>86.318446468237482</c:v>
                </c:pt>
                <c:pt idx="181">
                  <c:v>86.246113455697227</c:v>
                </c:pt>
                <c:pt idx="182">
                  <c:v>86.173877982475616</c:v>
                </c:pt>
                <c:pt idx="183">
                  <c:v>86.101702594977326</c:v>
                </c:pt>
                <c:pt idx="184">
                  <c:v>86.029568842762941</c:v>
                </c:pt>
                <c:pt idx="185">
                  <c:v>85.957467398866214</c:v>
                </c:pt>
                <c:pt idx="186">
                  <c:v>85.885393181584718</c:v>
                </c:pt>
                <c:pt idx="187">
                  <c:v>85.813343048231076</c:v>
                </c:pt>
                <c:pt idx="188">
                  <c:v>85.741314748291259</c:v>
                </c:pt>
                <c:pt idx="189">
                  <c:v>85.669306465103901</c:v>
                </c:pt>
                <c:pt idx="190">
                  <c:v>85.59731662052171</c:v>
                </c:pt>
                <c:pt idx="191">
                  <c:v>85.525343792198299</c:v>
                </c:pt>
                <c:pt idx="192">
                  <c:v>85.453386677259786</c:v>
                </c:pt>
                <c:pt idx="193">
                  <c:v>85.381444074473393</c:v>
                </c:pt>
                <c:pt idx="194">
                  <c:v>85.309514873672271</c:v>
                </c:pt>
                <c:pt idx="195">
                  <c:v>85.237598048087534</c:v>
                </c:pt>
                <c:pt idx="196">
                  <c:v>85.165692647963013</c:v>
                </c:pt>
                <c:pt idx="197">
                  <c:v>85.093797794861629</c:v>
                </c:pt>
                <c:pt idx="198">
                  <c:v>85.021912676445382</c:v>
                </c:pt>
                <c:pt idx="199">
                  <c:v>84.950036541641836</c:v>
                </c:pt>
                <c:pt idx="200">
                  <c:v>84.878168696154944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90.166870616678111</c:v>
                </c:pt>
                <c:pt idx="1">
                  <c:v>90.195117579622405</c:v>
                </c:pt>
                <c:pt idx="2">
                  <c:v>90.223370679587603</c:v>
                </c:pt>
                <c:pt idx="3">
                  <c:v>90.251630409341814</c:v>
                </c:pt>
                <c:pt idx="4">
                  <c:v>90.279897299588157</c:v>
                </c:pt>
                <c:pt idx="5">
                  <c:v>90.308171921693429</c:v>
                </c:pt>
                <c:pt idx="6">
                  <c:v>90.336454890589408</c:v>
                </c:pt>
                <c:pt idx="7">
                  <c:v>90.364746867854691</c:v>
                </c:pt>
                <c:pt idx="8">
                  <c:v>90.393048564984653</c:v>
                </c:pt>
                <c:pt idx="9">
                  <c:v>90.421360746856621</c:v>
                </c:pt>
                <c:pt idx="10">
                  <c:v>90.449684235397925</c:v>
                </c:pt>
                <c:pt idx="11">
                  <c:v>90.478019913462944</c:v>
                </c:pt>
                <c:pt idx="12">
                  <c:v>90.506368728925139</c:v>
                </c:pt>
                <c:pt idx="13">
                  <c:v>90.534731698989404</c:v>
                </c:pt>
                <c:pt idx="14">
                  <c:v>90.563109914728315</c:v>
                </c:pt>
                <c:pt idx="15">
                  <c:v>90.591504545845282</c:v>
                </c:pt>
                <c:pt idx="16">
                  <c:v>90.619916845665358</c:v>
                </c:pt>
                <c:pt idx="17">
                  <c:v>90.648348156352753</c:v>
                </c:pt>
                <c:pt idx="18">
                  <c:v>90.676799914351776</c:v>
                </c:pt>
                <c:pt idx="19">
                  <c:v>90.705273656044454</c:v>
                </c:pt>
                <c:pt idx="20">
                  <c:v>90.733771023615716</c:v>
                </c:pt>
                <c:pt idx="21">
                  <c:v>90.7622937711118</c:v>
                </c:pt>
                <c:pt idx="22">
                  <c:v>90.790843770673575</c:v>
                </c:pt>
                <c:pt idx="23">
                  <c:v>90.819423018920773</c:v>
                </c:pt>
                <c:pt idx="24">
                  <c:v>90.848033643456262</c:v>
                </c:pt>
                <c:pt idx="25">
                  <c:v>90.876677909452496</c:v>
                </c:pt>
                <c:pt idx="26">
                  <c:v>90.90535822627298</c:v>
                </c:pt>
                <c:pt idx="27">
                  <c:v>90.934077154072185</c:v>
                </c:pt>
                <c:pt idx="28">
                  <c:v>90.962837410304786</c:v>
                </c:pt>
                <c:pt idx="29">
                  <c:v>90.991641876062658</c:v>
                </c:pt>
                <c:pt idx="30">
                  <c:v>91.020493602142182</c:v>
                </c:pt>
                <c:pt idx="31">
                  <c:v>91.049395814726736</c:v>
                </c:pt>
                <c:pt idx="32">
                  <c:v>91.078351920549949</c:v>
                </c:pt>
                <c:pt idx="33">
                  <c:v>91.107365511381246</c:v>
                </c:pt>
                <c:pt idx="34">
                  <c:v>91.136440367650636</c:v>
                </c:pt>
                <c:pt idx="35">
                  <c:v>91.165580460998811</c:v>
                </c:pt>
                <c:pt idx="36">
                  <c:v>91.194789955506224</c:v>
                </c:pt>
                <c:pt idx="37">
                  <c:v>91.224073207316735</c:v>
                </c:pt>
                <c:pt idx="38">
                  <c:v>91.253434762328496</c:v>
                </c:pt>
                <c:pt idx="39">
                  <c:v>91.282879351577407</c:v>
                </c:pt>
                <c:pt idx="40">
                  <c:v>91.312411883884366</c:v>
                </c:pt>
                <c:pt idx="41">
                  <c:v>91.342037435277419</c:v>
                </c:pt>
                <c:pt idx="42">
                  <c:v>91.371761234632686</c:v>
                </c:pt>
                <c:pt idx="43">
                  <c:v>91.401588644903498</c:v>
                </c:pt>
                <c:pt idx="44">
                  <c:v>91.431525139224092</c:v>
                </c:pt>
                <c:pt idx="45">
                  <c:v>91.461576271082208</c:v>
                </c:pt>
                <c:pt idx="46">
                  <c:v>91.491747637655592</c:v>
                </c:pt>
                <c:pt idx="47">
                  <c:v>91.522044835295574</c:v>
                </c:pt>
                <c:pt idx="48">
                  <c:v>91.552473406021988</c:v>
                </c:pt>
                <c:pt idx="49">
                  <c:v>91.583038773763761</c:v>
                </c:pt>
                <c:pt idx="50">
                  <c:v>91.613746168940011</c:v>
                </c:pt>
                <c:pt idx="51">
                  <c:v>91.644600539828232</c:v>
                </c:pt>
                <c:pt idx="52">
                  <c:v>91.675606449010502</c:v>
                </c:pt>
                <c:pt idx="53">
                  <c:v>91.706767953026613</c:v>
                </c:pt>
                <c:pt idx="54">
                  <c:v>91.738088463196632</c:v>
                </c:pt>
                <c:pt idx="55">
                  <c:v>91.769570585411302</c:v>
                </c:pt>
                <c:pt idx="56">
                  <c:v>91.801215936526873</c:v>
                </c:pt>
                <c:pt idx="57">
                  <c:v>91.833024934851593</c:v>
                </c:pt>
                <c:pt idx="58">
                  <c:v>91.864996562081345</c:v>
                </c:pt>
                <c:pt idx="59">
                  <c:v>91.897128093940069</c:v>
                </c:pt>
                <c:pt idx="60">
                  <c:v>91.929414796723023</c:v>
                </c:pt>
                <c:pt idx="61">
                  <c:v>91.96184958693965</c:v>
                </c:pt>
                <c:pt idx="62">
                  <c:v>91.994422651330126</c:v>
                </c:pt>
                <c:pt idx="63">
                  <c:v>92.027121024705806</c:v>
                </c:pt>
                <c:pt idx="64">
                  <c:v>92.059928123367669</c:v>
                </c:pt>
                <c:pt idx="65">
                  <c:v>92.092823232317812</c:v>
                </c:pt>
                <c:pt idx="66">
                  <c:v>92.125780945133528</c:v>
                </c:pt>
                <c:pt idx="67">
                  <c:v>92.158770556259313</c:v>
                </c:pt>
                <c:pt idx="68">
                  <c:v>92.191755406633277</c:v>
                </c:pt>
                <c:pt idx="69">
                  <c:v>92.22469218504267</c:v>
                </c:pt>
                <c:pt idx="70">
                  <c:v>92.257530189444637</c:v>
                </c:pt>
                <c:pt idx="71">
                  <c:v>92.290210554732099</c:v>
                </c:pt>
                <c:pt idx="72">
                  <c:v>92.322665456105767</c:v>
                </c:pt>
                <c:pt idx="73">
                  <c:v>92.354817300352025</c:v>
                </c:pt>
                <c:pt idx="74">
                  <c:v>92.386577920925816</c:v>
                </c:pt>
                <c:pt idx="75">
                  <c:v>92.417847796772108</c:v>
                </c:pt>
                <c:pt idx="76">
                  <c:v>92.448515319227553</c:v>
                </c:pt>
                <c:pt idx="77">
                  <c:v>92.478456136017115</c:v>
                </c:pt>
                <c:pt idx="78">
                  <c:v>92.507532606131903</c:v>
                </c:pt>
                <c:pt idx="79">
                  <c:v>92.535593404011408</c:v>
                </c:pt>
                <c:pt idx="80">
                  <c:v>92.56247331564704</c:v>
                </c:pt>
                <c:pt idx="81">
                  <c:v>92.587993272588207</c:v>
                </c:pt>
                <c:pt idx="82">
                  <c:v>92.61196067190744</c:v>
                </c:pt>
                <c:pt idx="83">
                  <c:v>92.63417003044519</c:v>
                </c:pt>
                <c:pt idx="84">
                  <c:v>92.654404019552274</c:v>
                </c:pt>
                <c:pt idx="85">
                  <c:v>92.672434921525308</c:v>
                </c:pt>
                <c:pt idx="86">
                  <c:v>92.688026540491649</c:v>
                </c:pt>
                <c:pt idx="87">
                  <c:v>92.700936588283128</c:v>
                </c:pt>
                <c:pt idx="88">
                  <c:v>92.710919549676532</c:v>
                </c:pt>
                <c:pt idx="89">
                  <c:v>92.717730011408932</c:v>
                </c:pt>
                <c:pt idx="90">
                  <c:v>92.721126416089021</c:v>
                </c:pt>
                <c:pt idx="91">
                  <c:v>92.720875176442348</c:v>
                </c:pt>
                <c:pt idx="92">
                  <c:v>92.716755058602686</c:v>
                </c:pt>
                <c:pt idx="93">
                  <c:v>92.708561717161047</c:v>
                </c:pt>
                <c:pt idx="94">
                  <c:v>92.696112241489743</c:v>
                </c:pt>
                <c:pt idx="95">
                  <c:v>92.679249554707354</c:v>
                </c:pt>
                <c:pt idx="96">
                  <c:v>92.657846495720406</c:v>
                </c:pt>
                <c:pt idx="97">
                  <c:v>92.631809412929726</c:v>
                </c:pt>
                <c:pt idx="98">
                  <c:v>92.601081106703518</c:v>
                </c:pt>
                <c:pt idx="99">
                  <c:v>92.565642977061884</c:v>
                </c:pt>
                <c:pt idx="100">
                  <c:v>92.525516262684761</c:v>
                </c:pt>
                <c:pt idx="101">
                  <c:v>92.480762295816362</c:v>
                </c:pt>
                <c:pt idx="102">
                  <c:v>92.431481742432055</c:v>
                </c:pt>
                <c:pt idx="103">
                  <c:v>92.377812844961312</c:v>
                </c:pt>
                <c:pt idx="104">
                  <c:v>92.319928732331491</c:v>
                </c:pt>
                <c:pt idx="105">
                  <c:v>92.258033905505499</c:v>
                </c:pt>
                <c:pt idx="106">
                  <c:v>92.192360042809383</c:v>
                </c:pt>
                <c:pt idx="107">
                  <c:v>92.123161295697983</c:v>
                </c:pt>
                <c:pt idx="108">
                  <c:v>92.050709260675561</c:v>
                </c:pt>
                <c:pt idx="109">
                  <c:v>91.975287816449438</c:v>
                </c:pt>
                <c:pt idx="110">
                  <c:v>91.897188007681422</c:v>
                </c:pt>
                <c:pt idx="111">
                  <c:v>91.816703139440818</c:v>
                </c:pt>
                <c:pt idx="112">
                  <c:v>91.734124221832502</c:v>
                </c:pt>
                <c:pt idx="113">
                  <c:v>91.649735874801195</c:v>
                </c:pt>
                <c:pt idx="114">
                  <c:v>91.563812771388058</c:v>
                </c:pt>
                <c:pt idx="115">
                  <c:v>91.476616666120904</c:v>
                </c:pt>
                <c:pt idx="116">
                  <c:v>91.388394025757762</c:v>
                </c:pt>
                <c:pt idx="117">
                  <c:v>91.299374253763773</c:v>
                </c:pt>
                <c:pt idx="118">
                  <c:v>91.209768478641166</c:v>
                </c:pt>
                <c:pt idx="119">
                  <c:v>91.119768859984774</c:v>
                </c:pt>
                <c:pt idx="120">
                  <c:v>91.029548354896576</c:v>
                </c:pt>
                <c:pt idx="121">
                  <c:v>90.939260880810991</c:v>
                </c:pt>
                <c:pt idx="122">
                  <c:v>90.849041808267273</c:v>
                </c:pt>
                <c:pt idx="123">
                  <c:v>90.759008717997474</c:v>
                </c:pt>
                <c:pt idx="124">
                  <c:v>90.669262360106146</c:v>
                </c:pt>
                <c:pt idx="125">
                  <c:v>90.57988775835743</c:v>
                </c:pt>
                <c:pt idx="126">
                  <c:v>90.490955408983154</c:v>
                </c:pt>
                <c:pt idx="127">
                  <c:v>90.402522530403388</c:v>
                </c:pt>
                <c:pt idx="128">
                  <c:v>90.31463432735174</c:v>
                </c:pt>
                <c:pt idx="129">
                  <c:v>90.227325239764781</c:v>
                </c:pt>
                <c:pt idx="130">
                  <c:v>90.140620153186845</c:v>
                </c:pt>
                <c:pt idx="131">
                  <c:v>90.054535553197752</c:v>
                </c:pt>
                <c:pt idx="132">
                  <c:v>89.969080611409694</c:v>
                </c:pt>
                <c:pt idx="133">
                  <c:v>89.884258194876239</c:v>
                </c:pt>
                <c:pt idx="134">
                  <c:v>89.800065794326116</c:v>
                </c:pt>
                <c:pt idx="135">
                  <c:v>89.716496369525373</c:v>
                </c:pt>
                <c:pt idx="136">
                  <c:v>89.633539112346057</c:v>
                </c:pt>
                <c:pt idx="137">
                  <c:v>89.551180129853506</c:v>
                </c:pt>
                <c:pt idx="138">
                  <c:v>89.469403050991701</c:v>
                </c:pt>
                <c:pt idx="139">
                  <c:v>89.388189561324083</c:v>
                </c:pt>
                <c:pt idx="140">
                  <c:v>89.307519870844416</c:v>
                </c:pt>
                <c:pt idx="141">
                  <c:v>89.227373120172288</c:v>
                </c:pt>
                <c:pt idx="142">
                  <c:v>89.147727730545824</c:v>
                </c:pt>
                <c:pt idx="143">
                  <c:v>89.068561702969674</c:v>
                </c:pt>
                <c:pt idx="144">
                  <c:v>88.989852871706887</c:v>
                </c:pt>
                <c:pt idx="145">
                  <c:v>88.911579117054842</c:v>
                </c:pt>
                <c:pt idx="146">
                  <c:v>88.8337185420434</c:v>
                </c:pt>
                <c:pt idx="147">
                  <c:v>88.756249617358847</c:v>
                </c:pt>
                <c:pt idx="148">
                  <c:v>88.679151298448602</c:v>
                </c:pt>
                <c:pt idx="149">
                  <c:v>88.602403118409981</c:v>
                </c:pt>
                <c:pt idx="150">
                  <c:v>88.52598525992012</c:v>
                </c:pt>
                <c:pt idx="151">
                  <c:v>88.449878609134274</c:v>
                </c:pt>
                <c:pt idx="152">
                  <c:v>88.374064794164653</c:v>
                </c:pt>
                <c:pt idx="153">
                  <c:v>88.298526210459656</c:v>
                </c:pt>
                <c:pt idx="154">
                  <c:v>88.223246035132959</c:v>
                </c:pt>
                <c:pt idx="155">
                  <c:v>88.148208232043658</c:v>
                </c:pt>
                <c:pt idx="156">
                  <c:v>88.073397549203875</c:v>
                </c:pt>
                <c:pt idx="157">
                  <c:v>87.998799509887363</c:v>
                </c:pt>
                <c:pt idx="158">
                  <c:v>87.924400398629828</c:v>
                </c:pt>
                <c:pt idx="159">
                  <c:v>87.850187243149406</c:v>
                </c:pt>
                <c:pt idx="160">
                  <c:v>87.776147793071402</c:v>
                </c:pt>
                <c:pt idx="161">
                  <c:v>87.70227049621333</c:v>
                </c:pt>
                <c:pt idx="162">
                  <c:v>87.628544473073816</c:v>
                </c:pt>
                <c:pt idx="163">
                  <c:v>87.554959490070644</c:v>
                </c:pt>
                <c:pt idx="164">
                  <c:v>87.481505931986263</c:v>
                </c:pt>
                <c:pt idx="165">
                  <c:v>87.408174774004323</c:v>
                </c:pt>
                <c:pt idx="166">
                  <c:v>87.334957553655371</c:v>
                </c:pt>
                <c:pt idx="167">
                  <c:v>87.261846342933396</c:v>
                </c:pt>
                <c:pt idx="168">
                  <c:v>87.188833720795969</c:v>
                </c:pt>
                <c:pt idx="169">
                  <c:v>87.115912746219209</c:v>
                </c:pt>
                <c:pt idx="170">
                  <c:v>87.043076931942451</c:v>
                </c:pt>
                <c:pt idx="171">
                  <c:v>86.970320219007647</c:v>
                </c:pt>
                <c:pt idx="172">
                  <c:v>86.897636952171624</c:v>
                </c:pt>
                <c:pt idx="173">
                  <c:v>86.82502185624827</c:v>
                </c:pt>
                <c:pt idx="174">
                  <c:v>86.75247001341836</c:v>
                </c:pt>
                <c:pt idx="175">
                  <c:v>86.679976841530419</c:v>
                </c:pt>
                <c:pt idx="176">
                  <c:v>86.607538073401699</c:v>
                </c:pt>
                <c:pt idx="177">
                  <c:v>86.53514973711917</c:v>
                </c:pt>
                <c:pt idx="178">
                  <c:v>86.462808137331166</c:v>
                </c:pt>
                <c:pt idx="179">
                  <c:v>86.390509837512795</c:v>
                </c:pt>
                <c:pt idx="180">
                  <c:v>86.318251643183999</c:v>
                </c:pt>
                <c:pt idx="181">
                  <c:v>86.246030586053436</c:v>
                </c:pt>
                <c:pt idx="182">
                  <c:v>86.173843909058732</c:v>
                </c:pt>
                <c:pt idx="183">
                  <c:v>86.101689052271382</c:v>
                </c:pt>
                <c:pt idx="184">
                  <c:v>86.029563639631974</c:v>
                </c:pt>
                <c:pt idx="185">
                  <c:v>85.957465466481409</c:v>
                </c:pt>
                <c:pt idx="186">
                  <c:v>85.885392487852258</c:v>
                </c:pt>
                <c:pt idx="187">
                  <c:v>85.813342807484588</c:v>
                </c:pt>
                <c:pt idx="188">
                  <c:v>85.741314667531043</c:v>
                </c:pt>
                <c:pt idx="189">
                  <c:v>85.669306438915768</c:v>
                </c:pt>
                <c:pt idx="190">
                  <c:v>85.597316612312881</c:v>
                </c:pt>
                <c:pt idx="191">
                  <c:v>85.525343789711002</c:v>
                </c:pt>
                <c:pt idx="192">
                  <c:v>85.453386676531267</c:v>
                </c:pt>
                <c:pt idx="193">
                  <c:v>85.381444074267122</c:v>
                </c:pt>
                <c:pt idx="194">
                  <c:v>85.309514873615825</c:v>
                </c:pt>
                <c:pt idx="195">
                  <c:v>85.237598048072599</c:v>
                </c:pt>
                <c:pt idx="196">
                  <c:v>85.16569264795919</c:v>
                </c:pt>
                <c:pt idx="197">
                  <c:v>85.093797794860691</c:v>
                </c:pt>
                <c:pt idx="198">
                  <c:v>85.021912676445154</c:v>
                </c:pt>
                <c:pt idx="199">
                  <c:v>84.950036541641779</c:v>
                </c:pt>
                <c:pt idx="200">
                  <c:v>84.87816869615493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486248"/>
        <c:axId val="494486640"/>
      </c:scatterChart>
      <c:valAx>
        <c:axId val="494486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94486640"/>
        <c:crosses val="autoZero"/>
        <c:crossBetween val="midCat"/>
      </c:valAx>
      <c:valAx>
        <c:axId val="494486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94486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88</c:v>
                </c:pt>
                <c:pt idx="1">
                  <c:v>87.129000000000005</c:v>
                </c:pt>
                <c:pt idx="2">
                  <c:v>87.956999999999994</c:v>
                </c:pt>
                <c:pt idx="3">
                  <c:v>87.929000000000002</c:v>
                </c:pt>
                <c:pt idx="4">
                  <c:v>87.870999999999995</c:v>
                </c:pt>
                <c:pt idx="5">
                  <c:v>88.6</c:v>
                </c:pt>
                <c:pt idx="6">
                  <c:v>88.771000000000001</c:v>
                </c:pt>
                <c:pt idx="7">
                  <c:v>90.356999999999999</c:v>
                </c:pt>
                <c:pt idx="8">
                  <c:v>88.013999999999996</c:v>
                </c:pt>
                <c:pt idx="9">
                  <c:v>90.143000000000001</c:v>
                </c:pt>
                <c:pt idx="10">
                  <c:v>88.813999999999993</c:v>
                </c:pt>
                <c:pt idx="11">
                  <c:v>89.3</c:v>
                </c:pt>
                <c:pt idx="12">
                  <c:v>89.070999999999998</c:v>
                </c:pt>
                <c:pt idx="13">
                  <c:v>89.543000000000006</c:v>
                </c:pt>
                <c:pt idx="14">
                  <c:v>88.843000000000004</c:v>
                </c:pt>
                <c:pt idx="15">
                  <c:v>88.385999999999996</c:v>
                </c:pt>
                <c:pt idx="16">
                  <c:v>89.6</c:v>
                </c:pt>
                <c:pt idx="17">
                  <c:v>90</c:v>
                </c:pt>
                <c:pt idx="18">
                  <c:v>88.557000000000002</c:v>
                </c:pt>
                <c:pt idx="19">
                  <c:v>88.013999999999996</c:v>
                </c:pt>
                <c:pt idx="20">
                  <c:v>88</c:v>
                </c:pt>
                <c:pt idx="21">
                  <c:v>88.486000000000004</c:v>
                </c:pt>
                <c:pt idx="22">
                  <c:v>89.2</c:v>
                </c:pt>
                <c:pt idx="23">
                  <c:v>88.843000000000004</c:v>
                </c:pt>
                <c:pt idx="24">
                  <c:v>89.5</c:v>
                </c:pt>
                <c:pt idx="25">
                  <c:v>89.570999999999998</c:v>
                </c:pt>
                <c:pt idx="26">
                  <c:v>89.828999999999994</c:v>
                </c:pt>
                <c:pt idx="27">
                  <c:v>89.4</c:v>
                </c:pt>
                <c:pt idx="28">
                  <c:v>89.9</c:v>
                </c:pt>
                <c:pt idx="29">
                  <c:v>91.328999999999994</c:v>
                </c:pt>
                <c:pt idx="30">
                  <c:v>91.1</c:v>
                </c:pt>
                <c:pt idx="31">
                  <c:v>91.713999999999999</c:v>
                </c:pt>
                <c:pt idx="32">
                  <c:v>92.013999999999996</c:v>
                </c:pt>
                <c:pt idx="33">
                  <c:v>92.156999999999996</c:v>
                </c:pt>
                <c:pt idx="34">
                  <c:v>91.9</c:v>
                </c:pt>
                <c:pt idx="35">
                  <c:v>92.5</c:v>
                </c:pt>
                <c:pt idx="36">
                  <c:v>93.986000000000004</c:v>
                </c:pt>
                <c:pt idx="37">
                  <c:v>93.114000000000004</c:v>
                </c:pt>
                <c:pt idx="38">
                  <c:v>93.385999999999996</c:v>
                </c:pt>
                <c:pt idx="39">
                  <c:v>94.1</c:v>
                </c:pt>
                <c:pt idx="40">
                  <c:v>95.171000000000006</c:v>
                </c:pt>
                <c:pt idx="41">
                  <c:v>97.956999999999994</c:v>
                </c:pt>
                <c:pt idx="42">
                  <c:v>99.813999999999993</c:v>
                </c:pt>
                <c:pt idx="43">
                  <c:v>102.443</c:v>
                </c:pt>
                <c:pt idx="44">
                  <c:v>106.014</c:v>
                </c:pt>
                <c:pt idx="45">
                  <c:v>111.229</c:v>
                </c:pt>
                <c:pt idx="46">
                  <c:v>115.886</c:v>
                </c:pt>
                <c:pt idx="47">
                  <c:v>124.086</c:v>
                </c:pt>
                <c:pt idx="48">
                  <c:v>130.857</c:v>
                </c:pt>
                <c:pt idx="49">
                  <c:v>140.19999999999999</c:v>
                </c:pt>
                <c:pt idx="50">
                  <c:v>150.74299999999999</c:v>
                </c:pt>
                <c:pt idx="51">
                  <c:v>160.87100000000001</c:v>
                </c:pt>
                <c:pt idx="52">
                  <c:v>171.72900000000001</c:v>
                </c:pt>
                <c:pt idx="53">
                  <c:v>182.471</c:v>
                </c:pt>
                <c:pt idx="54">
                  <c:v>193.25700000000001</c:v>
                </c:pt>
                <c:pt idx="55">
                  <c:v>200.571</c:v>
                </c:pt>
                <c:pt idx="56">
                  <c:v>205.643</c:v>
                </c:pt>
                <c:pt idx="57">
                  <c:v>209.87100000000001</c:v>
                </c:pt>
                <c:pt idx="58">
                  <c:v>210.18600000000001</c:v>
                </c:pt>
                <c:pt idx="59">
                  <c:v>205.214</c:v>
                </c:pt>
                <c:pt idx="60">
                  <c:v>195.471</c:v>
                </c:pt>
                <c:pt idx="61">
                  <c:v>177.91399999999999</c:v>
                </c:pt>
                <c:pt idx="62">
                  <c:v>150.32900000000001</c:v>
                </c:pt>
                <c:pt idx="63">
                  <c:v>116.8</c:v>
                </c:pt>
                <c:pt idx="64">
                  <c:v>100.371</c:v>
                </c:pt>
                <c:pt idx="65">
                  <c:v>94.356999999999999</c:v>
                </c:pt>
                <c:pt idx="66">
                  <c:v>92.486000000000004</c:v>
                </c:pt>
                <c:pt idx="67">
                  <c:v>92.9</c:v>
                </c:pt>
                <c:pt idx="68">
                  <c:v>91.114000000000004</c:v>
                </c:pt>
                <c:pt idx="69">
                  <c:v>94.3</c:v>
                </c:pt>
                <c:pt idx="70">
                  <c:v>94.742999999999995</c:v>
                </c:pt>
                <c:pt idx="71">
                  <c:v>95.385999999999996</c:v>
                </c:pt>
                <c:pt idx="72">
                  <c:v>97.713999999999999</c:v>
                </c:pt>
                <c:pt idx="73">
                  <c:v>101.429</c:v>
                </c:pt>
                <c:pt idx="74">
                  <c:v>103.771</c:v>
                </c:pt>
                <c:pt idx="75">
                  <c:v>108.057</c:v>
                </c:pt>
                <c:pt idx="76">
                  <c:v>111.971</c:v>
                </c:pt>
                <c:pt idx="77">
                  <c:v>116.871</c:v>
                </c:pt>
                <c:pt idx="78">
                  <c:v>121.371</c:v>
                </c:pt>
                <c:pt idx="79">
                  <c:v>125.629</c:v>
                </c:pt>
                <c:pt idx="80">
                  <c:v>129.68600000000001</c:v>
                </c:pt>
                <c:pt idx="81">
                  <c:v>131.08600000000001</c:v>
                </c:pt>
                <c:pt idx="82">
                  <c:v>131.19999999999999</c:v>
                </c:pt>
                <c:pt idx="83">
                  <c:v>129.41399999999999</c:v>
                </c:pt>
                <c:pt idx="84">
                  <c:v>122.557</c:v>
                </c:pt>
                <c:pt idx="85">
                  <c:v>113.18600000000001</c:v>
                </c:pt>
                <c:pt idx="86">
                  <c:v>105.04300000000001</c:v>
                </c:pt>
                <c:pt idx="87">
                  <c:v>95.614000000000004</c:v>
                </c:pt>
                <c:pt idx="88">
                  <c:v>92.013999999999996</c:v>
                </c:pt>
                <c:pt idx="89">
                  <c:v>91.043000000000006</c:v>
                </c:pt>
                <c:pt idx="90">
                  <c:v>90.956999999999994</c:v>
                </c:pt>
                <c:pt idx="91">
                  <c:v>89.614000000000004</c:v>
                </c:pt>
                <c:pt idx="92">
                  <c:v>89.986000000000004</c:v>
                </c:pt>
                <c:pt idx="93">
                  <c:v>90.728999999999999</c:v>
                </c:pt>
                <c:pt idx="94">
                  <c:v>90.385999999999996</c:v>
                </c:pt>
                <c:pt idx="95">
                  <c:v>90.2</c:v>
                </c:pt>
                <c:pt idx="96">
                  <c:v>90.257000000000005</c:v>
                </c:pt>
                <c:pt idx="97">
                  <c:v>90.328999999999994</c:v>
                </c:pt>
                <c:pt idx="98">
                  <c:v>90.629000000000005</c:v>
                </c:pt>
                <c:pt idx="99">
                  <c:v>90.742999999999995</c:v>
                </c:pt>
                <c:pt idx="100">
                  <c:v>89.713999999999999</c:v>
                </c:pt>
                <c:pt idx="101">
                  <c:v>91.786000000000001</c:v>
                </c:pt>
                <c:pt idx="102">
                  <c:v>90.813999999999993</c:v>
                </c:pt>
                <c:pt idx="103">
                  <c:v>92.956999999999994</c:v>
                </c:pt>
                <c:pt idx="104">
                  <c:v>91.343000000000004</c:v>
                </c:pt>
                <c:pt idx="105">
                  <c:v>92.828999999999994</c:v>
                </c:pt>
                <c:pt idx="106">
                  <c:v>93.6</c:v>
                </c:pt>
                <c:pt idx="107">
                  <c:v>93</c:v>
                </c:pt>
                <c:pt idx="108">
                  <c:v>94.286000000000001</c:v>
                </c:pt>
                <c:pt idx="109">
                  <c:v>93.771000000000001</c:v>
                </c:pt>
                <c:pt idx="110">
                  <c:v>93.686000000000007</c:v>
                </c:pt>
                <c:pt idx="111">
                  <c:v>94.813999999999993</c:v>
                </c:pt>
                <c:pt idx="112">
                  <c:v>94.5</c:v>
                </c:pt>
                <c:pt idx="113">
                  <c:v>95.271000000000001</c:v>
                </c:pt>
                <c:pt idx="114">
                  <c:v>96.728999999999999</c:v>
                </c:pt>
                <c:pt idx="115">
                  <c:v>96.3</c:v>
                </c:pt>
                <c:pt idx="116">
                  <c:v>98.156999999999996</c:v>
                </c:pt>
                <c:pt idx="117">
                  <c:v>99.442999999999998</c:v>
                </c:pt>
                <c:pt idx="118">
                  <c:v>101.9</c:v>
                </c:pt>
                <c:pt idx="119">
                  <c:v>104.014</c:v>
                </c:pt>
                <c:pt idx="120">
                  <c:v>105.971</c:v>
                </c:pt>
                <c:pt idx="121">
                  <c:v>108.18600000000001</c:v>
                </c:pt>
                <c:pt idx="122">
                  <c:v>108.343</c:v>
                </c:pt>
                <c:pt idx="123">
                  <c:v>109.1</c:v>
                </c:pt>
                <c:pt idx="124">
                  <c:v>108.443</c:v>
                </c:pt>
                <c:pt idx="125">
                  <c:v>107.04300000000001</c:v>
                </c:pt>
                <c:pt idx="126">
                  <c:v>104.371</c:v>
                </c:pt>
                <c:pt idx="127">
                  <c:v>102.2</c:v>
                </c:pt>
                <c:pt idx="128">
                  <c:v>98.343000000000004</c:v>
                </c:pt>
                <c:pt idx="129">
                  <c:v>95.328999999999994</c:v>
                </c:pt>
                <c:pt idx="130">
                  <c:v>92.156999999999996</c:v>
                </c:pt>
                <c:pt idx="131">
                  <c:v>90.828999999999994</c:v>
                </c:pt>
                <c:pt idx="132">
                  <c:v>90.5</c:v>
                </c:pt>
                <c:pt idx="133">
                  <c:v>89.1</c:v>
                </c:pt>
                <c:pt idx="134">
                  <c:v>88.956999999999994</c:v>
                </c:pt>
                <c:pt idx="135">
                  <c:v>88.328999999999994</c:v>
                </c:pt>
                <c:pt idx="136">
                  <c:v>87.971000000000004</c:v>
                </c:pt>
                <c:pt idx="137">
                  <c:v>88.885999999999996</c:v>
                </c:pt>
                <c:pt idx="138">
                  <c:v>87.771000000000001</c:v>
                </c:pt>
                <c:pt idx="139">
                  <c:v>89.513999999999996</c:v>
                </c:pt>
                <c:pt idx="140">
                  <c:v>88.771000000000001</c:v>
                </c:pt>
                <c:pt idx="141">
                  <c:v>87.757000000000005</c:v>
                </c:pt>
                <c:pt idx="142">
                  <c:v>88.3</c:v>
                </c:pt>
                <c:pt idx="143">
                  <c:v>89.971000000000004</c:v>
                </c:pt>
                <c:pt idx="144">
                  <c:v>88.713999999999999</c:v>
                </c:pt>
                <c:pt idx="145">
                  <c:v>89.114000000000004</c:v>
                </c:pt>
                <c:pt idx="146">
                  <c:v>89.328999999999994</c:v>
                </c:pt>
                <c:pt idx="147">
                  <c:v>90.186000000000007</c:v>
                </c:pt>
                <c:pt idx="148">
                  <c:v>90.757000000000005</c:v>
                </c:pt>
                <c:pt idx="149">
                  <c:v>90.929000000000002</c:v>
                </c:pt>
                <c:pt idx="150">
                  <c:v>91.456999999999994</c:v>
                </c:pt>
                <c:pt idx="151">
                  <c:v>90.870999999999995</c:v>
                </c:pt>
                <c:pt idx="152">
                  <c:v>92.828999999999994</c:v>
                </c:pt>
                <c:pt idx="153">
                  <c:v>93.557000000000002</c:v>
                </c:pt>
                <c:pt idx="154">
                  <c:v>94.656999999999996</c:v>
                </c:pt>
                <c:pt idx="155">
                  <c:v>94.1</c:v>
                </c:pt>
                <c:pt idx="156">
                  <c:v>94.242999999999995</c:v>
                </c:pt>
                <c:pt idx="157">
                  <c:v>93.370999999999995</c:v>
                </c:pt>
                <c:pt idx="158">
                  <c:v>93.6</c:v>
                </c:pt>
                <c:pt idx="159">
                  <c:v>92.870999999999995</c:v>
                </c:pt>
                <c:pt idx="160">
                  <c:v>92.629000000000005</c:v>
                </c:pt>
                <c:pt idx="161">
                  <c:v>91.643000000000001</c:v>
                </c:pt>
                <c:pt idx="162">
                  <c:v>91.356999999999999</c:v>
                </c:pt>
                <c:pt idx="163">
                  <c:v>89.228999999999999</c:v>
                </c:pt>
                <c:pt idx="164">
                  <c:v>89.629000000000005</c:v>
                </c:pt>
                <c:pt idx="165">
                  <c:v>88.356999999999999</c:v>
                </c:pt>
                <c:pt idx="166">
                  <c:v>87.513999999999996</c:v>
                </c:pt>
                <c:pt idx="167">
                  <c:v>86.671000000000006</c:v>
                </c:pt>
                <c:pt idx="168">
                  <c:v>86.213999999999999</c:v>
                </c:pt>
                <c:pt idx="169">
                  <c:v>86.614000000000004</c:v>
                </c:pt>
                <c:pt idx="170">
                  <c:v>86.813999999999993</c:v>
                </c:pt>
                <c:pt idx="171">
                  <c:v>85.429000000000002</c:v>
                </c:pt>
                <c:pt idx="172">
                  <c:v>86.242999999999995</c:v>
                </c:pt>
                <c:pt idx="173">
                  <c:v>86.186000000000007</c:v>
                </c:pt>
                <c:pt idx="174">
                  <c:v>85.614000000000004</c:v>
                </c:pt>
                <c:pt idx="175">
                  <c:v>86.213999999999999</c:v>
                </c:pt>
                <c:pt idx="176">
                  <c:v>85</c:v>
                </c:pt>
                <c:pt idx="177">
                  <c:v>85.828999999999994</c:v>
                </c:pt>
                <c:pt idx="178">
                  <c:v>84.856999999999999</c:v>
                </c:pt>
                <c:pt idx="179">
                  <c:v>84.742999999999995</c:v>
                </c:pt>
                <c:pt idx="180">
                  <c:v>85.471000000000004</c:v>
                </c:pt>
                <c:pt idx="181">
                  <c:v>85.629000000000005</c:v>
                </c:pt>
                <c:pt idx="182">
                  <c:v>83.813999999999993</c:v>
                </c:pt>
                <c:pt idx="183">
                  <c:v>85.313999999999993</c:v>
                </c:pt>
                <c:pt idx="184">
                  <c:v>85.713999999999999</c:v>
                </c:pt>
                <c:pt idx="185">
                  <c:v>85.3</c:v>
                </c:pt>
                <c:pt idx="186">
                  <c:v>84.242999999999995</c:v>
                </c:pt>
                <c:pt idx="187">
                  <c:v>84.070999999999998</c:v>
                </c:pt>
                <c:pt idx="188">
                  <c:v>85.2</c:v>
                </c:pt>
                <c:pt idx="189">
                  <c:v>83.728999999999999</c:v>
                </c:pt>
                <c:pt idx="190">
                  <c:v>85.870999999999995</c:v>
                </c:pt>
                <c:pt idx="191">
                  <c:v>84.543000000000006</c:v>
                </c:pt>
                <c:pt idx="192">
                  <c:v>85.757000000000005</c:v>
                </c:pt>
                <c:pt idx="193">
                  <c:v>84.228999999999999</c:v>
                </c:pt>
                <c:pt idx="194">
                  <c:v>83.8</c:v>
                </c:pt>
                <c:pt idx="195">
                  <c:v>83.629000000000005</c:v>
                </c:pt>
                <c:pt idx="196">
                  <c:v>84.429000000000002</c:v>
                </c:pt>
                <c:pt idx="197">
                  <c:v>83.828999999999994</c:v>
                </c:pt>
                <c:pt idx="198">
                  <c:v>85.3</c:v>
                </c:pt>
                <c:pt idx="199">
                  <c:v>83.513999999999996</c:v>
                </c:pt>
                <c:pt idx="200">
                  <c:v>84.585999999999999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89.36237688383774</c:v>
                </c:pt>
                <c:pt idx="1">
                  <c:v>89.390268621602317</c:v>
                </c:pt>
                <c:pt idx="2">
                  <c:v>89.418166269207106</c:v>
                </c:pt>
                <c:pt idx="3">
                  <c:v>89.446070304172466</c:v>
                </c:pt>
                <c:pt idx="4">
                  <c:v>89.473981241128982</c:v>
                </c:pt>
                <c:pt idx="5">
                  <c:v>89.501899634529636</c:v>
                </c:pt>
                <c:pt idx="6">
                  <c:v>89.529826081538872</c:v>
                </c:pt>
                <c:pt idx="7">
                  <c:v>89.557761225108024</c:v>
                </c:pt>
                <c:pt idx="8">
                  <c:v>89.58570575724525</c:v>
                </c:pt>
                <c:pt idx="9">
                  <c:v>89.613660422489403</c:v>
                </c:pt>
                <c:pt idx="10">
                  <c:v>89.641626021596181</c:v>
                </c:pt>
                <c:pt idx="11">
                  <c:v>89.669603415444982</c:v>
                </c:pt>
                <c:pt idx="12">
                  <c:v>89.697593529174597</c:v>
                </c:pt>
                <c:pt idx="13">
                  <c:v>89.725597356555141</c:v>
                </c:pt>
                <c:pt idx="14">
                  <c:v>89.753615964603014</c:v>
                </c:pt>
                <c:pt idx="15">
                  <c:v>89.781650498444449</c:v>
                </c:pt>
                <c:pt idx="16">
                  <c:v>89.809702186432702</c:v>
                </c:pt>
                <c:pt idx="17">
                  <c:v>89.837772345522026</c:v>
                </c:pt>
                <c:pt idx="18">
                  <c:v>89.865862386901512</c:v>
                </c:pt>
                <c:pt idx="19">
                  <c:v>89.893973821896708</c:v>
                </c:pt>
                <c:pt idx="20">
                  <c:v>89.922108268171598</c:v>
                </c:pt>
                <c:pt idx="21">
                  <c:v>89.950267456371321</c:v>
                </c:pt>
                <c:pt idx="22">
                  <c:v>89.978453237759084</c:v>
                </c:pt>
                <c:pt idx="23">
                  <c:v>90.006667594891894</c:v>
                </c:pt>
                <c:pt idx="24">
                  <c:v>90.03491266247805</c:v>
                </c:pt>
                <c:pt idx="25">
                  <c:v>90.063190782087602</c:v>
                </c:pt>
                <c:pt idx="26">
                  <c:v>90.091504665243704</c:v>
                </c:pt>
                <c:pt idx="27">
                  <c:v>90.119857887707454</c:v>
                </c:pt>
                <c:pt idx="28">
                  <c:v>90.148256347010644</c:v>
                </c:pt>
                <c:pt idx="29">
                  <c:v>90.1767123823292</c:v>
                </c:pt>
                <c:pt idx="30">
                  <c:v>90.205255878306744</c:v>
                </c:pt>
                <c:pt idx="31">
                  <c:v>90.233962732334419</c:v>
                </c:pt>
                <c:pt idx="32">
                  <c:v>90.263024166049917</c:v>
                </c:pt>
                <c:pt idx="33">
                  <c:v>90.292906748729834</c:v>
                </c:pt>
                <c:pt idx="34">
                  <c:v>90.324702116557347</c:v>
                </c:pt>
                <c:pt idx="35">
                  <c:v>90.360848872468225</c:v>
                </c:pt>
                <c:pt idx="36">
                  <c:v>90.406536218936921</c:v>
                </c:pt>
                <c:pt idx="37">
                  <c:v>90.4722651941278</c:v>
                </c:pt>
                <c:pt idx="38">
                  <c:v>90.578212302046978</c:v>
                </c:pt>
                <c:pt idx="39">
                  <c:v>90.761119380798263</c:v>
                </c:pt>
                <c:pt idx="40">
                  <c:v>91.08425842572538</c:v>
                </c:pt>
                <c:pt idx="41">
                  <c:v>91.650369306954943</c:v>
                </c:pt>
                <c:pt idx="42">
                  <c:v>92.616137548248972</c:v>
                </c:pt>
                <c:pt idx="43">
                  <c:v>94.204731524246967</c:v>
                </c:pt>
                <c:pt idx="44">
                  <c:v>96.710484409519509</c:v>
                </c:pt>
                <c:pt idx="45">
                  <c:v>100.48784281340632</c:v>
                </c:pt>
                <c:pt idx="46">
                  <c:v>105.91655636272111</c:v>
                </c:pt>
                <c:pt idx="47">
                  <c:v>113.33820164473001</c:v>
                </c:pt>
                <c:pt idx="48">
                  <c:v>122.96632803119672</c:v>
                </c:pt>
                <c:pt idx="49">
                  <c:v>134.78305550532585</c:v>
                </c:pt>
                <c:pt idx="50">
                  <c:v>148.44603342424134</c:v>
                </c:pt>
                <c:pt idx="51">
                  <c:v>163.23673464675406</c:v>
                </c:pt>
                <c:pt idx="52">
                  <c:v>178.07935046858785</c:v>
                </c:pt>
                <c:pt idx="53">
                  <c:v>191.64644319405991</c:v>
                </c:pt>
                <c:pt idx="54">
                  <c:v>202.54463823624556</c:v>
                </c:pt>
                <c:pt idx="55">
                  <c:v>209.54746088748831</c:v>
                </c:pt>
                <c:pt idx="56">
                  <c:v>211.82243914144547</c:v>
                </c:pt>
                <c:pt idx="57">
                  <c:v>209.09452533179683</c:v>
                </c:pt>
                <c:pt idx="58">
                  <c:v>201.70152946024416</c:v>
                </c:pt>
                <c:pt idx="59">
                  <c:v>190.52613597981141</c:v>
                </c:pt>
                <c:pt idx="60">
                  <c:v>176.82340402713447</c:v>
                </c:pt>
                <c:pt idx="61">
                  <c:v>161.99032171094734</c:v>
                </c:pt>
                <c:pt idx="62">
                  <c:v>147.3357287884034</c:v>
                </c:pt>
                <c:pt idx="63">
                  <c:v>133.90205896638108</c:v>
                </c:pt>
                <c:pt idx="64">
                  <c:v>122.36937526235367</c:v>
                </c:pt>
                <c:pt idx="65">
                  <c:v>113.04612322075771</c:v>
                </c:pt>
                <c:pt idx="66">
                  <c:v>105.9292531217837</c:v>
                </c:pt>
                <c:pt idx="67">
                  <c:v>100.80478847152585</c:v>
                </c:pt>
                <c:pt idx="68">
                  <c:v>97.359393883559832</c:v>
                </c:pt>
                <c:pt idx="69">
                  <c:v>95.28051142005792</c:v>
                </c:pt>
                <c:pt idx="70">
                  <c:v>94.331659388315515</c:v>
                </c:pt>
                <c:pt idx="71">
                  <c:v>94.395793649275731</c:v>
                </c:pt>
                <c:pt idx="72">
                  <c:v>95.4815999870724</c:v>
                </c:pt>
                <c:pt idx="73">
                  <c:v>97.68766750943351</c:v>
                </c:pt>
                <c:pt idx="74">
                  <c:v>101.12306121759281</c:v>
                </c:pt>
                <c:pt idx="75">
                  <c:v>105.79459498287022</c:v>
                </c:pt>
                <c:pt idx="76">
                  <c:v>111.49034225442119</c:v>
                </c:pt>
                <c:pt idx="77">
                  <c:v>117.70646654363553</c:v>
                </c:pt>
                <c:pt idx="78">
                  <c:v>123.66569591984722</c:v>
                </c:pt>
                <c:pt idx="79">
                  <c:v>128.45014596584753</c:v>
                </c:pt>
                <c:pt idx="80">
                  <c:v>131.22307498806774</c:v>
                </c:pt>
                <c:pt idx="81">
                  <c:v>131.46572399229427</c:v>
                </c:pt>
                <c:pt idx="82">
                  <c:v>129.13584942487228</c:v>
                </c:pt>
                <c:pt idx="83">
                  <c:v>124.68053295702398</c:v>
                </c:pt>
                <c:pt idx="84">
                  <c:v>118.8974209680668</c:v>
                </c:pt>
                <c:pt idx="85">
                  <c:v>112.7031593468714</c:v>
                </c:pt>
                <c:pt idx="86">
                  <c:v>106.90090071531689</c:v>
                </c:pt>
                <c:pt idx="87">
                  <c:v>102.02597033185127</c:v>
                </c:pt>
                <c:pt idx="88">
                  <c:v>98.303046382766382</c:v>
                </c:pt>
                <c:pt idx="89">
                  <c:v>95.698226017603091</c:v>
                </c:pt>
                <c:pt idx="90">
                  <c:v>94.019755996762271</c:v>
                </c:pt>
                <c:pt idx="91">
                  <c:v>93.019639813406258</c:v>
                </c:pt>
                <c:pt idx="92">
                  <c:v>92.466120036989565</c:v>
                </c:pt>
                <c:pt idx="93">
                  <c:v>92.179229609375071</c:v>
                </c:pt>
                <c:pt idx="94">
                  <c:v>92.037071201587693</c:v>
                </c:pt>
                <c:pt idx="95">
                  <c:v>91.965938580219259</c:v>
                </c:pt>
                <c:pt idx="96">
                  <c:v>91.9255159775241</c:v>
                </c:pt>
                <c:pt idx="97">
                  <c:v>91.895683249842975</c:v>
                </c:pt>
                <c:pt idx="98">
                  <c:v>91.867224899026084</c:v>
                </c:pt>
                <c:pt idx="99">
                  <c:v>91.836259976949734</c:v>
                </c:pt>
                <c:pt idx="100">
                  <c:v>91.80131270990492</c:v>
                </c:pt>
                <c:pt idx="101">
                  <c:v>91.761956412519822</c:v>
                </c:pt>
                <c:pt idx="102">
                  <c:v>91.718300391464211</c:v>
                </c:pt>
                <c:pt idx="103">
                  <c:v>91.670936024523172</c:v>
                </c:pt>
                <c:pt idx="104">
                  <c:v>91.6212143741772</c:v>
                </c:pt>
                <c:pt idx="105">
                  <c:v>91.571896257133474</c:v>
                </c:pt>
                <c:pt idx="106">
                  <c:v>91.52831674199625</c:v>
                </c:pt>
                <c:pt idx="107">
                  <c:v>91.500234089529727</c:v>
                </c:pt>
                <c:pt idx="108">
                  <c:v>91.504445814830987</c:v>
                </c:pt>
                <c:pt idx="109">
                  <c:v>91.567987449814652</c:v>
                </c:pt>
                <c:pt idx="110">
                  <c:v>91.731239977774308</c:v>
                </c:pt>
                <c:pt idx="111">
                  <c:v>92.049609146556335</c:v>
                </c:pt>
                <c:pt idx="112">
                  <c:v>92.591817778267938</c:v>
                </c:pt>
                <c:pt idx="113">
                  <c:v>93.432667779651041</c:v>
                </c:pt>
                <c:pt idx="114">
                  <c:v>94.638858930108086</c:v>
                </c:pt>
                <c:pt idx="115">
                  <c:v>96.248400343321649</c:v>
                </c:pt>
                <c:pt idx="116">
                  <c:v>98.247116720151453</c:v>
                </c:pt>
                <c:pt idx="117">
                  <c:v>100.54881461980898</c:v>
                </c:pt>
                <c:pt idx="118">
                  <c:v>102.98733384882698</c:v>
                </c:pt>
                <c:pt idx="119">
                  <c:v>105.32749119185695</c:v>
                </c:pt>
                <c:pt idx="120">
                  <c:v>107.29726656367325</c:v>
                </c:pt>
                <c:pt idx="121">
                  <c:v>108.63652297792504</c:v>
                </c:pt>
                <c:pt idx="122">
                  <c:v>109.15067277658497</c:v>
                </c:pt>
                <c:pt idx="123">
                  <c:v>108.75412302714463</c:v>
                </c:pt>
                <c:pt idx="124">
                  <c:v>107.49014580007444</c:v>
                </c:pt>
                <c:pt idx="125">
                  <c:v>105.52082688967188</c:v>
                </c:pt>
                <c:pt idx="126">
                  <c:v>103.09032043934586</c:v>
                </c:pt>
                <c:pt idx="127">
                  <c:v>100.47289917391868</c:v>
                </c:pt>
                <c:pt idx="128">
                  <c:v>97.921004402966446</c:v>
                </c:pt>
                <c:pt idx="129">
                  <c:v>95.626597170573476</c:v>
                </c:pt>
                <c:pt idx="130">
                  <c:v>93.703012707647346</c:v>
                </c:pt>
                <c:pt idx="131">
                  <c:v>92.18717898961188</c:v>
                </c:pt>
                <c:pt idx="132">
                  <c:v>91.056393510743987</c:v>
                </c:pt>
                <c:pt idx="133">
                  <c:v>90.25147204162424</c:v>
                </c:pt>
                <c:pt idx="134">
                  <c:v>89.698916424061764</c:v>
                </c:pt>
                <c:pt idx="135">
                  <c:v>89.327526719229169</c:v>
                </c:pt>
                <c:pt idx="136">
                  <c:v>89.078025170969696</c:v>
                </c:pt>
                <c:pt idx="137">
                  <c:v>88.906609279729196</c:v>
                </c:pt>
                <c:pt idx="138">
                  <c:v>88.784473329060603</c:v>
                </c:pt>
                <c:pt idx="139">
                  <c:v>88.695397542682869</c:v>
                </c:pt>
                <c:pt idx="140">
                  <c:v>88.632950667185966</c:v>
                </c:pt>
                <c:pt idx="141">
                  <c:v>88.598125477816708</c:v>
                </c:pt>
                <c:pt idx="142">
                  <c:v>88.597607796210596</c:v>
                </c:pt>
                <c:pt idx="143">
                  <c:v>88.642476034100568</c:v>
                </c:pt>
                <c:pt idx="144">
                  <c:v>88.746938155687019</c:v>
                </c:pt>
                <c:pt idx="145">
                  <c:v>88.926695519520322</c:v>
                </c:pt>
                <c:pt idx="146">
                  <c:v>89.196640635144561</c:v>
                </c:pt>
                <c:pt idx="147">
                  <c:v>89.567820758639982</c:v>
                </c:pt>
                <c:pt idx="148">
                  <c:v>90.043898585503101</c:v>
                </c:pt>
                <c:pt idx="149">
                  <c:v>90.617658631225609</c:v>
                </c:pt>
                <c:pt idx="150">
                  <c:v>91.26835753745361</c:v>
                </c:pt>
                <c:pt idx="151">
                  <c:v>91.960798912825595</c:v>
                </c:pt>
                <c:pt idx="152">
                  <c:v>92.646849135294161</c:v>
                </c:pt>
                <c:pt idx="153">
                  <c:v>93.269681488743416</c:v>
                </c:pt>
                <c:pt idx="154">
                  <c:v>93.770412660157291</c:v>
                </c:pt>
                <c:pt idx="155">
                  <c:v>94.096134793095516</c:v>
                </c:pt>
                <c:pt idx="156">
                  <c:v>94.207850555584685</c:v>
                </c:pt>
                <c:pt idx="157">
                  <c:v>94.086667941965004</c:v>
                </c:pt>
                <c:pt idx="158">
                  <c:v>93.736892021370423</c:v>
                </c:pt>
                <c:pt idx="159">
                  <c:v>93.185312485588284</c:v>
                </c:pt>
                <c:pt idx="160">
                  <c:v>92.47684969188613</c:v>
                </c:pt>
                <c:pt idx="161">
                  <c:v>91.667538494087523</c:v>
                </c:pt>
                <c:pt idx="162">
                  <c:v>90.816365643888261</c:v>
                </c:pt>
                <c:pt idx="163">
                  <c:v>89.977596924210161</c:v>
                </c:pt>
                <c:pt idx="164">
                  <c:v>89.194936429484301</c:v>
                </c:pt>
                <c:pt idx="165">
                  <c:v>88.498280173599937</c:v>
                </c:pt>
                <c:pt idx="166">
                  <c:v>87.903156337130881</c:v>
                </c:pt>
                <c:pt idx="167">
                  <c:v>87.412377244682702</c:v>
                </c:pt>
                <c:pt idx="168">
                  <c:v>87.019090659048473</c:v>
                </c:pt>
                <c:pt idx="169">
                  <c:v>86.710344965436974</c:v>
                </c:pt>
                <c:pt idx="170">
                  <c:v>86.470426630839441</c:v>
                </c:pt>
                <c:pt idx="171">
                  <c:v>86.28349386598228</c:v>
                </c:pt>
                <c:pt idx="172">
                  <c:v>86.135316631695204</c:v>
                </c:pt>
                <c:pt idx="173">
                  <c:v>86.014164609627755</c:v>
                </c:pt>
                <c:pt idx="174">
                  <c:v>85.911025484649954</c:v>
                </c:pt>
                <c:pt idx="175">
                  <c:v>85.819386115356608</c:v>
                </c:pt>
                <c:pt idx="176">
                  <c:v>85.734792199896177</c:v>
                </c:pt>
                <c:pt idx="177">
                  <c:v>85.654348919996181</c:v>
                </c:pt>
                <c:pt idx="178">
                  <c:v>85.576262935590947</c:v>
                </c:pt>
                <c:pt idx="179">
                  <c:v>85.49947261257968</c:v>
                </c:pt>
                <c:pt idx="180">
                  <c:v>85.423376083208581</c:v>
                </c:pt>
                <c:pt idx="181">
                  <c:v>85.347645844766035</c:v>
                </c:pt>
                <c:pt idx="182">
                  <c:v>85.272110359211439</c:v>
                </c:pt>
                <c:pt idx="183">
                  <c:v>85.196682750708916</c:v>
                </c:pt>
                <c:pt idx="184">
                  <c:v>85.12132012528086</c:v>
                </c:pt>
                <c:pt idx="185">
                  <c:v>85.046001507439755</c:v>
                </c:pt>
                <c:pt idx="186">
                  <c:v>84.970716434733419</c:v>
                </c:pt>
                <c:pt idx="187">
                  <c:v>84.895459325668952</c:v>
                </c:pt>
                <c:pt idx="188">
                  <c:v>84.820226817369871</c:v>
                </c:pt>
                <c:pt idx="189">
                  <c:v>84.745016557713669</c:v>
                </c:pt>
                <c:pt idx="190">
                  <c:v>84.669826677226609</c:v>
                </c:pt>
                <c:pt idx="191">
                  <c:v>84.594655564722601</c:v>
                </c:pt>
                <c:pt idx="192">
                  <c:v>84.519501772987496</c:v>
                </c:pt>
                <c:pt idx="193">
                  <c:v>84.444363977976991</c:v>
                </c:pt>
                <c:pt idx="194">
                  <c:v>84.36924095930776</c:v>
                </c:pt>
                <c:pt idx="195">
                  <c:v>84.294131589056889</c:v>
                </c:pt>
                <c:pt idx="196">
                  <c:v>84.219034823848162</c:v>
                </c:pt>
                <c:pt idx="197">
                  <c:v>84.143949698353708</c:v>
                </c:pt>
                <c:pt idx="198">
                  <c:v>84.068875319531173</c:v>
                </c:pt>
                <c:pt idx="199">
                  <c:v>83.993810861349687</c:v>
                </c:pt>
                <c:pt idx="200">
                  <c:v>83.91875555990768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89.36237688383774</c:v>
                </c:pt>
                <c:pt idx="1">
                  <c:v>89.390268621602317</c:v>
                </c:pt>
                <c:pt idx="2">
                  <c:v>89.418166269207106</c:v>
                </c:pt>
                <c:pt idx="3">
                  <c:v>89.446070304172466</c:v>
                </c:pt>
                <c:pt idx="4">
                  <c:v>89.473981241128982</c:v>
                </c:pt>
                <c:pt idx="5">
                  <c:v>89.501899634529636</c:v>
                </c:pt>
                <c:pt idx="6">
                  <c:v>89.529826081538872</c:v>
                </c:pt>
                <c:pt idx="7">
                  <c:v>89.557761225108024</c:v>
                </c:pt>
                <c:pt idx="8">
                  <c:v>89.58570575724525</c:v>
                </c:pt>
                <c:pt idx="9">
                  <c:v>89.613660422489403</c:v>
                </c:pt>
                <c:pt idx="10">
                  <c:v>89.641626021596181</c:v>
                </c:pt>
                <c:pt idx="11">
                  <c:v>89.669603415444982</c:v>
                </c:pt>
                <c:pt idx="12">
                  <c:v>89.697593529174597</c:v>
                </c:pt>
                <c:pt idx="13">
                  <c:v>89.725597356555141</c:v>
                </c:pt>
                <c:pt idx="14">
                  <c:v>89.753615964603</c:v>
                </c:pt>
                <c:pt idx="15">
                  <c:v>89.781650498444378</c:v>
                </c:pt>
                <c:pt idx="16">
                  <c:v>89.809702186432318</c:v>
                </c:pt>
                <c:pt idx="17">
                  <c:v>89.837772345520037</c:v>
                </c:pt>
                <c:pt idx="18">
                  <c:v>89.865862386891536</c:v>
                </c:pt>
                <c:pt idx="19">
                  <c:v>89.893973821848917</c:v>
                </c:pt>
                <c:pt idx="20">
                  <c:v>89.922108267951984</c:v>
                </c:pt>
                <c:pt idx="21">
                  <c:v>89.950267455403562</c:v>
                </c:pt>
                <c:pt idx="22">
                  <c:v>89.978453233669214</c:v>
                </c:pt>
                <c:pt idx="23">
                  <c:v>90.006667578315756</c:v>
                </c:pt>
                <c:pt idx="24">
                  <c:v>90.034912598048237</c:v>
                </c:pt>
                <c:pt idx="25">
                  <c:v>90.063190541917166</c:v>
                </c:pt>
                <c:pt idx="26">
                  <c:v>90.091503806662331</c:v>
                </c:pt>
                <c:pt idx="27">
                  <c:v>90.119854944149395</c:v>
                </c:pt>
                <c:pt idx="28">
                  <c:v>90.14824666884661</c:v>
                </c:pt>
                <c:pt idx="29">
                  <c:v>90.176681865276748</c:v>
                </c:pt>
                <c:pt idx="30">
                  <c:v>90.205163595366969</c:v>
                </c:pt>
                <c:pt idx="31">
                  <c:v>90.233695105603204</c:v>
                </c:pt>
                <c:pt idx="32">
                  <c:v>90.262279833878978</c:v>
                </c:pt>
                <c:pt idx="33">
                  <c:v>90.290921415908457</c:v>
                </c:pt>
                <c:pt idx="34">
                  <c:v>90.319623691050296</c:v>
                </c:pt>
                <c:pt idx="35">
                  <c:v>90.348390707363507</c:v>
                </c:pt>
                <c:pt idx="36">
                  <c:v>90.37722672568664</c:v>
                </c:pt>
                <c:pt idx="37">
                  <c:v>90.406136222498304</c:v>
                </c:pt>
                <c:pt idx="38">
                  <c:v>90.43512389127865</c:v>
                </c:pt>
                <c:pt idx="39">
                  <c:v>90.464194642049335</c:v>
                </c:pt>
                <c:pt idx="40">
                  <c:v>90.493353598720375</c:v>
                </c:pt>
                <c:pt idx="41">
                  <c:v>90.522606093818226</c:v>
                </c:pt>
                <c:pt idx="42">
                  <c:v>90.551957660108741</c:v>
                </c:pt>
                <c:pt idx="43">
                  <c:v>90.581414018559926</c:v>
                </c:pt>
                <c:pt idx="44">
                  <c:v>90.610981062013934</c:v>
                </c:pt>
                <c:pt idx="45">
                  <c:v>90.640664833852739</c:v>
                </c:pt>
                <c:pt idx="46">
                  <c:v>90.67047150084889</c:v>
                </c:pt>
                <c:pt idx="47">
                  <c:v>90.700407319289013</c:v>
                </c:pt>
                <c:pt idx="48">
                  <c:v>90.730478593345111</c:v>
                </c:pt>
                <c:pt idx="49">
                  <c:v>90.760691624544805</c:v>
                </c:pt>
                <c:pt idx="50">
                  <c:v>90.791052651057285</c:v>
                </c:pt>
                <c:pt idx="51">
                  <c:v>90.821567775368052</c:v>
                </c:pt>
                <c:pt idx="52">
                  <c:v>90.85224287876018</c:v>
                </c:pt>
                <c:pt idx="53">
                  <c:v>90.883083520857653</c:v>
                </c:pt>
                <c:pt idx="54">
                  <c:v>90.91409482231461</c:v>
                </c:pt>
                <c:pt idx="55">
                  <c:v>90.945281328559858</c:v>
                </c:pt>
                <c:pt idx="56">
                  <c:v>90.976646852328528</c:v>
                </c:pt>
                <c:pt idx="57">
                  <c:v>91.008194292538548</c:v>
                </c:pt>
                <c:pt idx="58">
                  <c:v>91.039925426905484</c:v>
                </c:pt>
                <c:pt idx="59">
                  <c:v>91.071840675540614</c:v>
                </c:pt>
                <c:pt idx="60">
                  <c:v>91.10393883265786</c:v>
                </c:pt>
                <c:pt idx="61">
                  <c:v>91.136216763433396</c:v>
                </c:pt>
                <c:pt idx="62">
                  <c:v>91.168669063037825</c:v>
                </c:pt>
                <c:pt idx="63">
                  <c:v>91.201287674910517</c:v>
                </c:pt>
                <c:pt idx="64">
                  <c:v>91.2340614654929</c:v>
                </c:pt>
                <c:pt idx="65">
                  <c:v>91.266975752910966</c:v>
                </c:pt>
                <c:pt idx="66">
                  <c:v>91.300011787525037</c:v>
                </c:pt>
                <c:pt idx="67">
                  <c:v>91.333146182887063</c:v>
                </c:pt>
                <c:pt idx="68">
                  <c:v>91.366350296498894</c:v>
                </c:pt>
                <c:pt idx="69">
                  <c:v>91.39958956089535</c:v>
                </c:pt>
                <c:pt idx="70">
                  <c:v>91.432822767028085</c:v>
                </c:pt>
                <c:pt idx="71">
                  <c:v>91.466001303747674</c:v>
                </c:pt>
                <c:pt idx="72">
                  <c:v>91.499068359415588</c:v>
                </c:pt>
                <c:pt idx="73">
                  <c:v>91.531958094362352</c:v>
                </c:pt>
                <c:pt idx="74">
                  <c:v>91.564594796070821</c:v>
                </c:pt>
                <c:pt idx="75">
                  <c:v>91.59689203260794</c:v>
                </c:pt>
                <c:pt idx="76">
                  <c:v>91.628751823941883</c:v>
                </c:pt>
                <c:pt idx="77">
                  <c:v>91.660063855301516</c:v>
                </c:pt>
                <c:pt idx="78">
                  <c:v>91.690704761566224</c:v>
                </c:pt>
                <c:pt idx="79">
                  <c:v>91.720537516651987</c:v>
                </c:pt>
                <c:pt idx="80">
                  <c:v>91.749410966757154</c:v>
                </c:pt>
                <c:pt idx="81">
                  <c:v>91.77715955084372</c:v>
                </c:pt>
                <c:pt idx="82">
                  <c:v>91.803603255470222</c:v>
                </c:pt>
                <c:pt idx="83">
                  <c:v>91.82854785359514</c:v>
                </c:pt>
                <c:pt idx="84">
                  <c:v>91.85178547770505</c:v>
                </c:pt>
                <c:pt idx="85">
                  <c:v>91.873095576012886</c:v>
                </c:pt>
                <c:pt idx="86">
                  <c:v>91.892246295942456</c:v>
                </c:pt>
                <c:pt idx="87">
                  <c:v>91.908996331133125</c:v>
                </c:pt>
                <c:pt idx="88">
                  <c:v>91.923097256358673</c:v>
                </c:pt>
                <c:pt idx="89">
                  <c:v>91.934296358841308</c:v>
                </c:pt>
                <c:pt idx="90">
                  <c:v>91.942339954537943</c:v>
                </c:pt>
                <c:pt idx="91">
                  <c:v>91.946977154520084</c:v>
                </c:pt>
                <c:pt idx="92">
                  <c:v>91.947964020434284</c:v>
                </c:pt>
                <c:pt idx="93">
                  <c:v>91.945068020544454</c:v>
                </c:pt>
                <c:pt idx="94">
                  <c:v>91.938072670772272</c:v>
                </c:pt>
                <c:pt idx="95">
                  <c:v>91.926782220574466</c:v>
                </c:pt>
                <c:pt idx="96">
                  <c:v>91.911026223711417</c:v>
                </c:pt>
                <c:pt idx="97">
                  <c:v>91.890663821241333</c:v>
                </c:pt>
                <c:pt idx="98">
                  <c:v>91.865587560395966</c:v>
                </c:pt>
                <c:pt idx="99">
                  <c:v>91.835726579784819</c:v>
                </c:pt>
                <c:pt idx="100">
                  <c:v>91.801049009254996</c:v>
                </c:pt>
                <c:pt idx="101">
                  <c:v>91.761563461345574</c:v>
                </c:pt>
                <c:pt idx="102">
                  <c:v>91.717319529212972</c:v>
                </c:pt>
                <c:pt idx="103">
                  <c:v>91.668407250779893</c:v>
                </c:pt>
                <c:pt idx="104">
                  <c:v>91.614955547507122</c:v>
                </c:pt>
                <c:pt idx="105">
                  <c:v>91.557129694969461</c:v>
                </c:pt>
                <c:pt idx="106">
                  <c:v>91.495127927633774</c:v>
                </c:pt>
                <c:pt idx="107">
                  <c:v>91.429177318518668</c:v>
                </c:pt>
                <c:pt idx="108">
                  <c:v>91.359529103096136</c:v>
                </c:pt>
                <c:pt idx="109">
                  <c:v>91.286453634176155</c:v>
                </c:pt>
                <c:pt idx="110">
                  <c:v>91.210235159992465</c:v>
                </c:pt>
                <c:pt idx="111">
                  <c:v>91.131166611768975</c:v>
                </c:pt>
                <c:pt idx="112">
                  <c:v>91.049544571114112</c:v>
                </c:pt>
                <c:pt idx="113">
                  <c:v>90.965664563790369</c:v>
                </c:pt>
                <c:pt idx="114">
                  <c:v>90.879816797265391</c:v>
                </c:pt>
                <c:pt idx="115">
                  <c:v>90.792282427595154</c:v>
                </c:pt>
                <c:pt idx="116">
                  <c:v>90.703330409080735</c:v>
                </c:pt>
                <c:pt idx="117">
                  <c:v>90.613214949870184</c:v>
                </c:pt>
                <c:pt idx="118">
                  <c:v>90.522173569839566</c:v>
                </c:pt>
                <c:pt idx="119">
                  <c:v>90.430425734734371</c:v>
                </c:pt>
                <c:pt idx="120">
                  <c:v>90.338172023206894</c:v>
                </c:pt>
                <c:pt idx="121">
                  <c:v>90.245593771108062</c:v>
                </c:pt>
                <c:pt idx="122">
                  <c:v>90.152853129883596</c:v>
                </c:pt>
                <c:pt idx="123">
                  <c:v>90.060093472625297</c:v>
                </c:pt>
                <c:pt idx="124">
                  <c:v>89.967440081530455</c:v>
                </c:pt>
                <c:pt idx="125">
                  <c:v>89.875001053457865</c:v>
                </c:pt>
                <c:pt idx="126">
                  <c:v>89.782868365181884</c:v>
                </c:pt>
                <c:pt idx="127">
                  <c:v>89.691119046144308</c:v>
                </c:pt>
                <c:pt idx="128">
                  <c:v>89.599816413394905</c:v>
                </c:pt>
                <c:pt idx="129">
                  <c:v>89.509011330506766</c:v>
                </c:pt>
                <c:pt idx="130">
                  <c:v>89.418743459185876</c:v>
                </c:pt>
                <c:pt idx="131">
                  <c:v>89.329042478793298</c:v>
                </c:pt>
                <c:pt idx="132">
                  <c:v>89.239929254895856</c:v>
                </c:pt>
                <c:pt idx="133">
                  <c:v>89.15141694315605</c:v>
                </c:pt>
                <c:pt idx="134">
                  <c:v>89.063512019329281</c:v>
                </c:pt>
                <c:pt idx="135">
                  <c:v>88.976215229866412</c:v>
                </c:pt>
                <c:pt idx="136">
                  <c:v>88.8895224606608</c:v>
                </c:pt>
                <c:pt idx="137">
                  <c:v>88.803425523892926</c:v>
                </c:pt>
                <c:pt idx="138">
                  <c:v>88.717912864784722</c:v>
                </c:pt>
                <c:pt idx="139">
                  <c:v>88.632970191452387</c:v>
                </c:pt>
                <c:pt idx="140">
                  <c:v>88.548581032020437</c:v>
                </c:pt>
                <c:pt idx="141">
                  <c:v>88.46472722379643</c:v>
                </c:pt>
                <c:pt idx="142">
                  <c:v>88.381389339673888</c:v>
                </c:pt>
                <c:pt idx="143">
                  <c:v>88.298547057083638</c:v>
                </c:pt>
                <c:pt idx="144">
                  <c:v>88.216179474804107</c:v>
                </c:pt>
                <c:pt idx="145">
                  <c:v>88.134265382806575</c:v>
                </c:pt>
                <c:pt idx="146">
                  <c:v>88.052783490090235</c:v>
                </c:pt>
                <c:pt idx="147">
                  <c:v>87.971712615180749</c:v>
                </c:pt>
                <c:pt idx="148">
                  <c:v>87.891031843645962</c:v>
                </c:pt>
                <c:pt idx="149">
                  <c:v>87.810720656644406</c:v>
                </c:pt>
                <c:pt idx="150">
                  <c:v>87.730759034177112</c:v>
                </c:pt>
                <c:pt idx="151">
                  <c:v>87.651127536371192</c:v>
                </c:pt>
                <c:pt idx="152">
                  <c:v>87.571807365794925</c:v>
                </c:pt>
                <c:pt idx="153">
                  <c:v>87.492780413488376</c:v>
                </c:pt>
                <c:pt idx="154">
                  <c:v>87.414029291100832</c:v>
                </c:pt>
                <c:pt idx="155">
                  <c:v>87.335537351251602</c:v>
                </c:pt>
                <c:pt idx="156">
                  <c:v>87.257288697981323</c:v>
                </c:pt>
                <c:pt idx="157">
                  <c:v>87.179268188930436</c:v>
                </c:pt>
                <c:pt idx="158">
                  <c:v>87.101461430676082</c:v>
                </c:pt>
                <c:pt idx="159">
                  <c:v>87.023854768471139</c:v>
                </c:pt>
                <c:pt idx="160">
                  <c:v>86.946435271463272</c:v>
                </c:pt>
                <c:pt idx="161">
                  <c:v>86.869190714322869</c:v>
                </c:pt>
                <c:pt idx="162">
                  <c:v>86.792109556077691</c:v>
                </c:pt>
                <c:pt idx="163">
                  <c:v>86.715180916835294</c:v>
                </c:pt>
                <c:pt idx="164">
                  <c:v>86.638394552972983</c:v>
                </c:pt>
                <c:pt idx="165">
                  <c:v>86.561740831284411</c:v>
                </c:pt>
                <c:pt idx="166">
                  <c:v>86.485210702494783</c:v>
                </c:pt>
                <c:pt idx="167">
                  <c:v>86.408795674487877</c:v>
                </c:pt>
                <c:pt idx="168">
                  <c:v>86.332487785529267</c:v>
                </c:pt>
                <c:pt idx="169">
                  <c:v>86.256279577719255</c:v>
                </c:pt>
                <c:pt idx="170">
                  <c:v>86.180164070864492</c:v>
                </c:pt>
                <c:pt idx="171">
                  <c:v>86.104134736920045</c:v>
                </c:pt>
                <c:pt idx="172">
                  <c:v>86.028185475120992</c:v>
                </c:pt>
                <c:pt idx="173">
                  <c:v>85.952310587895028</c:v>
                </c:pt>
                <c:pt idx="174">
                  <c:v>85.876504757624588</c:v>
                </c:pt>
                <c:pt idx="175">
                  <c:v>85.800763024306448</c:v>
                </c:pt>
                <c:pt idx="176">
                  <c:v>85.725080764141012</c:v>
                </c:pt>
                <c:pt idx="177">
                  <c:v>85.649453669069047</c:v>
                </c:pt>
                <c:pt idx="178">
                  <c:v>85.573877727262328</c:v>
                </c:pt>
                <c:pt idx="179">
                  <c:v>85.498349204565102</c:v>
                </c:pt>
                <c:pt idx="180">
                  <c:v>85.422864626875551</c:v>
                </c:pt>
                <c:pt idx="181">
                  <c:v>85.347420763450302</c:v>
                </c:pt>
                <c:pt idx="182">
                  <c:v>85.272014611109881</c:v>
                </c:pt>
                <c:pt idx="183">
                  <c:v>85.196643379319596</c:v>
                </c:pt>
                <c:pt idx="184">
                  <c:v>85.121304476116535</c:v>
                </c:pt>
                <c:pt idx="185">
                  <c:v>85.045995494852349</c:v>
                </c:pt>
                <c:pt idx="186">
                  <c:v>84.970714201719147</c:v>
                </c:pt>
                <c:pt idx="187">
                  <c:v>84.895458524025159</c:v>
                </c:pt>
                <c:pt idx="188">
                  <c:v>84.820226539186464</c:v>
                </c:pt>
                <c:pt idx="189">
                  <c:v>84.745016464400948</c:v>
                </c:pt>
                <c:pt idx="190">
                  <c:v>84.669826646970691</c:v>
                </c:pt>
                <c:pt idx="191">
                  <c:v>84.59465555523974</c:v>
                </c:pt>
                <c:pt idx="192">
                  <c:v>84.519501770114545</c:v>
                </c:pt>
                <c:pt idx="193">
                  <c:v>84.444363977135637</c:v>
                </c:pt>
                <c:pt idx="194">
                  <c:v>84.369240959069586</c:v>
                </c:pt>
                <c:pt idx="195">
                  <c:v>84.294131588991718</c:v>
                </c:pt>
                <c:pt idx="196">
                  <c:v>84.219034823830924</c:v>
                </c:pt>
                <c:pt idx="197">
                  <c:v>84.143949698349303</c:v>
                </c:pt>
                <c:pt idx="198">
                  <c:v>84.068875319530079</c:v>
                </c:pt>
                <c:pt idx="199">
                  <c:v>83.993810861349431</c:v>
                </c:pt>
                <c:pt idx="200">
                  <c:v>83.918755559907623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3120"/>
        <c:axId val="598783512"/>
      </c:scatterChart>
      <c:valAx>
        <c:axId val="598783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3512"/>
        <c:crosses val="autoZero"/>
        <c:crossBetween val="midCat"/>
      </c:valAx>
      <c:valAx>
        <c:axId val="598783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85.271000000000001</c:v>
                </c:pt>
                <c:pt idx="1">
                  <c:v>86.942999999999998</c:v>
                </c:pt>
                <c:pt idx="2">
                  <c:v>87.257000000000005</c:v>
                </c:pt>
                <c:pt idx="3">
                  <c:v>87.486000000000004</c:v>
                </c:pt>
                <c:pt idx="4">
                  <c:v>86.271000000000001</c:v>
                </c:pt>
                <c:pt idx="5">
                  <c:v>87.085999999999999</c:v>
                </c:pt>
                <c:pt idx="6">
                  <c:v>88.129000000000005</c:v>
                </c:pt>
                <c:pt idx="7">
                  <c:v>88.257000000000005</c:v>
                </c:pt>
                <c:pt idx="8">
                  <c:v>88.114000000000004</c:v>
                </c:pt>
                <c:pt idx="9">
                  <c:v>87.713999999999999</c:v>
                </c:pt>
                <c:pt idx="10">
                  <c:v>86.843000000000004</c:v>
                </c:pt>
                <c:pt idx="11">
                  <c:v>86.486000000000004</c:v>
                </c:pt>
                <c:pt idx="12">
                  <c:v>87.671000000000006</c:v>
                </c:pt>
                <c:pt idx="13">
                  <c:v>87.828999999999994</c:v>
                </c:pt>
                <c:pt idx="14">
                  <c:v>87.271000000000001</c:v>
                </c:pt>
                <c:pt idx="15">
                  <c:v>86.828999999999994</c:v>
                </c:pt>
                <c:pt idx="16">
                  <c:v>87.156999999999996</c:v>
                </c:pt>
                <c:pt idx="17">
                  <c:v>86.929000000000002</c:v>
                </c:pt>
                <c:pt idx="18">
                  <c:v>87.156999999999996</c:v>
                </c:pt>
                <c:pt idx="19">
                  <c:v>86.070999999999998</c:v>
                </c:pt>
                <c:pt idx="20">
                  <c:v>87.986000000000004</c:v>
                </c:pt>
                <c:pt idx="21">
                  <c:v>86.971000000000004</c:v>
                </c:pt>
                <c:pt idx="22">
                  <c:v>87.070999999999998</c:v>
                </c:pt>
                <c:pt idx="23">
                  <c:v>88.7</c:v>
                </c:pt>
                <c:pt idx="24">
                  <c:v>88.786000000000001</c:v>
                </c:pt>
                <c:pt idx="25">
                  <c:v>89.6</c:v>
                </c:pt>
                <c:pt idx="26">
                  <c:v>88.2</c:v>
                </c:pt>
                <c:pt idx="27">
                  <c:v>89.156999999999996</c:v>
                </c:pt>
                <c:pt idx="28">
                  <c:v>88.143000000000001</c:v>
                </c:pt>
                <c:pt idx="29">
                  <c:v>88.971000000000004</c:v>
                </c:pt>
                <c:pt idx="30">
                  <c:v>88.143000000000001</c:v>
                </c:pt>
                <c:pt idx="31">
                  <c:v>88.986000000000004</c:v>
                </c:pt>
                <c:pt idx="32">
                  <c:v>88.6</c:v>
                </c:pt>
                <c:pt idx="33">
                  <c:v>88.7</c:v>
                </c:pt>
                <c:pt idx="34">
                  <c:v>89.4</c:v>
                </c:pt>
                <c:pt idx="35">
                  <c:v>89.728999999999999</c:v>
                </c:pt>
                <c:pt idx="36">
                  <c:v>89.471000000000004</c:v>
                </c:pt>
                <c:pt idx="37">
                  <c:v>90.414000000000001</c:v>
                </c:pt>
                <c:pt idx="38">
                  <c:v>91.728999999999999</c:v>
                </c:pt>
                <c:pt idx="39">
                  <c:v>91.843000000000004</c:v>
                </c:pt>
                <c:pt idx="40">
                  <c:v>93.3</c:v>
                </c:pt>
                <c:pt idx="41">
                  <c:v>94</c:v>
                </c:pt>
                <c:pt idx="42">
                  <c:v>97.328999999999994</c:v>
                </c:pt>
                <c:pt idx="43">
                  <c:v>99.856999999999999</c:v>
                </c:pt>
                <c:pt idx="44">
                  <c:v>102.786</c:v>
                </c:pt>
                <c:pt idx="45">
                  <c:v>109.029</c:v>
                </c:pt>
                <c:pt idx="46">
                  <c:v>114.31399999999999</c:v>
                </c:pt>
                <c:pt idx="47">
                  <c:v>122.414</c:v>
                </c:pt>
                <c:pt idx="48">
                  <c:v>130.114</c:v>
                </c:pt>
                <c:pt idx="49">
                  <c:v>139.74299999999999</c:v>
                </c:pt>
                <c:pt idx="50">
                  <c:v>151.32900000000001</c:v>
                </c:pt>
                <c:pt idx="51">
                  <c:v>162.571</c:v>
                </c:pt>
                <c:pt idx="52">
                  <c:v>174.8</c:v>
                </c:pt>
                <c:pt idx="53">
                  <c:v>186.72900000000001</c:v>
                </c:pt>
                <c:pt idx="54">
                  <c:v>194.32900000000001</c:v>
                </c:pt>
                <c:pt idx="55">
                  <c:v>203.55699999999999</c:v>
                </c:pt>
                <c:pt idx="56">
                  <c:v>208.8</c:v>
                </c:pt>
                <c:pt idx="57">
                  <c:v>212.55699999999999</c:v>
                </c:pt>
                <c:pt idx="58">
                  <c:v>210.91399999999999</c:v>
                </c:pt>
                <c:pt idx="59">
                  <c:v>206.214</c:v>
                </c:pt>
                <c:pt idx="60">
                  <c:v>192.41399999999999</c:v>
                </c:pt>
                <c:pt idx="61">
                  <c:v>167</c:v>
                </c:pt>
                <c:pt idx="62">
                  <c:v>129.143</c:v>
                </c:pt>
                <c:pt idx="63">
                  <c:v>100.529</c:v>
                </c:pt>
                <c:pt idx="64">
                  <c:v>93.385999999999996</c:v>
                </c:pt>
                <c:pt idx="65">
                  <c:v>90.643000000000001</c:v>
                </c:pt>
                <c:pt idx="66">
                  <c:v>90.986000000000004</c:v>
                </c:pt>
                <c:pt idx="67">
                  <c:v>90.414000000000001</c:v>
                </c:pt>
                <c:pt idx="68">
                  <c:v>90.156999999999996</c:v>
                </c:pt>
                <c:pt idx="69">
                  <c:v>91.242999999999995</c:v>
                </c:pt>
                <c:pt idx="70">
                  <c:v>91.570999999999998</c:v>
                </c:pt>
                <c:pt idx="71">
                  <c:v>93.686000000000007</c:v>
                </c:pt>
                <c:pt idx="72">
                  <c:v>95.228999999999999</c:v>
                </c:pt>
                <c:pt idx="73">
                  <c:v>98.771000000000001</c:v>
                </c:pt>
                <c:pt idx="74">
                  <c:v>102.143</c:v>
                </c:pt>
                <c:pt idx="75">
                  <c:v>105.843</c:v>
                </c:pt>
                <c:pt idx="76">
                  <c:v>110.843</c:v>
                </c:pt>
                <c:pt idx="77">
                  <c:v>116.414</c:v>
                </c:pt>
                <c:pt idx="78">
                  <c:v>121.5</c:v>
                </c:pt>
                <c:pt idx="79">
                  <c:v>125.8</c:v>
                </c:pt>
                <c:pt idx="80">
                  <c:v>128.571</c:v>
                </c:pt>
                <c:pt idx="81">
                  <c:v>131.18600000000001</c:v>
                </c:pt>
                <c:pt idx="82">
                  <c:v>129.54300000000001</c:v>
                </c:pt>
                <c:pt idx="83">
                  <c:v>126.24299999999999</c:v>
                </c:pt>
                <c:pt idx="84">
                  <c:v>118.7</c:v>
                </c:pt>
                <c:pt idx="85">
                  <c:v>106.54300000000001</c:v>
                </c:pt>
                <c:pt idx="86">
                  <c:v>96.885999999999996</c:v>
                </c:pt>
                <c:pt idx="87">
                  <c:v>91.771000000000001</c:v>
                </c:pt>
                <c:pt idx="88">
                  <c:v>89.456999999999994</c:v>
                </c:pt>
                <c:pt idx="89">
                  <c:v>88.513999999999996</c:v>
                </c:pt>
                <c:pt idx="90">
                  <c:v>88.442999999999998</c:v>
                </c:pt>
                <c:pt idx="91">
                  <c:v>88.085999999999999</c:v>
                </c:pt>
                <c:pt idx="92">
                  <c:v>87.313999999999993</c:v>
                </c:pt>
                <c:pt idx="93">
                  <c:v>88.228999999999999</c:v>
                </c:pt>
                <c:pt idx="94">
                  <c:v>86.956999999999994</c:v>
                </c:pt>
                <c:pt idx="95">
                  <c:v>87.328999999999994</c:v>
                </c:pt>
                <c:pt idx="96">
                  <c:v>87.356999999999999</c:v>
                </c:pt>
                <c:pt idx="97">
                  <c:v>87.713999999999999</c:v>
                </c:pt>
                <c:pt idx="98">
                  <c:v>88.328999999999994</c:v>
                </c:pt>
                <c:pt idx="99">
                  <c:v>89.228999999999999</c:v>
                </c:pt>
                <c:pt idx="100">
                  <c:v>88.813999999999993</c:v>
                </c:pt>
                <c:pt idx="101">
                  <c:v>88.328999999999994</c:v>
                </c:pt>
                <c:pt idx="102">
                  <c:v>89.9</c:v>
                </c:pt>
                <c:pt idx="103">
                  <c:v>90.856999999999999</c:v>
                </c:pt>
                <c:pt idx="104">
                  <c:v>91.171000000000006</c:v>
                </c:pt>
                <c:pt idx="105">
                  <c:v>92.456999999999994</c:v>
                </c:pt>
                <c:pt idx="106">
                  <c:v>91.228999999999999</c:v>
                </c:pt>
                <c:pt idx="107">
                  <c:v>92.343000000000004</c:v>
                </c:pt>
                <c:pt idx="108">
                  <c:v>92</c:v>
                </c:pt>
                <c:pt idx="109">
                  <c:v>92.370999999999995</c:v>
                </c:pt>
                <c:pt idx="110">
                  <c:v>92.614000000000004</c:v>
                </c:pt>
                <c:pt idx="111">
                  <c:v>93</c:v>
                </c:pt>
                <c:pt idx="112">
                  <c:v>93.186000000000007</c:v>
                </c:pt>
                <c:pt idx="113">
                  <c:v>92.557000000000002</c:v>
                </c:pt>
                <c:pt idx="114">
                  <c:v>94.343000000000004</c:v>
                </c:pt>
                <c:pt idx="115">
                  <c:v>95.686000000000007</c:v>
                </c:pt>
                <c:pt idx="116">
                  <c:v>96.043000000000006</c:v>
                </c:pt>
                <c:pt idx="117">
                  <c:v>98.143000000000001</c:v>
                </c:pt>
                <c:pt idx="118">
                  <c:v>100.17100000000001</c:v>
                </c:pt>
                <c:pt idx="119">
                  <c:v>101.629</c:v>
                </c:pt>
                <c:pt idx="120">
                  <c:v>103.871</c:v>
                </c:pt>
                <c:pt idx="121">
                  <c:v>105.357</c:v>
                </c:pt>
                <c:pt idx="122">
                  <c:v>109.214</c:v>
                </c:pt>
                <c:pt idx="123">
                  <c:v>110.443</c:v>
                </c:pt>
                <c:pt idx="124">
                  <c:v>108.786</c:v>
                </c:pt>
                <c:pt idx="125">
                  <c:v>108.986</c:v>
                </c:pt>
                <c:pt idx="126">
                  <c:v>106.571</c:v>
                </c:pt>
                <c:pt idx="127">
                  <c:v>104.386</c:v>
                </c:pt>
                <c:pt idx="128">
                  <c:v>100.286</c:v>
                </c:pt>
                <c:pt idx="129">
                  <c:v>96.013999999999996</c:v>
                </c:pt>
                <c:pt idx="130">
                  <c:v>93.070999999999998</c:v>
                </c:pt>
                <c:pt idx="131">
                  <c:v>90.286000000000001</c:v>
                </c:pt>
                <c:pt idx="132">
                  <c:v>87.856999999999999</c:v>
                </c:pt>
                <c:pt idx="133">
                  <c:v>86.186000000000007</c:v>
                </c:pt>
                <c:pt idx="134">
                  <c:v>85.914000000000001</c:v>
                </c:pt>
                <c:pt idx="135">
                  <c:v>85.414000000000001</c:v>
                </c:pt>
                <c:pt idx="136">
                  <c:v>86.070999999999998</c:v>
                </c:pt>
                <c:pt idx="137">
                  <c:v>85.156999999999996</c:v>
                </c:pt>
                <c:pt idx="138">
                  <c:v>85.7</c:v>
                </c:pt>
                <c:pt idx="139">
                  <c:v>85.843000000000004</c:v>
                </c:pt>
                <c:pt idx="140">
                  <c:v>85.028999999999996</c:v>
                </c:pt>
                <c:pt idx="141">
                  <c:v>86.614000000000004</c:v>
                </c:pt>
                <c:pt idx="142">
                  <c:v>85.543000000000006</c:v>
                </c:pt>
                <c:pt idx="143">
                  <c:v>83.885999999999996</c:v>
                </c:pt>
                <c:pt idx="144">
                  <c:v>86.528999999999996</c:v>
                </c:pt>
                <c:pt idx="145">
                  <c:v>87.5</c:v>
                </c:pt>
                <c:pt idx="146">
                  <c:v>86.843000000000004</c:v>
                </c:pt>
                <c:pt idx="147">
                  <c:v>87.656999999999996</c:v>
                </c:pt>
                <c:pt idx="148">
                  <c:v>87.828999999999994</c:v>
                </c:pt>
                <c:pt idx="149">
                  <c:v>88.870999999999995</c:v>
                </c:pt>
                <c:pt idx="150">
                  <c:v>88.956999999999994</c:v>
                </c:pt>
                <c:pt idx="151">
                  <c:v>89.156999999999996</c:v>
                </c:pt>
                <c:pt idx="152">
                  <c:v>90.070999999999998</c:v>
                </c:pt>
                <c:pt idx="153">
                  <c:v>90.885999999999996</c:v>
                </c:pt>
                <c:pt idx="154">
                  <c:v>91.1</c:v>
                </c:pt>
                <c:pt idx="155">
                  <c:v>90.171000000000006</c:v>
                </c:pt>
                <c:pt idx="156">
                  <c:v>92.070999999999998</c:v>
                </c:pt>
                <c:pt idx="157">
                  <c:v>91.4</c:v>
                </c:pt>
                <c:pt idx="158">
                  <c:v>91.828999999999994</c:v>
                </c:pt>
                <c:pt idx="159">
                  <c:v>94.186000000000007</c:v>
                </c:pt>
                <c:pt idx="160">
                  <c:v>93.629000000000005</c:v>
                </c:pt>
                <c:pt idx="161">
                  <c:v>92.686000000000007</c:v>
                </c:pt>
                <c:pt idx="162">
                  <c:v>91.956999999999994</c:v>
                </c:pt>
                <c:pt idx="163">
                  <c:v>91.313999999999993</c:v>
                </c:pt>
                <c:pt idx="164">
                  <c:v>90.057000000000002</c:v>
                </c:pt>
                <c:pt idx="165">
                  <c:v>89.257000000000005</c:v>
                </c:pt>
                <c:pt idx="166">
                  <c:v>87.885999999999996</c:v>
                </c:pt>
                <c:pt idx="167">
                  <c:v>86.186000000000007</c:v>
                </c:pt>
                <c:pt idx="168">
                  <c:v>85.442999999999998</c:v>
                </c:pt>
                <c:pt idx="169">
                  <c:v>84.129000000000005</c:v>
                </c:pt>
                <c:pt idx="170">
                  <c:v>85.257000000000005</c:v>
                </c:pt>
                <c:pt idx="171">
                  <c:v>85.070999999999998</c:v>
                </c:pt>
                <c:pt idx="172">
                  <c:v>84.728999999999999</c:v>
                </c:pt>
                <c:pt idx="173">
                  <c:v>83.7</c:v>
                </c:pt>
                <c:pt idx="174">
                  <c:v>84.971000000000004</c:v>
                </c:pt>
                <c:pt idx="175">
                  <c:v>84.129000000000005</c:v>
                </c:pt>
                <c:pt idx="176">
                  <c:v>84.228999999999999</c:v>
                </c:pt>
                <c:pt idx="177">
                  <c:v>83.614000000000004</c:v>
                </c:pt>
                <c:pt idx="178">
                  <c:v>84</c:v>
                </c:pt>
                <c:pt idx="179">
                  <c:v>82.528999999999996</c:v>
                </c:pt>
                <c:pt idx="180">
                  <c:v>83.528999999999996</c:v>
                </c:pt>
                <c:pt idx="181">
                  <c:v>83.671000000000006</c:v>
                </c:pt>
                <c:pt idx="182">
                  <c:v>83.629000000000005</c:v>
                </c:pt>
                <c:pt idx="183">
                  <c:v>83.286000000000001</c:v>
                </c:pt>
                <c:pt idx="184">
                  <c:v>82.771000000000001</c:v>
                </c:pt>
                <c:pt idx="185">
                  <c:v>82.471000000000004</c:v>
                </c:pt>
                <c:pt idx="186">
                  <c:v>83.143000000000001</c:v>
                </c:pt>
                <c:pt idx="187">
                  <c:v>83.656999999999996</c:v>
                </c:pt>
                <c:pt idx="188">
                  <c:v>82.114000000000004</c:v>
                </c:pt>
                <c:pt idx="189">
                  <c:v>82.771000000000001</c:v>
                </c:pt>
                <c:pt idx="190">
                  <c:v>82.771000000000001</c:v>
                </c:pt>
                <c:pt idx="191">
                  <c:v>82.471000000000004</c:v>
                </c:pt>
                <c:pt idx="192">
                  <c:v>82.328999999999994</c:v>
                </c:pt>
                <c:pt idx="193">
                  <c:v>82.986000000000004</c:v>
                </c:pt>
                <c:pt idx="194">
                  <c:v>82.757000000000005</c:v>
                </c:pt>
                <c:pt idx="195">
                  <c:v>82.328999999999994</c:v>
                </c:pt>
                <c:pt idx="196">
                  <c:v>81.643000000000001</c:v>
                </c:pt>
                <c:pt idx="197">
                  <c:v>81.513999999999996</c:v>
                </c:pt>
                <c:pt idx="198">
                  <c:v>82</c:v>
                </c:pt>
                <c:pt idx="199">
                  <c:v>81.313999999999993</c:v>
                </c:pt>
                <c:pt idx="200">
                  <c:v>81.599999999999994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87.557275864329227</c:v>
                </c:pt>
                <c:pt idx="1">
                  <c:v>87.581315109349447</c:v>
                </c:pt>
                <c:pt idx="2">
                  <c:v>87.605360192522227</c:v>
                </c:pt>
                <c:pt idx="3">
                  <c:v>87.629411588439041</c:v>
                </c:pt>
                <c:pt idx="4">
                  <c:v>87.653469808903935</c:v>
                </c:pt>
                <c:pt idx="5">
                  <c:v>87.677535405692865</c:v>
                </c:pt>
                <c:pt idx="6">
                  <c:v>87.701608973497827</c:v>
                </c:pt>
                <c:pt idx="7">
                  <c:v>87.725691153066776</c:v>
                </c:pt>
                <c:pt idx="8">
                  <c:v>87.749782634548524</c:v>
                </c:pt>
                <c:pt idx="9">
                  <c:v>87.773884161053559</c:v>
                </c:pt>
                <c:pt idx="10">
                  <c:v>87.797996532440607</c:v>
                </c:pt>
                <c:pt idx="11">
                  <c:v>87.822120609339464</c:v>
                </c:pt>
                <c:pt idx="12">
                  <c:v>87.846257317419941</c:v>
                </c:pt>
                <c:pt idx="13">
                  <c:v>87.870407651916722</c:v>
                </c:pt>
                <c:pt idx="14">
                  <c:v>87.894572682419508</c:v>
                </c:pt>
                <c:pt idx="15">
                  <c:v>87.918753557937009</c:v>
                </c:pt>
                <c:pt idx="16">
                  <c:v>87.942951512242701</c:v>
                </c:pt>
                <c:pt idx="17">
                  <c:v>87.96716786951032</c:v>
                </c:pt>
                <c:pt idx="18">
                  <c:v>87.991404050247851</c:v>
                </c:pt>
                <c:pt idx="19">
                  <c:v>88.015661577552791</c:v>
                </c:pt>
                <c:pt idx="20">
                  <c:v>88.039942083765169</c:v>
                </c:pt>
                <c:pt idx="21">
                  <c:v>88.064247317812473</c:v>
                </c:pt>
                <c:pt idx="22">
                  <c:v>88.088579154337552</c:v>
                </c:pt>
                <c:pt idx="23">
                  <c:v>88.11293960848127</c:v>
                </c:pt>
                <c:pt idx="24">
                  <c:v>88.137330869379738</c:v>
                </c:pt>
                <c:pt idx="25">
                  <c:v>88.161755394294204</c:v>
                </c:pt>
                <c:pt idx="26">
                  <c:v>88.186216191253479</c:v>
                </c:pt>
                <c:pt idx="27">
                  <c:v>88.210717660779864</c:v>
                </c:pt>
                <c:pt idx="28">
                  <c:v>88.235268015523189</c:v>
                </c:pt>
                <c:pt idx="29">
                  <c:v>88.259885931681836</c:v>
                </c:pt>
                <c:pt idx="30">
                  <c:v>88.284617970370036</c:v>
                </c:pt>
                <c:pt idx="31">
                  <c:v>88.309581969703274</c:v>
                </c:pt>
                <c:pt idx="32">
                  <c:v>88.335069664624569</c:v>
                </c:pt>
                <c:pt idx="33">
                  <c:v>88.36177675024922</c:v>
                </c:pt>
                <c:pt idx="34">
                  <c:v>88.391290897833883</c:v>
                </c:pt>
                <c:pt idx="35">
                  <c:v>88.427068894923451</c:v>
                </c:pt>
                <c:pt idx="36">
                  <c:v>88.476277709156051</c:v>
                </c:pt>
                <c:pt idx="37">
                  <c:v>88.553044974868598</c:v>
                </c:pt>
                <c:pt idx="38">
                  <c:v>88.683804869691585</c:v>
                </c:pt>
                <c:pt idx="39">
                  <c:v>88.915415508738462</c:v>
                </c:pt>
                <c:pt idx="40">
                  <c:v>89.326375566431111</c:v>
                </c:pt>
                <c:pt idx="41">
                  <c:v>90.040560710990988</c:v>
                </c:pt>
                <c:pt idx="42">
                  <c:v>91.241285763435073</c:v>
                </c:pt>
                <c:pt idx="43">
                  <c:v>93.181270357856178</c:v>
                </c:pt>
                <c:pt idx="44">
                  <c:v>96.181771108796724</c:v>
                </c:pt>
                <c:pt idx="45">
                  <c:v>100.61279260295142</c:v>
                </c:pt>
                <c:pt idx="46">
                  <c:v>106.84731471771408</c:v>
                </c:pt>
                <c:pt idx="47">
                  <c:v>115.18712454241866</c:v>
                </c:pt>
                <c:pt idx="48">
                  <c:v>125.76638814305483</c:v>
                </c:pt>
                <c:pt idx="49">
                  <c:v>138.45004423226342</c:v>
                </c:pt>
                <c:pt idx="50">
                  <c:v>152.7539484130447</c:v>
                </c:pt>
                <c:pt idx="51">
                  <c:v>167.81772291396874</c:v>
                </c:pt>
                <c:pt idx="52">
                  <c:v>182.45538975239546</c:v>
                </c:pt>
                <c:pt idx="53">
                  <c:v>195.29195507691807</c:v>
                </c:pt>
                <c:pt idx="54">
                  <c:v>204.96959417602483</c:v>
                </c:pt>
                <c:pt idx="55">
                  <c:v>210.38265876190661</c:v>
                </c:pt>
                <c:pt idx="56">
                  <c:v>210.8857924738779</c:v>
                </c:pt>
                <c:pt idx="57">
                  <c:v>206.42109189055577</c:v>
                </c:pt>
                <c:pt idx="58">
                  <c:v>197.52970245719305</c:v>
                </c:pt>
                <c:pt idx="59">
                  <c:v>185.24464370841122</c:v>
                </c:pt>
                <c:pt idx="60">
                  <c:v>170.89419046590334</c:v>
                </c:pt>
                <c:pt idx="61">
                  <c:v>155.86749707537737</c:v>
                </c:pt>
                <c:pt idx="62">
                  <c:v>141.39930750986693</c:v>
                </c:pt>
                <c:pt idx="63">
                  <c:v>128.4184394416921</c:v>
                </c:pt>
                <c:pt idx="64">
                  <c:v>117.48150516934069</c:v>
                </c:pt>
                <c:pt idx="65">
                  <c:v>108.7883598120369</c:v>
                </c:pt>
                <c:pt idx="66">
                  <c:v>102.25732896410038</c:v>
                </c:pt>
                <c:pt idx="67">
                  <c:v>97.630582248855404</c:v>
                </c:pt>
                <c:pt idx="68">
                  <c:v>94.582420171927595</c:v>
                </c:pt>
                <c:pt idx="69">
                  <c:v>92.811456893852068</c:v>
                </c:pt>
                <c:pt idx="70">
                  <c:v>92.106296393672466</c:v>
                </c:pt>
                <c:pt idx="71">
                  <c:v>92.379349647162172</c:v>
                </c:pt>
                <c:pt idx="72">
                  <c:v>93.664296631577756</c:v>
                </c:pt>
                <c:pt idx="73">
                  <c:v>96.072553412977484</c:v>
                </c:pt>
                <c:pt idx="74">
                  <c:v>99.708422364713542</c:v>
                </c:pt>
                <c:pt idx="75">
                  <c:v>104.55537239083681</c:v>
                </c:pt>
                <c:pt idx="76">
                  <c:v>110.36510316410984</c:v>
                </c:pt>
                <c:pt idx="77">
                  <c:v>116.59664015458878</c:v>
                </c:pt>
                <c:pt idx="78">
                  <c:v>122.45047607002581</c:v>
                </c:pt>
                <c:pt idx="79">
                  <c:v>127.01411140087444</c:v>
                </c:pt>
                <c:pt idx="80">
                  <c:v>129.48705015352954</c:v>
                </c:pt>
                <c:pt idx="81">
                  <c:v>129.40859409366232</c:v>
                </c:pt>
                <c:pt idx="82">
                  <c:v>126.79822890283336</c:v>
                </c:pt>
                <c:pt idx="83">
                  <c:v>122.1491077228581</c:v>
                </c:pt>
                <c:pt idx="84">
                  <c:v>116.27716396491586</c:v>
                </c:pt>
                <c:pt idx="85">
                  <c:v>110.08892687473876</c:v>
                </c:pt>
                <c:pt idx="86">
                  <c:v>104.35831262889299</c:v>
                </c:pt>
                <c:pt idx="87">
                  <c:v>99.585707245038179</c:v>
                </c:pt>
                <c:pt idx="88">
                  <c:v>95.966486794108818</c:v>
                </c:pt>
                <c:pt idx="89">
                  <c:v>93.44879154090286</c:v>
                </c:pt>
                <c:pt idx="90">
                  <c:v>91.834280611511488</c:v>
                </c:pt>
                <c:pt idx="91">
                  <c:v>90.876329724325274</c:v>
                </c:pt>
                <c:pt idx="92">
                  <c:v>90.348333078247165</c:v>
                </c:pt>
                <c:pt idx="93">
                  <c:v>90.076058610614766</c:v>
                </c:pt>
                <c:pt idx="94">
                  <c:v>89.942253388071464</c:v>
                </c:pt>
                <c:pt idx="95">
                  <c:v>89.876322370509087</c:v>
                </c:pt>
                <c:pt idx="96">
                  <c:v>89.83975262672196</c:v>
                </c:pt>
                <c:pt idx="97">
                  <c:v>89.813344586877506</c:v>
                </c:pt>
                <c:pt idx="98">
                  <c:v>89.788297660129672</c:v>
                </c:pt>
                <c:pt idx="99">
                  <c:v>89.760891140604784</c:v>
                </c:pt>
                <c:pt idx="100">
                  <c:v>89.729693942132286</c:v>
                </c:pt>
                <c:pt idx="101">
                  <c:v>89.694274544507451</c:v>
                </c:pt>
                <c:pt idx="102">
                  <c:v>89.654713998840379</c:v>
                </c:pt>
                <c:pt idx="103">
                  <c:v>89.61155848052428</c:v>
                </c:pt>
                <c:pt idx="104">
                  <c:v>89.566094578884446</c:v>
                </c:pt>
                <c:pt idx="105">
                  <c:v>89.520995993290512</c:v>
                </c:pt>
                <c:pt idx="106">
                  <c:v>89.481495331742124</c:v>
                </c:pt>
                <c:pt idx="107">
                  <c:v>89.457274084000559</c:v>
                </c:pt>
                <c:pt idx="108">
                  <c:v>89.465193976552726</c:v>
                </c:pt>
                <c:pt idx="109">
                  <c:v>89.532743357083035</c:v>
                </c:pt>
                <c:pt idx="110">
                  <c:v>89.701585826211939</c:v>
                </c:pt>
                <c:pt idx="111">
                  <c:v>90.029901479763723</c:v>
                </c:pt>
                <c:pt idx="112">
                  <c:v>90.591494390690769</c:v>
                </c:pt>
                <c:pt idx="113">
                  <c:v>91.469295453596899</c:v>
                </c:pt>
                <c:pt idx="114">
                  <c:v>92.741432465299994</c:v>
                </c:pt>
                <c:pt idx="115">
                  <c:v>94.459867520531546</c:v>
                </c:pt>
                <c:pt idx="116">
                  <c:v>96.624646205986167</c:v>
                </c:pt>
                <c:pt idx="117">
                  <c:v>99.160246813332833</c:v>
                </c:pt>
                <c:pt idx="118">
                  <c:v>101.90284253039258</c:v>
                </c:pt>
                <c:pt idx="119">
                  <c:v>104.60681411533307</c:v>
                </c:pt>
                <c:pt idx="120">
                  <c:v>106.97464805090941</c:v>
                </c:pt>
                <c:pt idx="121">
                  <c:v>108.70709642172461</c:v>
                </c:pt>
                <c:pt idx="122">
                  <c:v>109.562601892628</c:v>
                </c:pt>
                <c:pt idx="123">
                  <c:v>109.40987878894852</c:v>
                </c:pt>
                <c:pt idx="124">
                  <c:v>108.25789589050305</c:v>
                </c:pt>
                <c:pt idx="125">
                  <c:v>106.25383266353511</c:v>
                </c:pt>
                <c:pt idx="126">
                  <c:v>103.64966061107101</c:v>
                </c:pt>
                <c:pt idx="127">
                  <c:v>100.74781842433293</c:v>
                </c:pt>
                <c:pt idx="128">
                  <c:v>97.842114610779817</c:v>
                </c:pt>
                <c:pt idx="129">
                  <c:v>95.16959762395652</c:v>
                </c:pt>
                <c:pt idx="130">
                  <c:v>92.883509820407809</c:v>
                </c:pt>
                <c:pt idx="131">
                  <c:v>91.049469134656974</c:v>
                </c:pt>
                <c:pt idx="132">
                  <c:v>89.660038749070566</c:v>
                </c:pt>
                <c:pt idx="133">
                  <c:v>88.659100818671831</c:v>
                </c:pt>
                <c:pt idx="134">
                  <c:v>87.967393843925521</c:v>
                </c:pt>
                <c:pt idx="135">
                  <c:v>87.503133365094783</c:v>
                </c:pt>
                <c:pt idx="136">
                  <c:v>87.195105865810632</c:v>
                </c:pt>
                <c:pt idx="137">
                  <c:v>86.988553266899231</c:v>
                </c:pt>
                <c:pt idx="138">
                  <c:v>86.845828082146923</c:v>
                </c:pt>
                <c:pt idx="139">
                  <c:v>86.744199457265822</c:v>
                </c:pt>
                <c:pt idx="140">
                  <c:v>86.672752962419892</c:v>
                </c:pt>
                <c:pt idx="141">
                  <c:v>86.629557386473081</c:v>
                </c:pt>
                <c:pt idx="142">
                  <c:v>86.619537879529631</c:v>
                </c:pt>
                <c:pt idx="143">
                  <c:v>86.652969955279161</c:v>
                </c:pt>
                <c:pt idx="144">
                  <c:v>86.744220747321961</c:v>
                </c:pt>
                <c:pt idx="145">
                  <c:v>86.910274529804411</c:v>
                </c:pt>
                <c:pt idx="146">
                  <c:v>87.168644359396907</c:v>
                </c:pt>
                <c:pt idx="147">
                  <c:v>87.534460558566892</c:v>
                </c:pt>
                <c:pt idx="148">
                  <c:v>88.016813999548958</c:v>
                </c:pt>
                <c:pt idx="149">
                  <c:v>88.614775000580593</c:v>
                </c:pt>
                <c:pt idx="150">
                  <c:v>89.313832192505103</c:v>
                </c:pt>
                <c:pt idx="151">
                  <c:v>90.083697263835049</c:v>
                </c:pt>
                <c:pt idx="152">
                  <c:v>90.878397758269713</c:v>
                </c:pt>
                <c:pt idx="153">
                  <c:v>91.639269537685138</c:v>
                </c:pt>
                <c:pt idx="154">
                  <c:v>92.300883634180593</c:v>
                </c:pt>
                <c:pt idx="155">
                  <c:v>92.799218889268218</c:v>
                </c:pt>
                <c:pt idx="156">
                  <c:v>93.080720621499225</c:v>
                </c:pt>
                <c:pt idx="157">
                  <c:v>93.110485069904527</c:v>
                </c:pt>
                <c:pt idx="158">
                  <c:v>92.87783934185498</c:v>
                </c:pt>
                <c:pt idx="159">
                  <c:v>92.398081135298099</c:v>
                </c:pt>
                <c:pt idx="160">
                  <c:v>91.709985084485282</c:v>
                </c:pt>
                <c:pt idx="161">
                  <c:v>90.869638147023736</c:v>
                </c:pt>
                <c:pt idx="162">
                  <c:v>89.94196069663758</c:v>
                </c:pt>
                <c:pt idx="163">
                  <c:v>88.991684545014451</c:v>
                </c:pt>
                <c:pt idx="164">
                  <c:v>88.075504092320827</c:v>
                </c:pt>
                <c:pt idx="165">
                  <c:v>87.236652478162839</c:v>
                </c:pt>
                <c:pt idx="166">
                  <c:v>86.502457122895251</c:v>
                </c:pt>
                <c:pt idx="167">
                  <c:v>85.884718714094006</c:v>
                </c:pt>
                <c:pt idx="168">
                  <c:v>85.382221730368343</c:v>
                </c:pt>
                <c:pt idx="169">
                  <c:v>84.984424157560923</c:v>
                </c:pt>
                <c:pt idx="170">
                  <c:v>84.675390632286977</c:v>
                </c:pt>
                <c:pt idx="171">
                  <c:v>84.437251328040688</c:v>
                </c:pt>
                <c:pt idx="172">
                  <c:v>84.252778399334957</c:v>
                </c:pt>
                <c:pt idx="173">
                  <c:v>84.106970335667427</c:v>
                </c:pt>
                <c:pt idx="174">
                  <c:v>83.987754957926882</c:v>
                </c:pt>
                <c:pt idx="175">
                  <c:v>83.886039831161924</c:v>
                </c:pt>
                <c:pt idx="176">
                  <c:v>83.795365285948549</c:v>
                </c:pt>
                <c:pt idx="177">
                  <c:v>83.711379812950284</c:v>
                </c:pt>
                <c:pt idx="178">
                  <c:v>83.631293584641512</c:v>
                </c:pt>
                <c:pt idx="179">
                  <c:v>83.553399602293382</c:v>
                </c:pt>
                <c:pt idx="180">
                  <c:v>83.476698824378829</c:v>
                </c:pt>
                <c:pt idx="181">
                  <c:v>83.400630848117757</c:v>
                </c:pt>
                <c:pt idx="182">
                  <c:v>83.324893749093292</c:v>
                </c:pt>
                <c:pt idx="183">
                  <c:v>83.249330864244541</c:v>
                </c:pt>
                <c:pt idx="184">
                  <c:v>83.173863559869289</c:v>
                </c:pt>
                <c:pt idx="185">
                  <c:v>83.098453347829235</c:v>
                </c:pt>
                <c:pt idx="186">
                  <c:v>83.023081567456316</c:v>
                </c:pt>
                <c:pt idx="187">
                  <c:v>82.94773898837316</c:v>
                </c:pt>
                <c:pt idx="188">
                  <c:v>82.872420723706014</c:v>
                </c:pt>
                <c:pt idx="189">
                  <c:v>82.797123845910249</c:v>
                </c:pt>
                <c:pt idx="190">
                  <c:v>82.721846313591854</c:v>
                </c:pt>
                <c:pt idx="191">
                  <c:v>82.646586505711909</c:v>
                </c:pt>
                <c:pt idx="192">
                  <c:v>82.571343025049572</c:v>
                </c:pt>
                <c:pt idx="193">
                  <c:v>82.496114616111527</c:v>
                </c:pt>
                <c:pt idx="194">
                  <c:v>82.420900129823082</c:v>
                </c:pt>
                <c:pt idx="195">
                  <c:v>82.345698506719614</c:v>
                </c:pt>
                <c:pt idx="196">
                  <c:v>82.270508767315405</c:v>
                </c:pt>
                <c:pt idx="197">
                  <c:v>82.195330005297421</c:v>
                </c:pt>
                <c:pt idx="198">
                  <c:v>82.120161381930686</c:v>
                </c:pt>
                <c:pt idx="199">
                  <c:v>82.045002121092509</c:v>
                </c:pt>
                <c:pt idx="200">
                  <c:v>81.969851504724105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87.557275864329227</c:v>
                </c:pt>
                <c:pt idx="1">
                  <c:v>87.581315109349447</c:v>
                </c:pt>
                <c:pt idx="2">
                  <c:v>87.605360192522227</c:v>
                </c:pt>
                <c:pt idx="3">
                  <c:v>87.629411588439041</c:v>
                </c:pt>
                <c:pt idx="4">
                  <c:v>87.653469808903935</c:v>
                </c:pt>
                <c:pt idx="5">
                  <c:v>87.677535405692865</c:v>
                </c:pt>
                <c:pt idx="6">
                  <c:v>87.701608973497827</c:v>
                </c:pt>
                <c:pt idx="7">
                  <c:v>87.725691153066776</c:v>
                </c:pt>
                <c:pt idx="8">
                  <c:v>87.749782634548524</c:v>
                </c:pt>
                <c:pt idx="9">
                  <c:v>87.773884161053559</c:v>
                </c:pt>
                <c:pt idx="10">
                  <c:v>87.797996532440607</c:v>
                </c:pt>
                <c:pt idx="11">
                  <c:v>87.822120609339464</c:v>
                </c:pt>
                <c:pt idx="12">
                  <c:v>87.846257317419941</c:v>
                </c:pt>
                <c:pt idx="13">
                  <c:v>87.870407651916722</c:v>
                </c:pt>
                <c:pt idx="14">
                  <c:v>87.894572682419479</c:v>
                </c:pt>
                <c:pt idx="15">
                  <c:v>87.918753557936824</c:v>
                </c:pt>
                <c:pt idx="16">
                  <c:v>87.942951512241748</c:v>
                </c:pt>
                <c:pt idx="17">
                  <c:v>87.967167869505516</c:v>
                </c:pt>
                <c:pt idx="18">
                  <c:v>87.991404050224574</c:v>
                </c:pt>
                <c:pt idx="19">
                  <c:v>88.01566157744449</c:v>
                </c:pt>
                <c:pt idx="20">
                  <c:v>88.039942083281701</c:v>
                </c:pt>
                <c:pt idx="21">
                  <c:v>88.064247315741838</c:v>
                </c:pt>
                <c:pt idx="22">
                  <c:v>88.088579145829385</c:v>
                </c:pt>
                <c:pt idx="23">
                  <c:v>88.112939574940967</c:v>
                </c:pt>
                <c:pt idx="24">
                  <c:v>88.137330742527894</c:v>
                </c:pt>
                <c:pt idx="25">
                  <c:v>88.161754934010574</c:v>
                </c:pt>
                <c:pt idx="26">
                  <c:v>88.186214588918787</c:v>
                </c:pt>
                <c:pt idx="27">
                  <c:v>88.210712309225812</c:v>
                </c:pt>
                <c:pt idx="28">
                  <c:v>88.23525086783529</c:v>
                </c:pt>
                <c:pt idx="29">
                  <c:v>88.259833217168932</c:v>
                </c:pt>
                <c:pt idx="30">
                  <c:v>88.284462497792646</c:v>
                </c:pt>
                <c:pt idx="31">
                  <c:v>88.309142047003533</c:v>
                </c:pt>
                <c:pt idx="32">
                  <c:v>88.333875407285944</c:v>
                </c:pt>
                <c:pt idx="33">
                  <c:v>88.358666334525878</c:v>
                </c:pt>
                <c:pt idx="34">
                  <c:v>88.383518805852205</c:v>
                </c:pt>
                <c:pt idx="35">
                  <c:v>88.408437026950452</c:v>
                </c:pt>
                <c:pt idx="36">
                  <c:v>88.433425438666177</c:v>
                </c:pt>
                <c:pt idx="37">
                  <c:v>88.458488722686383</c:v>
                </c:pt>
                <c:pt idx="38">
                  <c:v>88.483631806049559</c:v>
                </c:pt>
                <c:pt idx="39">
                  <c:v>88.508859864197902</c:v>
                </c:pt>
                <c:pt idx="40">
                  <c:v>88.534178322238063</c:v>
                </c:pt>
                <c:pt idx="41">
                  <c:v>88.559592854027329</c:v>
                </c:pt>
                <c:pt idx="42">
                  <c:v>88.585109378644134</c:v>
                </c:pt>
                <c:pt idx="43">
                  <c:v>88.610734053737886</c:v>
                </c:pt>
                <c:pt idx="44">
                  <c:v>88.636473265180939</c:v>
                </c:pt>
                <c:pt idx="45">
                  <c:v>88.662333612365444</c:v>
                </c:pt>
                <c:pt idx="46">
                  <c:v>88.688321888398164</c:v>
                </c:pt>
                <c:pt idx="47">
                  <c:v>88.714445054347806</c:v>
                </c:pt>
                <c:pt idx="48">
                  <c:v>88.740710206589839</c:v>
                </c:pt>
                <c:pt idx="49">
                  <c:v>88.767124536174407</c:v>
                </c:pt>
                <c:pt idx="50">
                  <c:v>88.79369527901207</c:v>
                </c:pt>
                <c:pt idx="51">
                  <c:v>88.820429655530106</c:v>
                </c:pt>
                <c:pt idx="52">
                  <c:v>88.847334798300082</c:v>
                </c:pt>
                <c:pt idx="53">
                  <c:v>88.874417665974136</c:v>
                </c:pt>
                <c:pt idx="54">
                  <c:v>88.901684941696359</c:v>
                </c:pt>
                <c:pt idx="55">
                  <c:v>88.929142913976136</c:v>
                </c:pt>
                <c:pt idx="56">
                  <c:v>88.956797337828164</c:v>
                </c:pt>
                <c:pt idx="57">
                  <c:v>88.984653273799609</c:v>
                </c:pt>
                <c:pt idx="58">
                  <c:v>89.012714902326906</c:v>
                </c:pt>
                <c:pt idx="59">
                  <c:v>89.040985310697621</c:v>
                </c:pt>
                <c:pt idx="60">
                  <c:v>89.069466249747393</c:v>
                </c:pt>
                <c:pt idx="61">
                  <c:v>89.098157857308053</c:v>
                </c:pt>
                <c:pt idx="62">
                  <c:v>89.127058345356872</c:v>
                </c:pt>
                <c:pt idx="63">
                  <c:v>89.156163647813884</c:v>
                </c:pt>
                <c:pt idx="64">
                  <c:v>89.185467026017264</c:v>
                </c:pt>
                <c:pt idx="65">
                  <c:v>89.214958629101289</c:v>
                </c:pt>
                <c:pt idx="66">
                  <c:v>89.244625006835292</c:v>
                </c:pt>
                <c:pt idx="67">
                  <c:v>89.274448572992796</c:v>
                </c:pt>
                <c:pt idx="68">
                  <c:v>89.304407018042866</c:v>
                </c:pt>
                <c:pt idx="69">
                  <c:v>89.33447267093733</c:v>
                </c:pt>
                <c:pt idx="70">
                  <c:v>89.364611811049457</c:v>
                </c:pt>
                <c:pt idx="71">
                  <c:v>89.39478393295353</c:v>
                </c:pt>
                <c:pt idx="72">
                  <c:v>89.424940968762741</c:v>
                </c:pt>
                <c:pt idx="73">
                  <c:v>89.455026475209877</c:v>
                </c:pt>
                <c:pt idx="74">
                  <c:v>89.484974795590645</c:v>
                </c:pt>
                <c:pt idx="75">
                  <c:v>89.514710210111716</c:v>
                </c:pt>
                <c:pt idx="76">
                  <c:v>89.544146092087388</c:v>
                </c:pt>
                <c:pt idx="77">
                  <c:v>89.573184091770429</c:v>
                </c:pt>
                <c:pt idx="78">
                  <c:v>89.601713374301568</c:v>
                </c:pt>
                <c:pt idx="79">
                  <c:v>89.629609943185287</c:v>
                </c:pt>
                <c:pt idx="80">
                  <c:v>89.65673608564137</c:v>
                </c:pt>
                <c:pt idx="81">
                  <c:v>89.682939980871922</c:v>
                </c:pt>
                <c:pt idx="82">
                  <c:v>89.708055516365704</c:v>
                </c:pt>
                <c:pt idx="83">
                  <c:v>89.731902360401733</c:v>
                </c:pt>
                <c:pt idx="84">
                  <c:v>89.754286340407802</c:v>
                </c:pt>
                <c:pt idx="85">
                  <c:v>89.775000176219038</c:v>
                </c:pt>
                <c:pt idx="86">
                  <c:v>89.793824613993834</c:v>
                </c:pt>
                <c:pt idx="87">
                  <c:v>89.810530000033538</c:v>
                </c:pt>
                <c:pt idx="88">
                  <c:v>89.824878323572577</c:v>
                </c:pt>
                <c:pt idx="89">
                  <c:v>89.836625743476446</c:v>
                </c:pt>
                <c:pt idx="90">
                  <c:v>89.845525595690816</c:v>
                </c:pt>
                <c:pt idx="91">
                  <c:v>89.851331856535381</c:v>
                </c:pt>
                <c:pt idx="92">
                  <c:v>89.853803012257771</c:v>
                </c:pt>
                <c:pt idx="93">
                  <c:v>89.85270625881094</c:v>
                </c:pt>
                <c:pt idx="94">
                  <c:v>89.847821929185713</c:v>
                </c:pt>
                <c:pt idx="95">
                  <c:v>89.838948020773429</c:v>
                </c:pt>
                <c:pt idx="96">
                  <c:v>89.825904674336357</c:v>
                </c:pt>
                <c:pt idx="97">
                  <c:v>89.80853844145048</c:v>
                </c:pt>
                <c:pt idx="98">
                  <c:v>89.786726170769541</c:v>
                </c:pt>
                <c:pt idx="99">
                  <c:v>89.760378346690203</c:v>
                </c:pt>
                <c:pt idx="100">
                  <c:v>89.729441727802396</c:v>
                </c:pt>
                <c:pt idx="101">
                  <c:v>89.69390115681162</c:v>
                </c:pt>
                <c:pt idx="102">
                  <c:v>89.653780447344758</c:v>
                </c:pt>
                <c:pt idx="103">
                  <c:v>89.609142294150473</c:v>
                </c:pt>
                <c:pt idx="104">
                  <c:v>89.56008719882999</c:v>
                </c:pt>
                <c:pt idx="105">
                  <c:v>89.506751450003264</c:v>
                </c:pt>
                <c:pt idx="106">
                  <c:v>89.449304241182219</c:v>
                </c:pt>
                <c:pt idx="107">
                  <c:v>89.387944048269645</c:v>
                </c:pt>
                <c:pt idx="108">
                  <c:v>89.3228944187899</c:v>
                </c:pt>
                <c:pt idx="109">
                  <c:v>89.254399344816704</c:v>
                </c:pt>
                <c:pt idx="110">
                  <c:v>89.182718400239239</c:v>
                </c:pt>
                <c:pt idx="111">
                  <c:v>89.10812182069381</c:v>
                </c:pt>
                <c:pt idx="112">
                  <c:v>89.030885692299449</c:v>
                </c:pt>
                <c:pt idx="113">
                  <c:v>88.951287395122307</c:v>
                </c:pt>
                <c:pt idx="114">
                  <c:v>88.869601421344626</c:v>
                </c:pt>
                <c:pt idx="115">
                  <c:v>88.786095658895562</c:v>
                </c:pt>
                <c:pt idx="116">
                  <c:v>88.701028201176968</c:v>
                </c:pt>
                <c:pt idx="117">
                  <c:v>88.614644714555311</c:v>
                </c:pt>
                <c:pt idx="118">
                  <c:v>88.527176369115708</c:v>
                </c:pt>
                <c:pt idx="119">
                  <c:v>88.438838315912221</c:v>
                </c:pt>
                <c:pt idx="120">
                  <c:v>88.349828676227133</c:v>
                </c:pt>
                <c:pt idx="121">
                  <c:v>88.260327995344198</c:v>
                </c:pt>
                <c:pt idx="122">
                  <c:v>88.17049910486476</c:v>
                </c:pt>
                <c:pt idx="123">
                  <c:v>88.080487333195549</c:v>
                </c:pt>
                <c:pt idx="124">
                  <c:v>87.990421002894351</c:v>
                </c:pt>
                <c:pt idx="125">
                  <c:v>87.900412155378817</c:v>
                </c:pt>
                <c:pt idx="126">
                  <c:v>87.810557447377448</c:v>
                </c:pt>
                <c:pt idx="127">
                  <c:v>87.720939168776212</c:v>
                </c:pt>
                <c:pt idx="128">
                  <c:v>87.631626337609262</c:v>
                </c:pt>
                <c:pt idx="129">
                  <c:v>87.542675834382123</c:v>
                </c:pt>
                <c:pt idx="130">
                  <c:v>87.454133544323369</c:v>
                </c:pt>
                <c:pt idx="131">
                  <c:v>87.366035482261836</c:v>
                </c:pt>
                <c:pt idx="132">
                  <c:v>87.278408880433417</c:v>
                </c:pt>
                <c:pt idx="133">
                  <c:v>87.191273224521026</c:v>
                </c:pt>
                <c:pt idx="134">
                  <c:v>87.104641227573111</c:v>
                </c:pt>
                <c:pt idx="135">
                  <c:v>87.018519735121487</c:v>
                </c:pt>
                <c:pt idx="136">
                  <c:v>86.932910557856061</c:v>
                </c:pt>
                <c:pt idx="137">
                  <c:v>86.847811230660469</c:v>
                </c:pt>
                <c:pt idx="138">
                  <c:v>86.763215698727535</c:v>
                </c:pt>
                <c:pt idx="139">
                  <c:v>86.679114932927362</c:v>
                </c:pt>
                <c:pt idx="140">
                  <c:v>86.59549747765773</c:v>
                </c:pt>
                <c:pt idx="141">
                  <c:v>86.512349935134665</c:v>
                </c:pt>
                <c:pt idx="142">
                  <c:v>86.429657390537969</c:v>
                </c:pt>
                <c:pt idx="143">
                  <c:v>86.34740378266892</c:v>
                </c:pt>
                <c:pt idx="144">
                  <c:v>86.265572224849521</c:v>
                </c:pt>
                <c:pt idx="145">
                  <c:v>86.184145280737184</c:v>
                </c:pt>
                <c:pt idx="146">
                  <c:v>86.103105199578792</c:v>
                </c:pt>
                <c:pt idx="147">
                  <c:v>86.022434115210189</c:v>
                </c:pt>
                <c:pt idx="148">
                  <c:v>85.942114212846349</c:v>
                </c:pt>
                <c:pt idx="149">
                  <c:v>85.862127867419161</c:v>
                </c:pt>
                <c:pt idx="150">
                  <c:v>85.782457756919541</c:v>
                </c:pt>
                <c:pt idx="151">
                  <c:v>85.703086953897824</c:v>
                </c:pt>
                <c:pt idx="152">
                  <c:v>85.623998997979996</c:v>
                </c:pt>
                <c:pt idx="153">
                  <c:v>85.545177951971866</c:v>
                </c:pt>
                <c:pt idx="154">
                  <c:v>85.466608443852991</c:v>
                </c:pt>
                <c:pt idx="155">
                  <c:v>85.388275696709925</c:v>
                </c:pt>
                <c:pt idx="156">
                  <c:v>85.310165548424379</c:v>
                </c:pt>
                <c:pt idx="157">
                  <c:v>85.232264462717524</c:v>
                </c:pt>
                <c:pt idx="158">
                  <c:v>85.15455953295637</c:v>
                </c:pt>
                <c:pt idx="159">
                  <c:v>85.077038479951923</c:v>
                </c:pt>
                <c:pt idx="160">
                  <c:v>84.999689644819696</c:v>
                </c:pt>
                <c:pt idx="161">
                  <c:v>84.922501977831075</c:v>
                </c:pt>
                <c:pt idx="162">
                  <c:v>84.845465024057688</c:v>
                </c:pt>
                <c:pt idx="163">
                  <c:v>84.768568906498615</c:v>
                </c:pt>
                <c:pt idx="164">
                  <c:v>84.691804307280862</c:v>
                </c:pt>
                <c:pt idx="165">
                  <c:v>84.615162447436532</c:v>
                </c:pt>
                <c:pt idx="166">
                  <c:v>84.538635065683266</c:v>
                </c:pt>
                <c:pt idx="167">
                  <c:v>84.462214396567802</c:v>
                </c:pt>
                <c:pt idx="168">
                  <c:v>84.385893148273468</c:v>
                </c:pt>
                <c:pt idx="169">
                  <c:v>84.309664480342803</c:v>
                </c:pt>
                <c:pt idx="170">
                  <c:v>84.233521981520965</c:v>
                </c:pt>
                <c:pt idx="171">
                  <c:v>84.15745964788934</c:v>
                </c:pt>
                <c:pt idx="172">
                  <c:v>84.081471861424561</c:v>
                </c:pt>
                <c:pt idx="173">
                  <c:v>84.005553369091047</c:v>
                </c:pt>
                <c:pt idx="174">
                  <c:v>83.929699262550969</c:v>
                </c:pt>
                <c:pt idx="175">
                  <c:v>83.853904958554949</c:v>
                </c:pt>
                <c:pt idx="176">
                  <c:v>83.778166180059813</c:v>
                </c:pt>
                <c:pt idx="177">
                  <c:v>83.702478938104974</c:v>
                </c:pt>
                <c:pt idx="178">
                  <c:v>83.626839514466837</c:v>
                </c:pt>
                <c:pt idx="179">
                  <c:v>83.551244445100409</c:v>
                </c:pt>
                <c:pt idx="180">
                  <c:v>83.475690504368799</c:v>
                </c:pt>
                <c:pt idx="181">
                  <c:v>83.400174690054726</c:v>
                </c:pt>
                <c:pt idx="182">
                  <c:v>83.324694209141796</c:v>
                </c:pt>
                <c:pt idx="183">
                  <c:v>83.249246464349753</c:v>
                </c:pt>
                <c:pt idx="184">
                  <c:v>83.173829041403508</c:v>
                </c:pt>
                <c:pt idx="185">
                  <c:v>83.098439697013617</c:v>
                </c:pt>
                <c:pt idx="186">
                  <c:v>83.023076347543451</c:v>
                </c:pt>
                <c:pt idx="187">
                  <c:v>82.947737058337012</c:v>
                </c:pt>
                <c:pt idx="188">
                  <c:v>82.87242003368047</c:v>
                </c:pt>
                <c:pt idx="189">
                  <c:v>82.797123607369585</c:v>
                </c:pt>
                <c:pt idx="190">
                  <c:v>82.721846233855345</c:v>
                </c:pt>
                <c:pt idx="191">
                  <c:v>82.646586479939828</c:v>
                </c:pt>
                <c:pt idx="192">
                  <c:v>82.571343016995058</c:v>
                </c:pt>
                <c:pt idx="193">
                  <c:v>82.496114613677491</c:v>
                </c:pt>
                <c:pt idx="194">
                  <c:v>82.420900129111843</c:v>
                </c:pt>
                <c:pt idx="195">
                  <c:v>82.345698506518659</c:v>
                </c:pt>
                <c:pt idx="196">
                  <c:v>82.270508767260509</c:v>
                </c:pt>
                <c:pt idx="197">
                  <c:v>82.195330005282912</c:v>
                </c:pt>
                <c:pt idx="198">
                  <c:v>82.120161381926977</c:v>
                </c:pt>
                <c:pt idx="199">
                  <c:v>82.045002121091599</c:v>
                </c:pt>
                <c:pt idx="200">
                  <c:v>81.969851504723891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4296"/>
        <c:axId val="598784688"/>
      </c:scatterChart>
      <c:valAx>
        <c:axId val="598784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4688"/>
        <c:crosses val="autoZero"/>
        <c:crossBetween val="midCat"/>
      </c:valAx>
      <c:valAx>
        <c:axId val="598784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4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83.528999999999996</c:v>
                </c:pt>
                <c:pt idx="1">
                  <c:v>81.7</c:v>
                </c:pt>
                <c:pt idx="2">
                  <c:v>83.671000000000006</c:v>
                </c:pt>
                <c:pt idx="3">
                  <c:v>84.570999999999998</c:v>
                </c:pt>
                <c:pt idx="4">
                  <c:v>82.8</c:v>
                </c:pt>
                <c:pt idx="5">
                  <c:v>83.671000000000006</c:v>
                </c:pt>
                <c:pt idx="6">
                  <c:v>84.242999999999995</c:v>
                </c:pt>
                <c:pt idx="7">
                  <c:v>83.456999999999994</c:v>
                </c:pt>
                <c:pt idx="8">
                  <c:v>84.242999999999995</c:v>
                </c:pt>
                <c:pt idx="9">
                  <c:v>83.9</c:v>
                </c:pt>
                <c:pt idx="10">
                  <c:v>82.385999999999996</c:v>
                </c:pt>
                <c:pt idx="11">
                  <c:v>82.757000000000005</c:v>
                </c:pt>
                <c:pt idx="12">
                  <c:v>83.442999999999998</c:v>
                </c:pt>
                <c:pt idx="13">
                  <c:v>82.9</c:v>
                </c:pt>
                <c:pt idx="14">
                  <c:v>83.885999999999996</c:v>
                </c:pt>
                <c:pt idx="15">
                  <c:v>83.070999999999998</c:v>
                </c:pt>
                <c:pt idx="16">
                  <c:v>84.8</c:v>
                </c:pt>
                <c:pt idx="17">
                  <c:v>82.856999999999999</c:v>
                </c:pt>
                <c:pt idx="18">
                  <c:v>85.085999999999999</c:v>
                </c:pt>
                <c:pt idx="19">
                  <c:v>85.570999999999998</c:v>
                </c:pt>
                <c:pt idx="20">
                  <c:v>84.742999999999995</c:v>
                </c:pt>
                <c:pt idx="21">
                  <c:v>85.885999999999996</c:v>
                </c:pt>
                <c:pt idx="22">
                  <c:v>84.786000000000001</c:v>
                </c:pt>
                <c:pt idx="23">
                  <c:v>85.028999999999996</c:v>
                </c:pt>
                <c:pt idx="24">
                  <c:v>85.057000000000002</c:v>
                </c:pt>
                <c:pt idx="25">
                  <c:v>85.2</c:v>
                </c:pt>
                <c:pt idx="26">
                  <c:v>85.570999999999998</c:v>
                </c:pt>
                <c:pt idx="27">
                  <c:v>86</c:v>
                </c:pt>
                <c:pt idx="28">
                  <c:v>86.043000000000006</c:v>
                </c:pt>
                <c:pt idx="29">
                  <c:v>86.5</c:v>
                </c:pt>
                <c:pt idx="30">
                  <c:v>87.543000000000006</c:v>
                </c:pt>
                <c:pt idx="31">
                  <c:v>85.6</c:v>
                </c:pt>
                <c:pt idx="32">
                  <c:v>86.513999999999996</c:v>
                </c:pt>
                <c:pt idx="33">
                  <c:v>87.242999999999995</c:v>
                </c:pt>
                <c:pt idx="34">
                  <c:v>86.929000000000002</c:v>
                </c:pt>
                <c:pt idx="35">
                  <c:v>87.914000000000001</c:v>
                </c:pt>
                <c:pt idx="36">
                  <c:v>88.356999999999999</c:v>
                </c:pt>
                <c:pt idx="37">
                  <c:v>90.114000000000004</c:v>
                </c:pt>
                <c:pt idx="38">
                  <c:v>92.442999999999998</c:v>
                </c:pt>
                <c:pt idx="39">
                  <c:v>93.9</c:v>
                </c:pt>
                <c:pt idx="40">
                  <c:v>95.813999999999993</c:v>
                </c:pt>
                <c:pt idx="41">
                  <c:v>100.471</c:v>
                </c:pt>
                <c:pt idx="42">
                  <c:v>104.5</c:v>
                </c:pt>
                <c:pt idx="43">
                  <c:v>110.45699999999999</c:v>
                </c:pt>
                <c:pt idx="44">
                  <c:v>118.24299999999999</c:v>
                </c:pt>
                <c:pt idx="45">
                  <c:v>126.45699999999999</c:v>
                </c:pt>
                <c:pt idx="46">
                  <c:v>135.62899999999999</c:v>
                </c:pt>
                <c:pt idx="47">
                  <c:v>147.071</c:v>
                </c:pt>
                <c:pt idx="48">
                  <c:v>157.214</c:v>
                </c:pt>
                <c:pt idx="49">
                  <c:v>168.91399999999999</c:v>
                </c:pt>
                <c:pt idx="50">
                  <c:v>179.74299999999999</c:v>
                </c:pt>
                <c:pt idx="51">
                  <c:v>187.18600000000001</c:v>
                </c:pt>
                <c:pt idx="52">
                  <c:v>195.41399999999999</c:v>
                </c:pt>
                <c:pt idx="53">
                  <c:v>200.58600000000001</c:v>
                </c:pt>
                <c:pt idx="54">
                  <c:v>203.24299999999999</c:v>
                </c:pt>
                <c:pt idx="55">
                  <c:v>201.37100000000001</c:v>
                </c:pt>
                <c:pt idx="56">
                  <c:v>194.44300000000001</c:v>
                </c:pt>
                <c:pt idx="57">
                  <c:v>181.45699999999999</c:v>
                </c:pt>
                <c:pt idx="58">
                  <c:v>157.75700000000001</c:v>
                </c:pt>
                <c:pt idx="59">
                  <c:v>123.343</c:v>
                </c:pt>
                <c:pt idx="60">
                  <c:v>97.914000000000001</c:v>
                </c:pt>
                <c:pt idx="61">
                  <c:v>88.8</c:v>
                </c:pt>
                <c:pt idx="62">
                  <c:v>87.671000000000006</c:v>
                </c:pt>
                <c:pt idx="63">
                  <c:v>85.986000000000004</c:v>
                </c:pt>
                <c:pt idx="64">
                  <c:v>85.156999999999996</c:v>
                </c:pt>
                <c:pt idx="65">
                  <c:v>86.614000000000004</c:v>
                </c:pt>
                <c:pt idx="66">
                  <c:v>87.9</c:v>
                </c:pt>
                <c:pt idx="67">
                  <c:v>87.385999999999996</c:v>
                </c:pt>
                <c:pt idx="68">
                  <c:v>89.257000000000005</c:v>
                </c:pt>
                <c:pt idx="69">
                  <c:v>90.028999999999996</c:v>
                </c:pt>
                <c:pt idx="70">
                  <c:v>92.6</c:v>
                </c:pt>
                <c:pt idx="71">
                  <c:v>96.271000000000001</c:v>
                </c:pt>
                <c:pt idx="72">
                  <c:v>99.471000000000004</c:v>
                </c:pt>
                <c:pt idx="73">
                  <c:v>105.129</c:v>
                </c:pt>
                <c:pt idx="74">
                  <c:v>109.557</c:v>
                </c:pt>
                <c:pt idx="75">
                  <c:v>113</c:v>
                </c:pt>
                <c:pt idx="76">
                  <c:v>116.271</c:v>
                </c:pt>
                <c:pt idx="77">
                  <c:v>119.786</c:v>
                </c:pt>
                <c:pt idx="78">
                  <c:v>122.471</c:v>
                </c:pt>
                <c:pt idx="79">
                  <c:v>124.18600000000001</c:v>
                </c:pt>
                <c:pt idx="80">
                  <c:v>122.057</c:v>
                </c:pt>
                <c:pt idx="81">
                  <c:v>117.871</c:v>
                </c:pt>
                <c:pt idx="82">
                  <c:v>109.414</c:v>
                </c:pt>
                <c:pt idx="83">
                  <c:v>98.9</c:v>
                </c:pt>
                <c:pt idx="84">
                  <c:v>89.870999999999995</c:v>
                </c:pt>
                <c:pt idx="85">
                  <c:v>86.557000000000002</c:v>
                </c:pt>
                <c:pt idx="86">
                  <c:v>86.043000000000006</c:v>
                </c:pt>
                <c:pt idx="87">
                  <c:v>83.713999999999999</c:v>
                </c:pt>
                <c:pt idx="88">
                  <c:v>86.1</c:v>
                </c:pt>
                <c:pt idx="89">
                  <c:v>84.528999999999996</c:v>
                </c:pt>
                <c:pt idx="90">
                  <c:v>83.885999999999996</c:v>
                </c:pt>
                <c:pt idx="91">
                  <c:v>84.143000000000001</c:v>
                </c:pt>
                <c:pt idx="92">
                  <c:v>84.771000000000001</c:v>
                </c:pt>
                <c:pt idx="93">
                  <c:v>85.343000000000004</c:v>
                </c:pt>
                <c:pt idx="94">
                  <c:v>84.728999999999999</c:v>
                </c:pt>
                <c:pt idx="95">
                  <c:v>83.742999999999995</c:v>
                </c:pt>
                <c:pt idx="96">
                  <c:v>84.143000000000001</c:v>
                </c:pt>
                <c:pt idx="97">
                  <c:v>85.757000000000005</c:v>
                </c:pt>
                <c:pt idx="98">
                  <c:v>84.885999999999996</c:v>
                </c:pt>
                <c:pt idx="99">
                  <c:v>86.771000000000001</c:v>
                </c:pt>
                <c:pt idx="100">
                  <c:v>86.671000000000006</c:v>
                </c:pt>
                <c:pt idx="101">
                  <c:v>87.286000000000001</c:v>
                </c:pt>
                <c:pt idx="102">
                  <c:v>87.043000000000006</c:v>
                </c:pt>
                <c:pt idx="103">
                  <c:v>88.156999999999996</c:v>
                </c:pt>
                <c:pt idx="104">
                  <c:v>87.956999999999994</c:v>
                </c:pt>
                <c:pt idx="105">
                  <c:v>88.557000000000002</c:v>
                </c:pt>
                <c:pt idx="106">
                  <c:v>89.070999999999998</c:v>
                </c:pt>
                <c:pt idx="107">
                  <c:v>89.370999999999995</c:v>
                </c:pt>
                <c:pt idx="108">
                  <c:v>89.385999999999996</c:v>
                </c:pt>
                <c:pt idx="109">
                  <c:v>89.543000000000006</c:v>
                </c:pt>
                <c:pt idx="110">
                  <c:v>90.043000000000006</c:v>
                </c:pt>
                <c:pt idx="111">
                  <c:v>89.186000000000007</c:v>
                </c:pt>
                <c:pt idx="112">
                  <c:v>91.2</c:v>
                </c:pt>
                <c:pt idx="113">
                  <c:v>92.114000000000004</c:v>
                </c:pt>
                <c:pt idx="114">
                  <c:v>92.786000000000001</c:v>
                </c:pt>
                <c:pt idx="115">
                  <c:v>94.085999999999999</c:v>
                </c:pt>
                <c:pt idx="116">
                  <c:v>95.471000000000004</c:v>
                </c:pt>
                <c:pt idx="117">
                  <c:v>98.370999999999995</c:v>
                </c:pt>
                <c:pt idx="118">
                  <c:v>100.386</c:v>
                </c:pt>
                <c:pt idx="119">
                  <c:v>102.229</c:v>
                </c:pt>
                <c:pt idx="120">
                  <c:v>106.286</c:v>
                </c:pt>
                <c:pt idx="121">
                  <c:v>106.729</c:v>
                </c:pt>
                <c:pt idx="122">
                  <c:v>107.443</c:v>
                </c:pt>
                <c:pt idx="123">
                  <c:v>108.657</c:v>
                </c:pt>
                <c:pt idx="124">
                  <c:v>106.74299999999999</c:v>
                </c:pt>
                <c:pt idx="125">
                  <c:v>104.157</c:v>
                </c:pt>
                <c:pt idx="126">
                  <c:v>100.643</c:v>
                </c:pt>
                <c:pt idx="127">
                  <c:v>96.070999999999998</c:v>
                </c:pt>
                <c:pt idx="128">
                  <c:v>92.143000000000001</c:v>
                </c:pt>
                <c:pt idx="129">
                  <c:v>88.786000000000001</c:v>
                </c:pt>
                <c:pt idx="130">
                  <c:v>86.228999999999999</c:v>
                </c:pt>
                <c:pt idx="131">
                  <c:v>83.914000000000001</c:v>
                </c:pt>
                <c:pt idx="132">
                  <c:v>83.528999999999996</c:v>
                </c:pt>
                <c:pt idx="133">
                  <c:v>82.143000000000001</c:v>
                </c:pt>
                <c:pt idx="134">
                  <c:v>82.713999999999999</c:v>
                </c:pt>
                <c:pt idx="135">
                  <c:v>82.057000000000002</c:v>
                </c:pt>
                <c:pt idx="136">
                  <c:v>82.213999999999999</c:v>
                </c:pt>
                <c:pt idx="137">
                  <c:v>82.013999999999996</c:v>
                </c:pt>
                <c:pt idx="138">
                  <c:v>81.557000000000002</c:v>
                </c:pt>
                <c:pt idx="139">
                  <c:v>82.771000000000001</c:v>
                </c:pt>
                <c:pt idx="140">
                  <c:v>81.171000000000006</c:v>
                </c:pt>
                <c:pt idx="141">
                  <c:v>83.843000000000004</c:v>
                </c:pt>
                <c:pt idx="142">
                  <c:v>82.8</c:v>
                </c:pt>
                <c:pt idx="143">
                  <c:v>83.3</c:v>
                </c:pt>
                <c:pt idx="144">
                  <c:v>83.828999999999994</c:v>
                </c:pt>
                <c:pt idx="145">
                  <c:v>83.786000000000001</c:v>
                </c:pt>
                <c:pt idx="146">
                  <c:v>83.870999999999995</c:v>
                </c:pt>
                <c:pt idx="147">
                  <c:v>84.043000000000006</c:v>
                </c:pt>
                <c:pt idx="148">
                  <c:v>84.6</c:v>
                </c:pt>
                <c:pt idx="149">
                  <c:v>85.971000000000004</c:v>
                </c:pt>
                <c:pt idx="150">
                  <c:v>85.028999999999996</c:v>
                </c:pt>
                <c:pt idx="151">
                  <c:v>85.942999999999998</c:v>
                </c:pt>
                <c:pt idx="152">
                  <c:v>87.914000000000001</c:v>
                </c:pt>
                <c:pt idx="153">
                  <c:v>87.070999999999998</c:v>
                </c:pt>
                <c:pt idx="154">
                  <c:v>89.070999999999998</c:v>
                </c:pt>
                <c:pt idx="155">
                  <c:v>89.385999999999996</c:v>
                </c:pt>
                <c:pt idx="156">
                  <c:v>90.513999999999996</c:v>
                </c:pt>
                <c:pt idx="157">
                  <c:v>89.570999999999998</c:v>
                </c:pt>
                <c:pt idx="158">
                  <c:v>90.656999999999996</c:v>
                </c:pt>
                <c:pt idx="159">
                  <c:v>89.557000000000002</c:v>
                </c:pt>
                <c:pt idx="160">
                  <c:v>89.557000000000002</c:v>
                </c:pt>
                <c:pt idx="161">
                  <c:v>87.6</c:v>
                </c:pt>
                <c:pt idx="162">
                  <c:v>88.328999999999994</c:v>
                </c:pt>
                <c:pt idx="163">
                  <c:v>86.228999999999999</c:v>
                </c:pt>
                <c:pt idx="164">
                  <c:v>85.528999999999996</c:v>
                </c:pt>
                <c:pt idx="165">
                  <c:v>85.242999999999995</c:v>
                </c:pt>
                <c:pt idx="166">
                  <c:v>82.414000000000001</c:v>
                </c:pt>
                <c:pt idx="167">
                  <c:v>82.385999999999996</c:v>
                </c:pt>
                <c:pt idx="168">
                  <c:v>81.3</c:v>
                </c:pt>
                <c:pt idx="169">
                  <c:v>82.671000000000006</c:v>
                </c:pt>
                <c:pt idx="170">
                  <c:v>81.914000000000001</c:v>
                </c:pt>
                <c:pt idx="171">
                  <c:v>82.171000000000006</c:v>
                </c:pt>
                <c:pt idx="172">
                  <c:v>80.356999999999999</c:v>
                </c:pt>
                <c:pt idx="173">
                  <c:v>80.328999999999994</c:v>
                </c:pt>
                <c:pt idx="174">
                  <c:v>79.942999999999998</c:v>
                </c:pt>
                <c:pt idx="175">
                  <c:v>80.070999999999998</c:v>
                </c:pt>
                <c:pt idx="176">
                  <c:v>80.5</c:v>
                </c:pt>
                <c:pt idx="177">
                  <c:v>80.013999999999996</c:v>
                </c:pt>
                <c:pt idx="178">
                  <c:v>81.043000000000006</c:v>
                </c:pt>
                <c:pt idx="179">
                  <c:v>79.228999999999999</c:v>
                </c:pt>
                <c:pt idx="180">
                  <c:v>78.929000000000002</c:v>
                </c:pt>
                <c:pt idx="181">
                  <c:v>79.585999999999999</c:v>
                </c:pt>
                <c:pt idx="182">
                  <c:v>79.456999999999994</c:v>
                </c:pt>
                <c:pt idx="183">
                  <c:v>79.213999999999999</c:v>
                </c:pt>
                <c:pt idx="184">
                  <c:v>80.070999999999998</c:v>
                </c:pt>
                <c:pt idx="185">
                  <c:v>79.885999999999996</c:v>
                </c:pt>
                <c:pt idx="186">
                  <c:v>79.828999999999994</c:v>
                </c:pt>
                <c:pt idx="187">
                  <c:v>79.143000000000001</c:v>
                </c:pt>
                <c:pt idx="188">
                  <c:v>79.513999999999996</c:v>
                </c:pt>
                <c:pt idx="189">
                  <c:v>79.442999999999998</c:v>
                </c:pt>
                <c:pt idx="190">
                  <c:v>79.213999999999999</c:v>
                </c:pt>
                <c:pt idx="191">
                  <c:v>78.8</c:v>
                </c:pt>
                <c:pt idx="192">
                  <c:v>79.3</c:v>
                </c:pt>
                <c:pt idx="193">
                  <c:v>78.186000000000007</c:v>
                </c:pt>
                <c:pt idx="194">
                  <c:v>79.328999999999994</c:v>
                </c:pt>
                <c:pt idx="195">
                  <c:v>78.885999999999996</c:v>
                </c:pt>
                <c:pt idx="196">
                  <c:v>79.286000000000001</c:v>
                </c:pt>
                <c:pt idx="197">
                  <c:v>79.242999999999995</c:v>
                </c:pt>
                <c:pt idx="198">
                  <c:v>78.400000000000006</c:v>
                </c:pt>
                <c:pt idx="199">
                  <c:v>77.757000000000005</c:v>
                </c:pt>
                <c:pt idx="200">
                  <c:v>78.713999999999999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84.250689796520774</c:v>
                </c:pt>
                <c:pt idx="1">
                  <c:v>84.275759288212797</c:v>
                </c:pt>
                <c:pt idx="2">
                  <c:v>84.300835510787778</c:v>
                </c:pt>
                <c:pt idx="3">
                  <c:v>84.325919007363865</c:v>
                </c:pt>
                <c:pt idx="4">
                  <c:v>84.351010363177608</c:v>
                </c:pt>
                <c:pt idx="5">
                  <c:v>84.376110208650246</c:v>
                </c:pt>
                <c:pt idx="6">
                  <c:v>84.401219222653069</c:v>
                </c:pt>
                <c:pt idx="7">
                  <c:v>84.426338135980956</c:v>
                </c:pt>
                <c:pt idx="8">
                  <c:v>84.45146773504392</c:v>
                </c:pt>
                <c:pt idx="9">
                  <c:v>84.476608865786247</c:v>
                </c:pt>
                <c:pt idx="10">
                  <c:v>84.501762437842345</c:v>
                </c:pt>
                <c:pt idx="11">
                  <c:v>84.526929428938445</c:v>
                </c:pt>
                <c:pt idx="12">
                  <c:v>84.552110889548231</c:v>
                </c:pt>
                <c:pt idx="13">
                  <c:v>84.577307947811249</c:v>
                </c:pt>
                <c:pt idx="14">
                  <c:v>84.602521814722252</c:v>
                </c:pt>
                <c:pt idx="15">
                  <c:v>84.627753789607212</c:v>
                </c:pt>
                <c:pt idx="16">
                  <c:v>84.653005265929295</c:v>
                </c:pt>
                <c:pt idx="17">
                  <c:v>84.678277737580686</c:v>
                </c:pt>
                <c:pt idx="18">
                  <c:v>84.70357280623179</c:v>
                </c:pt>
                <c:pt idx="19">
                  <c:v>84.728892191762583</c:v>
                </c:pt>
                <c:pt idx="20">
                  <c:v>84.754237752628597</c:v>
                </c:pt>
                <c:pt idx="21">
                  <c:v>84.779611538269165</c:v>
                </c:pt>
                <c:pt idx="22">
                  <c:v>84.805015941479454</c:v>
                </c:pt>
                <c:pt idx="23">
                  <c:v>84.830454149312402</c:v>
                </c:pt>
                <c:pt idx="24">
                  <c:v>84.855931444342303</c:v>
                </c:pt>
                <c:pt idx="25">
                  <c:v>84.881458812335168</c:v>
                </c:pt>
                <c:pt idx="26">
                  <c:v>84.907062498401402</c:v>
                </c:pt>
                <c:pt idx="27">
                  <c:v>84.932808131654554</c:v>
                </c:pt>
                <c:pt idx="28">
                  <c:v>84.958858676544196</c:v>
                </c:pt>
                <c:pt idx="29">
                  <c:v>84.985606698516619</c:v>
                </c:pt>
                <c:pt idx="30">
                  <c:v>85.01396071212541</c:v>
                </c:pt>
                <c:pt idx="31">
                  <c:v>85.045932037991278</c:v>
                </c:pt>
                <c:pt idx="32">
                  <c:v>85.085770470371116</c:v>
                </c:pt>
                <c:pt idx="33">
                  <c:v>85.14203246024104</c:v>
                </c:pt>
                <c:pt idx="34">
                  <c:v>85.231109227092702</c:v>
                </c:pt>
                <c:pt idx="35">
                  <c:v>85.382827314517272</c:v>
                </c:pt>
                <c:pt idx="36">
                  <c:v>85.648637768775288</c:v>
                </c:pt>
                <c:pt idx="37">
                  <c:v>86.112459613376899</c:v>
                </c:pt>
                <c:pt idx="38">
                  <c:v>86.903263935576376</c:v>
                </c:pt>
                <c:pt idx="39">
                  <c:v>88.206905422442489</c:v>
                </c:pt>
                <c:pt idx="40">
                  <c:v>90.272712446879723</c:v>
                </c:pt>
                <c:pt idx="41">
                  <c:v>93.408513832567891</c:v>
                </c:pt>
                <c:pt idx="42">
                  <c:v>97.957105389535101</c:v>
                </c:pt>
                <c:pt idx="43">
                  <c:v>104.24883536966833</c:v>
                </c:pt>
                <c:pt idx="44">
                  <c:v>112.52989664876735</c:v>
                </c:pt>
                <c:pt idx="45">
                  <c:v>122.87393283499759</c:v>
                </c:pt>
                <c:pt idx="46">
                  <c:v>135.09400803714158</c:v>
                </c:pt>
                <c:pt idx="47">
                  <c:v>148.67959647871172</c:v>
                </c:pt>
                <c:pt idx="48">
                  <c:v>162.78505243151022</c:v>
                </c:pt>
                <c:pt idx="49">
                  <c:v>176.28900830494996</c:v>
                </c:pt>
                <c:pt idx="50">
                  <c:v>187.92809689237211</c:v>
                </c:pt>
                <c:pt idx="51">
                  <c:v>196.48692214615616</c:v>
                </c:pt>
                <c:pt idx="52">
                  <c:v>201.00618031841898</c:v>
                </c:pt>
                <c:pt idx="53">
                  <c:v>200.96000066182236</c:v>
                </c:pt>
                <c:pt idx="54">
                  <c:v>196.3572319139324</c:v>
                </c:pt>
                <c:pt idx="55">
                  <c:v>187.73971740173991</c:v>
                </c:pt>
                <c:pt idx="56">
                  <c:v>176.07802456003398</c:v>
                </c:pt>
                <c:pt idx="57">
                  <c:v>162.59235990414172</c:v>
                </c:pt>
                <c:pt idx="58">
                  <c:v>148.54431116216469</c:v>
                </c:pt>
                <c:pt idx="59">
                  <c:v>135.04823200968147</c:v>
                </c:pt>
                <c:pt idx="60">
                  <c:v>122.93989127175091</c:v>
                </c:pt>
                <c:pt idx="61">
                  <c:v>112.71989633544943</c:v>
                </c:pt>
                <c:pt idx="62">
                  <c:v>104.5681602259363</c:v>
                </c:pt>
                <c:pt idx="63">
                  <c:v>98.410121156292121</c:v>
                </c:pt>
                <c:pt idx="64">
                  <c:v>94.008990792125132</c:v>
                </c:pt>
                <c:pt idx="65">
                  <c:v>91.060481710900945</c:v>
                </c:pt>
                <c:pt idx="66">
                  <c:v>89.27378053342845</c:v>
                </c:pt>
                <c:pt idx="67">
                  <c:v>88.430492671171066</c:v>
                </c:pt>
                <c:pt idx="68">
                  <c:v>88.418327044518236</c:v>
                </c:pt>
                <c:pt idx="69">
                  <c:v>89.237260653169301</c:v>
                </c:pt>
                <c:pt idx="70">
                  <c:v>90.974675140946204</c:v>
                </c:pt>
                <c:pt idx="71">
                  <c:v>93.746673798379561</c:v>
                </c:pt>
                <c:pt idx="72">
                  <c:v>97.609709132675604</c:v>
                </c:pt>
                <c:pt idx="73">
                  <c:v>102.46063010815058</c:v>
                </c:pt>
                <c:pt idx="74">
                  <c:v>107.95900015160085</c:v>
                </c:pt>
                <c:pt idx="75">
                  <c:v>113.51235103455778</c:v>
                </c:pt>
                <c:pt idx="76">
                  <c:v>118.35262466203952</c:v>
                </c:pt>
                <c:pt idx="77">
                  <c:v>121.69899997490266</c:v>
                </c:pt>
                <c:pt idx="78">
                  <c:v>122.96108307537914</c:v>
                </c:pt>
                <c:pt idx="79">
                  <c:v>121.90914250635458</c:v>
                </c:pt>
                <c:pt idx="80">
                  <c:v>118.74326009465406</c:v>
                </c:pt>
                <c:pt idx="81">
                  <c:v>114.03240818264523</c:v>
                </c:pt>
                <c:pt idx="82">
                  <c:v>108.54866749977973</c:v>
                </c:pt>
                <c:pt idx="83">
                  <c:v>103.06271989302331</c:v>
                </c:pt>
                <c:pt idx="84">
                  <c:v>98.174364598145331</c:v>
                </c:pt>
                <c:pt idx="85">
                  <c:v>94.226150147083999</c:v>
                </c:pt>
                <c:pt idx="86">
                  <c:v>91.30710885557491</c:v>
                </c:pt>
                <c:pt idx="87">
                  <c:v>89.319478852130857</c:v>
                </c:pt>
                <c:pt idx="88">
                  <c:v>88.067769667353105</c:v>
                </c:pt>
                <c:pt idx="89">
                  <c:v>87.33621389711945</c:v>
                </c:pt>
                <c:pt idx="90">
                  <c:v>86.937677914896327</c:v>
                </c:pt>
                <c:pt idx="91">
                  <c:v>86.733424193028085</c:v>
                </c:pt>
                <c:pt idx="92">
                  <c:v>86.632446052249719</c:v>
                </c:pt>
                <c:pt idx="93">
                  <c:v>86.580967324607229</c:v>
                </c:pt>
                <c:pt idx="94">
                  <c:v>86.55004737373612</c:v>
                </c:pt>
                <c:pt idx="95">
                  <c:v>86.525391826048249</c:v>
                </c:pt>
                <c:pt idx="96">
                  <c:v>86.500481986619121</c:v>
                </c:pt>
                <c:pt idx="97">
                  <c:v>86.472564303529666</c:v>
                </c:pt>
                <c:pt idx="98">
                  <c:v>86.440576543490053</c:v>
                </c:pt>
                <c:pt idx="99">
                  <c:v>86.404197197248223</c:v>
                </c:pt>
                <c:pt idx="100">
                  <c:v>86.363487480824503</c:v>
                </c:pt>
                <c:pt idx="101">
                  <c:v>86.318855662757258</c:v>
                </c:pt>
                <c:pt idx="102">
                  <c:v>86.271261317303228</c:v>
                </c:pt>
                <c:pt idx="103">
                  <c:v>86.222706217360127</c:v>
                </c:pt>
                <c:pt idx="104">
                  <c:v>86.177150153254445</c:v>
                </c:pt>
                <c:pt idx="105">
                  <c:v>86.142043842497372</c:v>
                </c:pt>
                <c:pt idx="106">
                  <c:v>86.130654466141237</c:v>
                </c:pt>
                <c:pt idx="107">
                  <c:v>86.16520958207164</c:v>
                </c:pt>
                <c:pt idx="108">
                  <c:v>86.280532682135345</c:v>
                </c:pt>
                <c:pt idx="109">
                  <c:v>86.527262576126503</c:v>
                </c:pt>
                <c:pt idx="110">
                  <c:v>86.973029564175448</c:v>
                </c:pt>
                <c:pt idx="111">
                  <c:v>87.69937347990097</c:v>
                </c:pt>
                <c:pt idx="112">
                  <c:v>88.792173356941007</c:v>
                </c:pt>
                <c:pt idx="113">
                  <c:v>90.324390138739545</c:v>
                </c:pt>
                <c:pt idx="114">
                  <c:v>92.332231486969746</c:v>
                </c:pt>
                <c:pt idx="115">
                  <c:v>94.789092600666081</c:v>
                </c:pt>
                <c:pt idx="116">
                  <c:v>97.584740764743017</c:v>
                </c:pt>
                <c:pt idx="117">
                  <c:v>100.51861364084874</c:v>
                </c:pt>
                <c:pt idx="118">
                  <c:v>103.31436193299517</c:v>
                </c:pt>
                <c:pt idx="119">
                  <c:v>105.65748837409767</c:v>
                </c:pt>
                <c:pt idx="120">
                  <c:v>107.25036519606296</c:v>
                </c:pt>
                <c:pt idx="121">
                  <c:v>107.87179140563316</c:v>
                </c:pt>
                <c:pt idx="122">
                  <c:v>107.42474470159151</c:v>
                </c:pt>
                <c:pt idx="123">
                  <c:v>105.95812572994578</c:v>
                </c:pt>
                <c:pt idx="124">
                  <c:v>103.65578407811635</c:v>
                </c:pt>
                <c:pt idx="125">
                  <c:v>100.79623023316364</c:v>
                </c:pt>
                <c:pt idx="126">
                  <c:v>97.695215232930764</c:v>
                </c:pt>
                <c:pt idx="127">
                  <c:v>94.64747209884753</c:v>
                </c:pt>
                <c:pt idx="128">
                  <c:v>91.882184024248929</c:v>
                </c:pt>
                <c:pt idx="129">
                  <c:v>89.54051225353389</c:v>
                </c:pt>
                <c:pt idx="130">
                  <c:v>87.67574161984389</c:v>
                </c:pt>
                <c:pt idx="131">
                  <c:v>86.27032532808019</c:v>
                </c:pt>
                <c:pt idx="132">
                  <c:v>85.261149099704966</c:v>
                </c:pt>
                <c:pt idx="133">
                  <c:v>84.564807051867547</c:v>
                </c:pt>
                <c:pt idx="134">
                  <c:v>84.097408848132787</c:v>
                </c:pt>
                <c:pt idx="135">
                  <c:v>83.78679688482471</c:v>
                </c:pt>
                <c:pt idx="136">
                  <c:v>83.577754041509607</c:v>
                </c:pt>
                <c:pt idx="137">
                  <c:v>83.432242995314269</c:v>
                </c:pt>
                <c:pt idx="138">
                  <c:v>83.32700431164335</c:v>
                </c:pt>
                <c:pt idx="139">
                  <c:v>83.250376049997101</c:v>
                </c:pt>
                <c:pt idx="140">
                  <c:v>83.199453356465554</c:v>
                </c:pt>
                <c:pt idx="141">
                  <c:v>83.178013703939726</c:v>
                </c:pt>
                <c:pt idx="142">
                  <c:v>83.195140798873865</c:v>
                </c:pt>
                <c:pt idx="143">
                  <c:v>83.264203508230509</c:v>
                </c:pt>
                <c:pt idx="144">
                  <c:v>83.4017437014611</c:v>
                </c:pt>
                <c:pt idx="145">
                  <c:v>83.625855127539026</c:v>
                </c:pt>
                <c:pt idx="146">
                  <c:v>83.953770239411412</c:v>
                </c:pt>
                <c:pt idx="147">
                  <c:v>84.398601019844094</c:v>
                </c:pt>
                <c:pt idx="148">
                  <c:v>84.965481890870677</c:v>
                </c:pt>
                <c:pt idx="149">
                  <c:v>85.647687930988667</c:v>
                </c:pt>
                <c:pt idx="150">
                  <c:v>86.423566958911238</c:v>
                </c:pt>
                <c:pt idx="151">
                  <c:v>87.255228931249803</c:v>
                </c:pt>
                <c:pt idx="152">
                  <c:v>88.08979571135103</c:v>
                </c:pt>
                <c:pt idx="153">
                  <c:v>88.863600084912875</c:v>
                </c:pt>
                <c:pt idx="154">
                  <c:v>89.509092767387799</c:v>
                </c:pt>
                <c:pt idx="155">
                  <c:v>89.963516534772594</c:v>
                </c:pt>
                <c:pt idx="156">
                  <c:v>90.177838584810587</c:v>
                </c:pt>
                <c:pt idx="157">
                  <c:v>90.124187863763837</c:v>
                </c:pt>
                <c:pt idx="158">
                  <c:v>89.800235152986303</c:v>
                </c:pt>
                <c:pt idx="159">
                  <c:v>89.22956197980028</c:v>
                </c:pt>
                <c:pt idx="160">
                  <c:v>88.457936991082533</c:v>
                </c:pt>
                <c:pt idx="161">
                  <c:v>87.546313827423802</c:v>
                </c:pt>
                <c:pt idx="162">
                  <c:v>86.562033537496916</c:v>
                </c:pt>
                <c:pt idx="163">
                  <c:v>85.569984105084913</c:v>
                </c:pt>
                <c:pt idx="164">
                  <c:v>84.625296745032529</c:v>
                </c:pt>
                <c:pt idx="165">
                  <c:v>83.768634779278827</c:v>
                </c:pt>
                <c:pt idx="166">
                  <c:v>83.024438982496591</c:v>
                </c:pt>
                <c:pt idx="167">
                  <c:v>82.401837787265535</c:v>
                </c:pt>
                <c:pt idx="168">
                  <c:v>81.897470797545267</c:v>
                </c:pt>
                <c:pt idx="169">
                  <c:v>81.499283078772038</c:v>
                </c:pt>
                <c:pt idx="170">
                  <c:v>81.190409187664073</c:v>
                </c:pt>
                <c:pt idx="171">
                  <c:v>80.952499471834031</c:v>
                </c:pt>
                <c:pt idx="172">
                  <c:v>80.768142526061354</c:v>
                </c:pt>
                <c:pt idx="173">
                  <c:v>80.622315454300391</c:v>
                </c:pt>
                <c:pt idx="174">
                  <c:v>80.502991293095093</c:v>
                </c:pt>
                <c:pt idx="175">
                  <c:v>80.401133482062221</c:v>
                </c:pt>
                <c:pt idx="176">
                  <c:v>80.310323913197223</c:v>
                </c:pt>
                <c:pt idx="177">
                  <c:v>80.226232778375461</c:v>
                </c:pt>
                <c:pt idx="178">
                  <c:v>80.146075928093211</c:v>
                </c:pt>
                <c:pt idx="179">
                  <c:v>80.068142494433005</c:v>
                </c:pt>
                <c:pt idx="180">
                  <c:v>79.991425643905444</c:v>
                </c:pt>
                <c:pt idx="181">
                  <c:v>79.915356879149741</c:v>
                </c:pt>
                <c:pt idx="182">
                  <c:v>79.839627622982704</c:v>
                </c:pt>
                <c:pt idx="183">
                  <c:v>79.76407647069901</c:v>
                </c:pt>
                <c:pt idx="184">
                  <c:v>79.688621760315087</c:v>
                </c:pt>
                <c:pt idx="185">
                  <c:v>79.613223255212091</c:v>
                </c:pt>
                <c:pt idx="186">
                  <c:v>79.537861393612872</c:v>
                </c:pt>
                <c:pt idx="187">
                  <c:v>79.462526554529958</c:v>
                </c:pt>
                <c:pt idx="188">
                  <c:v>79.387213743400025</c:v>
                </c:pt>
                <c:pt idx="189">
                  <c:v>79.311920069155406</c:v>
                </c:pt>
                <c:pt idx="190">
                  <c:v>79.236643593204334</c:v>
                </c:pt>
                <c:pt idx="191">
                  <c:v>79.161382823057963</c:v>
                </c:pt>
                <c:pt idx="192">
                  <c:v>79.0861364960804</c:v>
                </c:pt>
                <c:pt idx="193">
                  <c:v>79.010903488528214</c:v>
                </c:pt>
                <c:pt idx="194">
                  <c:v>78.935682776644086</c:v>
                </c:pt>
                <c:pt idx="195">
                  <c:v>78.860473418658316</c:v>
                </c:pt>
                <c:pt idx="196">
                  <c:v>78.785274544999936</c:v>
                </c:pt>
                <c:pt idx="197">
                  <c:v>78.710085351742393</c:v>
                </c:pt>
                <c:pt idx="198">
                  <c:v>78.6349050954056</c:v>
                </c:pt>
                <c:pt idx="199">
                  <c:v>78.559733088423684</c:v>
                </c:pt>
                <c:pt idx="200">
                  <c:v>78.484568695027633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84.250689796520774</c:v>
                </c:pt>
                <c:pt idx="1">
                  <c:v>84.275759288212797</c:v>
                </c:pt>
                <c:pt idx="2">
                  <c:v>84.300835510787778</c:v>
                </c:pt>
                <c:pt idx="3">
                  <c:v>84.325919007363865</c:v>
                </c:pt>
                <c:pt idx="4">
                  <c:v>84.351010363177608</c:v>
                </c:pt>
                <c:pt idx="5">
                  <c:v>84.376110208650246</c:v>
                </c:pt>
                <c:pt idx="6">
                  <c:v>84.401219222653069</c:v>
                </c:pt>
                <c:pt idx="7">
                  <c:v>84.426338135980956</c:v>
                </c:pt>
                <c:pt idx="8">
                  <c:v>84.45146773504392</c:v>
                </c:pt>
                <c:pt idx="9">
                  <c:v>84.476608865786247</c:v>
                </c:pt>
                <c:pt idx="10">
                  <c:v>84.501762437842331</c:v>
                </c:pt>
                <c:pt idx="11">
                  <c:v>84.526929428938345</c:v>
                </c:pt>
                <c:pt idx="12">
                  <c:v>84.55211088954772</c:v>
                </c:pt>
                <c:pt idx="13">
                  <c:v>84.577307947808691</c:v>
                </c:pt>
                <c:pt idx="14">
                  <c:v>84.602521814709903</c:v>
                </c:pt>
                <c:pt idx="15">
                  <c:v>84.627753789550084</c:v>
                </c:pt>
                <c:pt idx="16">
                  <c:v>84.653005265675318</c:v>
                </c:pt>
                <c:pt idx="17">
                  <c:v>84.67827773649627</c:v>
                </c:pt>
                <c:pt idx="18">
                  <c:v>84.70357280178473</c:v>
                </c:pt>
                <c:pt idx="19">
                  <c:v>84.728892174246667</c:v>
                </c:pt>
                <c:pt idx="20">
                  <c:v>84.754237686365215</c:v>
                </c:pt>
                <c:pt idx="21">
                  <c:v>84.779611297503024</c:v>
                </c:pt>
                <c:pt idx="22">
                  <c:v>84.80501510124904</c:v>
                </c:pt>
                <c:pt idx="23">
                  <c:v>84.830451332988844</c:v>
                </c:pt>
                <c:pt idx="24">
                  <c:v>84.855922377670936</c:v>
                </c:pt>
                <c:pt idx="25">
                  <c:v>84.88143077773455</c:v>
                </c:pt>
                <c:pt idx="26">
                  <c:v>84.906979241154744</c:v>
                </c:pt>
                <c:pt idx="27">
                  <c:v>84.932570649550527</c:v>
                </c:pt>
                <c:pt idx="28">
                  <c:v>84.958208066290069</c:v>
                </c:pt>
                <c:pt idx="29">
                  <c:v>84.983894744512966</c:v>
                </c:pt>
                <c:pt idx="30">
                  <c:v>85.009634134973439</c:v>
                </c:pt>
                <c:pt idx="31">
                  <c:v>85.035429893590702</c:v>
                </c:pt>
                <c:pt idx="32">
                  <c:v>85.061285888571078</c:v>
                </c:pt>
                <c:pt idx="33">
                  <c:v>85.087206206943407</c:v>
                </c:pt>
                <c:pt idx="34">
                  <c:v>85.113195160320856</c:v>
                </c:pt>
                <c:pt idx="35">
                  <c:v>85.139257289672656</c:v>
                </c:pt>
                <c:pt idx="36">
                  <c:v>85.16539736885268</c:v>
                </c:pt>
                <c:pt idx="37">
                  <c:v>85.191620406592676</c:v>
                </c:pt>
                <c:pt idx="38">
                  <c:v>85.217931646622915</c:v>
                </c:pt>
                <c:pt idx="39">
                  <c:v>85.244336565531157</c:v>
                </c:pt>
                <c:pt idx="40">
                  <c:v>85.27084086791514</c:v>
                </c:pt>
                <c:pt idx="41">
                  <c:v>85.297450478317984</c:v>
                </c:pt>
                <c:pt idx="42">
                  <c:v>85.324171529365344</c:v>
                </c:pt>
                <c:pt idx="43">
                  <c:v>85.351010345442532</c:v>
                </c:pt>
                <c:pt idx="44">
                  <c:v>85.377973421160675</c:v>
                </c:pt>
                <c:pt idx="45">
                  <c:v>85.405067393763645</c:v>
                </c:pt>
                <c:pt idx="46">
                  <c:v>85.432299008517361</c:v>
                </c:pt>
                <c:pt idx="47">
                  <c:v>85.459675076006206</c:v>
                </c:pt>
                <c:pt idx="48">
                  <c:v>85.487202420129933</c:v>
                </c:pt>
                <c:pt idx="49">
                  <c:v>85.514887815455737</c:v>
                </c:pt>
                <c:pt idx="50">
                  <c:v>85.542737912427825</c:v>
                </c:pt>
                <c:pt idx="51">
                  <c:v>85.570759148777569</c:v>
                </c:pt>
                <c:pt idx="52">
                  <c:v>85.598957645307365</c:v>
                </c:pt>
                <c:pt idx="53">
                  <c:v>85.627339084045701</c:v>
                </c:pt>
                <c:pt idx="54">
                  <c:v>85.655908566591094</c:v>
                </c:pt>
                <c:pt idx="55">
                  <c:v>85.684670450283448</c:v>
                </c:pt>
                <c:pt idx="56">
                  <c:v>85.713628159666428</c:v>
                </c:pt>
                <c:pt idx="57">
                  <c:v>85.742783970543371</c:v>
                </c:pt>
                <c:pt idx="58">
                  <c:v>85.772138763787993</c:v>
                </c:pt>
                <c:pt idx="59">
                  <c:v>85.80169174596432</c:v>
                </c:pt>
                <c:pt idx="60">
                  <c:v>85.831440133749012</c:v>
                </c:pt>
                <c:pt idx="61">
                  <c:v>85.861378799153371</c:v>
                </c:pt>
                <c:pt idx="62">
                  <c:v>85.891499872631726</c:v>
                </c:pt>
                <c:pt idx="63">
                  <c:v>85.921792301363467</c:v>
                </c:pt>
                <c:pt idx="64">
                  <c:v>85.952241360336643</c:v>
                </c:pt>
                <c:pt idx="65">
                  <c:v>85.98282811437592</c:v>
                </c:pt>
                <c:pt idx="66">
                  <c:v>86.013528829986456</c:v>
                </c:pt>
                <c:pt idx="67">
                  <c:v>86.044314336867799</c:v>
                </c:pt>
                <c:pt idx="68">
                  <c:v>86.075149340236095</c:v>
                </c:pt>
                <c:pt idx="69">
                  <c:v>86.105991686724039</c:v>
                </c:pt>
                <c:pt idx="70">
                  <c:v>86.136791588651988</c:v>
                </c:pt>
                <c:pt idx="71">
                  <c:v>86.167490813922598</c:v>
                </c:pt>
                <c:pt idx="72">
                  <c:v>86.198021851715296</c:v>
                </c:pt>
                <c:pt idx="73">
                  <c:v>86.228307067565325</c:v>
                </c:pt>
                <c:pt idx="74">
                  <c:v>86.25825786529505</c:v>
                </c:pt>
                <c:pt idx="75">
                  <c:v>86.287773877588521</c:v>
                </c:pt>
                <c:pt idx="76">
                  <c:v>86.316742211678829</c:v>
                </c:pt>
                <c:pt idx="77">
                  <c:v>86.345036781521941</c:v>
                </c:pt>
                <c:pt idx="78">
                  <c:v>86.372517762758861</c:v>
                </c:pt>
                <c:pt idx="79">
                  <c:v>86.399031211451558</c:v>
                </c:pt>
                <c:pt idx="80">
                  <c:v>86.424408891664811</c:v>
                </c:pt>
                <c:pt idx="81">
                  <c:v>86.448468360025686</c:v>
                </c:pt>
                <c:pt idx="82">
                  <c:v>86.471013356924175</c:v>
                </c:pt>
                <c:pt idx="83">
                  <c:v>86.491834553465111</c:v>
                </c:pt>
                <c:pt idx="84">
                  <c:v>86.510710700069581</c:v>
                </c:pt>
                <c:pt idx="85">
                  <c:v>86.527410216206647</c:v>
                </c:pt>
                <c:pt idx="86">
                  <c:v>86.541693250653978</c:v>
                </c:pt>
                <c:pt idx="87">
                  <c:v>86.553314227654312</c:v>
                </c:pt>
                <c:pt idx="88">
                  <c:v>86.562024876311554</c:v>
                </c:pt>
                <c:pt idx="89">
                  <c:v>86.56757771885384</c:v>
                </c:pt>
                <c:pt idx="90">
                  <c:v>86.56972996867718</c:v>
                </c:pt>
                <c:pt idx="91">
                  <c:v>86.568247762512456</c:v>
                </c:pt>
                <c:pt idx="92">
                  <c:v>86.562910624203354</c:v>
                </c:pt>
                <c:pt idx="93">
                  <c:v>86.553516032394072</c:v>
                </c:pt>
                <c:pt idx="94">
                  <c:v>86.53988394309367</c:v>
                </c:pt>
                <c:pt idx="95">
                  <c:v>86.521861102857457</c:v>
                </c:pt>
                <c:pt idx="96">
                  <c:v>86.499324981260983</c:v>
                </c:pt>
                <c:pt idx="97">
                  <c:v>86.47218715404415</c:v>
                </c:pt>
                <c:pt idx="98">
                  <c:v>86.440395981668416</c:v>
                </c:pt>
                <c:pt idx="99">
                  <c:v>86.403938452054689</c:v>
                </c:pt>
                <c:pt idx="100">
                  <c:v>86.362841089933767</c:v>
                </c:pt>
                <c:pt idx="101">
                  <c:v>86.317169876548803</c:v>
                </c:pt>
                <c:pt idx="102">
                  <c:v>86.267029169553638</c:v>
                </c:pt>
                <c:pt idx="103">
                  <c:v>86.212559660456947</c:v>
                </c:pt>
                <c:pt idx="104">
                  <c:v>86.153935452268684</c:v>
                </c:pt>
                <c:pt idx="105">
                  <c:v>86.091360379706927</c:v>
                </c:pt>
                <c:pt idx="106">
                  <c:v>86.025063725585483</c:v>
                </c:pt>
                <c:pt idx="107">
                  <c:v>85.955295507848803</c:v>
                </c:pt>
                <c:pt idx="108">
                  <c:v>85.882321521202172</c:v>
                </c:pt>
                <c:pt idx="109">
                  <c:v>85.80641831552299</c:v>
                </c:pt>
                <c:pt idx="110">
                  <c:v>85.727868281309128</c:v>
                </c:pt>
                <c:pt idx="111">
                  <c:v>85.646954992162478</c:v>
                </c:pt>
                <c:pt idx="112">
                  <c:v>85.563958928037778</c:v>
                </c:pt>
                <c:pt idx="113">
                  <c:v>85.479153673222115</c:v>
                </c:pt>
                <c:pt idx="114">
                  <c:v>85.392802652182482</c:v>
                </c:pt>
                <c:pt idx="115">
                  <c:v>85.305156436667247</c:v>
                </c:pt>
                <c:pt idx="116">
                  <c:v>85.21645063046897</c:v>
                </c:pt>
                <c:pt idx="117">
                  <c:v>85.126904315240154</c:v>
                </c:pt>
                <c:pt idx="118">
                  <c:v>85.036719022369724</c:v>
                </c:pt>
                <c:pt idx="119">
                  <c:v>84.946078182387353</c:v>
                </c:pt>
                <c:pt idx="120">
                  <c:v>84.855146994489473</c:v>
                </c:pt>
                <c:pt idx="121">
                  <c:v>84.764072654126167</c:v>
                </c:pt>
                <c:pt idx="122">
                  <c:v>84.672984875519717</c:v>
                </c:pt>
                <c:pt idx="123">
                  <c:v>84.581996647789325</c:v>
                </c:pt>
                <c:pt idx="124">
                  <c:v>84.49120516730629</c:v>
                </c:pt>
                <c:pt idx="125">
                  <c:v>84.400692894319008</c:v>
                </c:pt>
                <c:pt idx="126">
                  <c:v>84.310528688167125</c:v>
                </c:pt>
                <c:pt idx="127">
                  <c:v>84.220768982053542</c:v>
                </c:pt>
                <c:pt idx="128">
                  <c:v>84.131458964967308</c:v>
                </c:pt>
                <c:pt idx="129">
                  <c:v>84.042633744663661</c:v>
                </c:pt>
                <c:pt idx="130">
                  <c:v>83.954319471411651</c:v>
                </c:pt>
                <c:pt idx="131">
                  <c:v>83.866534407397666</c:v>
                </c:pt>
                <c:pt idx="132">
                  <c:v>83.779289931167725</c:v>
                </c:pt>
                <c:pt idx="133">
                  <c:v>83.692591470297685</c:v>
                </c:pt>
                <c:pt idx="134">
                  <c:v>83.606439358621103</c:v>
                </c:pt>
                <c:pt idx="135">
                  <c:v>83.520829616874508</c:v>
                </c:pt>
                <c:pt idx="136">
                  <c:v>83.435754657596604</c:v>
                </c:pt>
                <c:pt idx="137">
                  <c:v>83.351203916616512</c:v>
                </c:pt>
                <c:pt idx="138">
                  <c:v>83.267164414552724</c:v>
                </c:pt>
                <c:pt idx="139">
                  <c:v>83.183621252489516</c:v>
                </c:pt>
                <c:pt idx="140">
                  <c:v>83.100558046462581</c:v>
                </c:pt>
                <c:pt idx="141">
                  <c:v>83.017957305627149</c:v>
                </c:pt>
                <c:pt idx="142">
                  <c:v>82.935800759048362</c:v>
                </c:pt>
                <c:pt idx="143">
                  <c:v>82.854069635988424</c:v>
                </c:pt>
                <c:pt idx="144">
                  <c:v>82.772744904401762</c:v>
                </c:pt>
                <c:pt idx="145">
                  <c:v>82.691807472117276</c:v>
                </c:pt>
                <c:pt idx="146">
                  <c:v>82.611238354910924</c:v>
                </c:pt>
                <c:pt idx="147">
                  <c:v>82.531018815367531</c:v>
                </c:pt>
                <c:pt idx="148">
                  <c:v>82.451130476115452</c:v>
                </c:pt>
                <c:pt idx="149">
                  <c:v>82.371555410700878</c:v>
                </c:pt>
                <c:pt idx="150">
                  <c:v>82.292276215057313</c:v>
                </c:pt>
                <c:pt idx="151">
                  <c:v>82.213276062228886</c:v>
                </c:pt>
                <c:pt idx="152">
                  <c:v>82.134538742723194</c:v>
                </c:pt>
                <c:pt idx="153">
                  <c:v>82.056048692607291</c:v>
                </c:pt>
                <c:pt idx="154">
                  <c:v>81.977791011216297</c:v>
                </c:pt>
                <c:pt idx="155">
                  <c:v>81.899751470122069</c:v>
                </c:pt>
                <c:pt idx="156">
                  <c:v>81.821916514806233</c:v>
                </c:pt>
                <c:pt idx="157">
                  <c:v>81.744273260298897</c:v>
                </c:pt>
                <c:pt idx="158">
                  <c:v>81.666809481880179</c:v>
                </c:pt>
                <c:pt idx="159">
                  <c:v>81.589513601794295</c:v>
                </c:pt>
                <c:pt idx="160">
                  <c:v>81.512374672795104</c:v>
                </c:pt>
                <c:pt idx="161">
                  <c:v>81.435382359226807</c:v>
                </c:pt>
                <c:pt idx="162">
                  <c:v>81.358526916240194</c:v>
                </c:pt>
                <c:pt idx="163">
                  <c:v>81.281799167655947</c:v>
                </c:pt>
                <c:pt idx="164">
                  <c:v>81.205190482906772</c:v>
                </c:pt>
                <c:pt idx="165">
                  <c:v>81.128692753421916</c:v>
                </c:pt>
                <c:pt idx="166">
                  <c:v>81.052298368757633</c:v>
                </c:pt>
                <c:pt idx="167">
                  <c:v>80.976000192724641</c:v>
                </c:pt>
                <c:pt idx="168">
                  <c:v>80.899791539719445</c:v>
                </c:pt>
                <c:pt idx="169">
                  <c:v>80.823666151426721</c:v>
                </c:pt>
                <c:pt idx="170">
                  <c:v>80.747618174027437</c:v>
                </c:pt>
                <c:pt idx="171">
                  <c:v>80.67164213601832</c:v>
                </c:pt>
                <c:pt idx="172">
                  <c:v>80.595732926724025</c:v>
                </c:pt>
                <c:pt idx="173">
                  <c:v>80.51988577556277</c:v>
                </c:pt>
                <c:pt idx="174">
                  <c:v>80.444096232108834</c:v>
                </c:pt>
                <c:pt idx="175">
                  <c:v>80.368360146980351</c:v>
                </c:pt>
                <c:pt idx="176">
                  <c:v>80.292673653568642</c:v>
                </c:pt>
                <c:pt idx="177">
                  <c:v>80.21703315061508</c:v>
                </c:pt>
                <c:pt idx="178">
                  <c:v>80.14143528563325</c:v>
                </c:pt>
                <c:pt idx="179">
                  <c:v>80.065876939167026</c:v>
                </c:pt>
                <c:pt idx="180">
                  <c:v>79.990355209869648</c:v>
                </c:pt>
                <c:pt idx="181">
                  <c:v>79.91486740038475</c:v>
                </c:pt>
                <c:pt idx="182">
                  <c:v>79.839411004006536</c:v>
                </c:pt>
                <c:pt idx="183">
                  <c:v>79.763983692093774</c:v>
                </c:pt>
                <c:pt idx="184">
                  <c:v>79.688583302210418</c:v>
                </c:pt>
                <c:pt idx="185">
                  <c:v>79.613207826964057</c:v>
                </c:pt>
                <c:pt idx="186">
                  <c:v>79.537855403513262</c:v>
                </c:pt>
                <c:pt idx="187">
                  <c:v>79.462524303713025</c:v>
                </c:pt>
                <c:pt idx="188">
                  <c:v>79.387212924869274</c:v>
                </c:pt>
                <c:pt idx="189">
                  <c:v>79.311919781071808</c:v>
                </c:pt>
                <c:pt idx="190">
                  <c:v>79.236643495076834</c:v>
                </c:pt>
                <c:pt idx="191">
                  <c:v>79.161382790709652</c:v>
                </c:pt>
                <c:pt idx="192">
                  <c:v>79.08613648575988</c:v>
                </c:pt>
                <c:pt idx="193">
                  <c:v>79.01090348534153</c:v>
                </c:pt>
                <c:pt idx="194">
                  <c:v>78.935682775691802</c:v>
                </c:pt>
                <c:pt idx="195">
                  <c:v>78.860473418382909</c:v>
                </c:pt>
                <c:pt idx="196">
                  <c:v>78.785274544922842</c:v>
                </c:pt>
                <c:pt idx="197">
                  <c:v>78.710085351721517</c:v>
                </c:pt>
                <c:pt idx="198">
                  <c:v>78.634905095400129</c:v>
                </c:pt>
                <c:pt idx="199">
                  <c:v>78.559733088422291</c:v>
                </c:pt>
                <c:pt idx="200">
                  <c:v>78.484568695027292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5472"/>
        <c:axId val="598785864"/>
      </c:scatterChart>
      <c:valAx>
        <c:axId val="5987854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5864"/>
        <c:crosses val="autoZero"/>
        <c:crossBetween val="midCat"/>
      </c:valAx>
      <c:valAx>
        <c:axId val="598785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75.828999999999994</c:v>
                </c:pt>
                <c:pt idx="1">
                  <c:v>76.5</c:v>
                </c:pt>
                <c:pt idx="2">
                  <c:v>75.343000000000004</c:v>
                </c:pt>
                <c:pt idx="3">
                  <c:v>76.5</c:v>
                </c:pt>
                <c:pt idx="4">
                  <c:v>76.013999999999996</c:v>
                </c:pt>
                <c:pt idx="5">
                  <c:v>76.771000000000001</c:v>
                </c:pt>
                <c:pt idx="6">
                  <c:v>76.213999999999999</c:v>
                </c:pt>
                <c:pt idx="7">
                  <c:v>75.914000000000001</c:v>
                </c:pt>
                <c:pt idx="8">
                  <c:v>76.828999999999994</c:v>
                </c:pt>
                <c:pt idx="9">
                  <c:v>76.257000000000005</c:v>
                </c:pt>
                <c:pt idx="10">
                  <c:v>76.656999999999996</c:v>
                </c:pt>
                <c:pt idx="11">
                  <c:v>76.614000000000004</c:v>
                </c:pt>
                <c:pt idx="12">
                  <c:v>75.843000000000004</c:v>
                </c:pt>
                <c:pt idx="13">
                  <c:v>77.513999999999996</c:v>
                </c:pt>
                <c:pt idx="14">
                  <c:v>77.414000000000001</c:v>
                </c:pt>
                <c:pt idx="15">
                  <c:v>76.228999999999999</c:v>
                </c:pt>
                <c:pt idx="16">
                  <c:v>77.2</c:v>
                </c:pt>
                <c:pt idx="17">
                  <c:v>78.343000000000004</c:v>
                </c:pt>
                <c:pt idx="18">
                  <c:v>77.528999999999996</c:v>
                </c:pt>
                <c:pt idx="19">
                  <c:v>77.313999999999993</c:v>
                </c:pt>
                <c:pt idx="20">
                  <c:v>78.513999999999996</c:v>
                </c:pt>
                <c:pt idx="21">
                  <c:v>77.471000000000004</c:v>
                </c:pt>
                <c:pt idx="22">
                  <c:v>76.870999999999995</c:v>
                </c:pt>
                <c:pt idx="23">
                  <c:v>77.2</c:v>
                </c:pt>
                <c:pt idx="24">
                  <c:v>78.643000000000001</c:v>
                </c:pt>
                <c:pt idx="25">
                  <c:v>78.656999999999996</c:v>
                </c:pt>
                <c:pt idx="26">
                  <c:v>79.171000000000006</c:v>
                </c:pt>
                <c:pt idx="27">
                  <c:v>78.728999999999999</c:v>
                </c:pt>
                <c:pt idx="28">
                  <c:v>79.828999999999994</c:v>
                </c:pt>
                <c:pt idx="29">
                  <c:v>79.313999999999993</c:v>
                </c:pt>
                <c:pt idx="30">
                  <c:v>80.471000000000004</c:v>
                </c:pt>
                <c:pt idx="31">
                  <c:v>80.156999999999996</c:v>
                </c:pt>
                <c:pt idx="32">
                  <c:v>78.986000000000004</c:v>
                </c:pt>
                <c:pt idx="33">
                  <c:v>80.885999999999996</c:v>
                </c:pt>
                <c:pt idx="34">
                  <c:v>80.629000000000005</c:v>
                </c:pt>
                <c:pt idx="35">
                  <c:v>80.813999999999993</c:v>
                </c:pt>
                <c:pt idx="36">
                  <c:v>82.643000000000001</c:v>
                </c:pt>
                <c:pt idx="37">
                  <c:v>84.257000000000005</c:v>
                </c:pt>
                <c:pt idx="38">
                  <c:v>84.9</c:v>
                </c:pt>
                <c:pt idx="39">
                  <c:v>85.043000000000006</c:v>
                </c:pt>
                <c:pt idx="40">
                  <c:v>87.5</c:v>
                </c:pt>
                <c:pt idx="41">
                  <c:v>90.429000000000002</c:v>
                </c:pt>
                <c:pt idx="42">
                  <c:v>93.013999999999996</c:v>
                </c:pt>
                <c:pt idx="43">
                  <c:v>96.914000000000001</c:v>
                </c:pt>
                <c:pt idx="44">
                  <c:v>103.557</c:v>
                </c:pt>
                <c:pt idx="45">
                  <c:v>108.67100000000001</c:v>
                </c:pt>
                <c:pt idx="46">
                  <c:v>116.643</c:v>
                </c:pt>
                <c:pt idx="47">
                  <c:v>125.2</c:v>
                </c:pt>
                <c:pt idx="48">
                  <c:v>134.714</c:v>
                </c:pt>
                <c:pt idx="49">
                  <c:v>144.94300000000001</c:v>
                </c:pt>
                <c:pt idx="50">
                  <c:v>154.94300000000001</c:v>
                </c:pt>
                <c:pt idx="51">
                  <c:v>163.68600000000001</c:v>
                </c:pt>
                <c:pt idx="52">
                  <c:v>172.357</c:v>
                </c:pt>
                <c:pt idx="53">
                  <c:v>178.58600000000001</c:v>
                </c:pt>
                <c:pt idx="54">
                  <c:v>185.27099999999999</c:v>
                </c:pt>
                <c:pt idx="55">
                  <c:v>186.54300000000001</c:v>
                </c:pt>
                <c:pt idx="56">
                  <c:v>185.45699999999999</c:v>
                </c:pt>
                <c:pt idx="57">
                  <c:v>180.5</c:v>
                </c:pt>
                <c:pt idx="58">
                  <c:v>169.68600000000001</c:v>
                </c:pt>
                <c:pt idx="59">
                  <c:v>151.77099999999999</c:v>
                </c:pt>
                <c:pt idx="60">
                  <c:v>123.3</c:v>
                </c:pt>
                <c:pt idx="61">
                  <c:v>96.885999999999996</c:v>
                </c:pt>
                <c:pt idx="62">
                  <c:v>84.786000000000001</c:v>
                </c:pt>
                <c:pt idx="63">
                  <c:v>80.914000000000001</c:v>
                </c:pt>
                <c:pt idx="64">
                  <c:v>79.671000000000006</c:v>
                </c:pt>
                <c:pt idx="65">
                  <c:v>80.414000000000001</c:v>
                </c:pt>
                <c:pt idx="66">
                  <c:v>79.843000000000004</c:v>
                </c:pt>
                <c:pt idx="67">
                  <c:v>81.8</c:v>
                </c:pt>
                <c:pt idx="68">
                  <c:v>81.242999999999995</c:v>
                </c:pt>
                <c:pt idx="69">
                  <c:v>81.843000000000004</c:v>
                </c:pt>
                <c:pt idx="70">
                  <c:v>83.956999999999994</c:v>
                </c:pt>
                <c:pt idx="71">
                  <c:v>85.656999999999996</c:v>
                </c:pt>
                <c:pt idx="72">
                  <c:v>87.129000000000005</c:v>
                </c:pt>
                <c:pt idx="73">
                  <c:v>90.085999999999999</c:v>
                </c:pt>
                <c:pt idx="74">
                  <c:v>93.4</c:v>
                </c:pt>
                <c:pt idx="75">
                  <c:v>97.028999999999996</c:v>
                </c:pt>
                <c:pt idx="76">
                  <c:v>101.057</c:v>
                </c:pt>
                <c:pt idx="77">
                  <c:v>105.871</c:v>
                </c:pt>
                <c:pt idx="78">
                  <c:v>108.4</c:v>
                </c:pt>
                <c:pt idx="79">
                  <c:v>111.229</c:v>
                </c:pt>
                <c:pt idx="80">
                  <c:v>113.471</c:v>
                </c:pt>
                <c:pt idx="81">
                  <c:v>113.17100000000001</c:v>
                </c:pt>
                <c:pt idx="82">
                  <c:v>110.571</c:v>
                </c:pt>
                <c:pt idx="83">
                  <c:v>107</c:v>
                </c:pt>
                <c:pt idx="84">
                  <c:v>99.557000000000002</c:v>
                </c:pt>
                <c:pt idx="85">
                  <c:v>91.3</c:v>
                </c:pt>
                <c:pt idx="86">
                  <c:v>85.843000000000004</c:v>
                </c:pt>
                <c:pt idx="87">
                  <c:v>81.3</c:v>
                </c:pt>
                <c:pt idx="88">
                  <c:v>80.228999999999999</c:v>
                </c:pt>
                <c:pt idx="89">
                  <c:v>80</c:v>
                </c:pt>
                <c:pt idx="90">
                  <c:v>81.143000000000001</c:v>
                </c:pt>
                <c:pt idx="91">
                  <c:v>79.686000000000007</c:v>
                </c:pt>
                <c:pt idx="92">
                  <c:v>77.956999999999994</c:v>
                </c:pt>
                <c:pt idx="93">
                  <c:v>78.186000000000007</c:v>
                </c:pt>
                <c:pt idx="94">
                  <c:v>78.557000000000002</c:v>
                </c:pt>
                <c:pt idx="95">
                  <c:v>79.570999999999998</c:v>
                </c:pt>
                <c:pt idx="96">
                  <c:v>79.242999999999995</c:v>
                </c:pt>
                <c:pt idx="97">
                  <c:v>78.043000000000006</c:v>
                </c:pt>
                <c:pt idx="98">
                  <c:v>78.900000000000006</c:v>
                </c:pt>
                <c:pt idx="99">
                  <c:v>80.528999999999996</c:v>
                </c:pt>
                <c:pt idx="100">
                  <c:v>80.286000000000001</c:v>
                </c:pt>
                <c:pt idx="101">
                  <c:v>80.400000000000006</c:v>
                </c:pt>
                <c:pt idx="102">
                  <c:v>81.171000000000006</c:v>
                </c:pt>
                <c:pt idx="103">
                  <c:v>81.129000000000005</c:v>
                </c:pt>
                <c:pt idx="104">
                  <c:v>81.2</c:v>
                </c:pt>
                <c:pt idx="105">
                  <c:v>81.929000000000002</c:v>
                </c:pt>
                <c:pt idx="106">
                  <c:v>83.5</c:v>
                </c:pt>
                <c:pt idx="107">
                  <c:v>82.914000000000001</c:v>
                </c:pt>
                <c:pt idx="108">
                  <c:v>82.671000000000006</c:v>
                </c:pt>
                <c:pt idx="109">
                  <c:v>82.513999999999996</c:v>
                </c:pt>
                <c:pt idx="110">
                  <c:v>83.643000000000001</c:v>
                </c:pt>
                <c:pt idx="111">
                  <c:v>83.813999999999993</c:v>
                </c:pt>
                <c:pt idx="112">
                  <c:v>84.228999999999999</c:v>
                </c:pt>
                <c:pt idx="113">
                  <c:v>83.870999999999995</c:v>
                </c:pt>
                <c:pt idx="114">
                  <c:v>85.114000000000004</c:v>
                </c:pt>
                <c:pt idx="115">
                  <c:v>86.013999999999996</c:v>
                </c:pt>
                <c:pt idx="116">
                  <c:v>87.686000000000007</c:v>
                </c:pt>
                <c:pt idx="117">
                  <c:v>88.013999999999996</c:v>
                </c:pt>
                <c:pt idx="118">
                  <c:v>89.114000000000004</c:v>
                </c:pt>
                <c:pt idx="119">
                  <c:v>92.6</c:v>
                </c:pt>
                <c:pt idx="120">
                  <c:v>94.570999999999998</c:v>
                </c:pt>
                <c:pt idx="121">
                  <c:v>97.629000000000005</c:v>
                </c:pt>
                <c:pt idx="122">
                  <c:v>98.656999999999996</c:v>
                </c:pt>
                <c:pt idx="123">
                  <c:v>102.086</c:v>
                </c:pt>
                <c:pt idx="124">
                  <c:v>102.729</c:v>
                </c:pt>
                <c:pt idx="125">
                  <c:v>101.843</c:v>
                </c:pt>
                <c:pt idx="126">
                  <c:v>101.18600000000001</c:v>
                </c:pt>
                <c:pt idx="127">
                  <c:v>99.171000000000006</c:v>
                </c:pt>
                <c:pt idx="128">
                  <c:v>96.486000000000004</c:v>
                </c:pt>
                <c:pt idx="129">
                  <c:v>93.643000000000001</c:v>
                </c:pt>
                <c:pt idx="130">
                  <c:v>89.028999999999996</c:v>
                </c:pt>
                <c:pt idx="131">
                  <c:v>85.028999999999996</c:v>
                </c:pt>
                <c:pt idx="132">
                  <c:v>82.414000000000001</c:v>
                </c:pt>
                <c:pt idx="133">
                  <c:v>80.429000000000002</c:v>
                </c:pt>
                <c:pt idx="134">
                  <c:v>78.486000000000004</c:v>
                </c:pt>
                <c:pt idx="135">
                  <c:v>77.971000000000004</c:v>
                </c:pt>
                <c:pt idx="136">
                  <c:v>77.442999999999998</c:v>
                </c:pt>
                <c:pt idx="137">
                  <c:v>77.400000000000006</c:v>
                </c:pt>
                <c:pt idx="138">
                  <c:v>77.813999999999993</c:v>
                </c:pt>
                <c:pt idx="139">
                  <c:v>77.870999999999995</c:v>
                </c:pt>
                <c:pt idx="140">
                  <c:v>77.671000000000006</c:v>
                </c:pt>
                <c:pt idx="141">
                  <c:v>76.614000000000004</c:v>
                </c:pt>
                <c:pt idx="142">
                  <c:v>77.599999999999994</c:v>
                </c:pt>
                <c:pt idx="143">
                  <c:v>77.114000000000004</c:v>
                </c:pt>
                <c:pt idx="144">
                  <c:v>77.429000000000002</c:v>
                </c:pt>
                <c:pt idx="145">
                  <c:v>78.614000000000004</c:v>
                </c:pt>
                <c:pt idx="146">
                  <c:v>77.442999999999998</c:v>
                </c:pt>
                <c:pt idx="147">
                  <c:v>78.429000000000002</c:v>
                </c:pt>
                <c:pt idx="148">
                  <c:v>78.356999999999999</c:v>
                </c:pt>
                <c:pt idx="149">
                  <c:v>79.085999999999999</c:v>
                </c:pt>
                <c:pt idx="150">
                  <c:v>78.870999999999995</c:v>
                </c:pt>
                <c:pt idx="151">
                  <c:v>79.414000000000001</c:v>
                </c:pt>
                <c:pt idx="152">
                  <c:v>80.486000000000004</c:v>
                </c:pt>
                <c:pt idx="153">
                  <c:v>81.656999999999996</c:v>
                </c:pt>
                <c:pt idx="154">
                  <c:v>81.914000000000001</c:v>
                </c:pt>
                <c:pt idx="155">
                  <c:v>82.713999999999999</c:v>
                </c:pt>
                <c:pt idx="156">
                  <c:v>83.914000000000001</c:v>
                </c:pt>
                <c:pt idx="157">
                  <c:v>83.043000000000006</c:v>
                </c:pt>
                <c:pt idx="158">
                  <c:v>82.786000000000001</c:v>
                </c:pt>
                <c:pt idx="159">
                  <c:v>83.686000000000007</c:v>
                </c:pt>
                <c:pt idx="160">
                  <c:v>84.328999999999994</c:v>
                </c:pt>
                <c:pt idx="161">
                  <c:v>84.828999999999994</c:v>
                </c:pt>
                <c:pt idx="162">
                  <c:v>85.370999999999995</c:v>
                </c:pt>
                <c:pt idx="163">
                  <c:v>85.2</c:v>
                </c:pt>
                <c:pt idx="164">
                  <c:v>83.956999999999994</c:v>
                </c:pt>
                <c:pt idx="165">
                  <c:v>82.986000000000004</c:v>
                </c:pt>
                <c:pt idx="166">
                  <c:v>82.286000000000001</c:v>
                </c:pt>
                <c:pt idx="167">
                  <c:v>80.370999999999995</c:v>
                </c:pt>
                <c:pt idx="168">
                  <c:v>79.486000000000004</c:v>
                </c:pt>
                <c:pt idx="169">
                  <c:v>77.914000000000001</c:v>
                </c:pt>
                <c:pt idx="170">
                  <c:v>76.813999999999993</c:v>
                </c:pt>
                <c:pt idx="171">
                  <c:v>76.429000000000002</c:v>
                </c:pt>
                <c:pt idx="172">
                  <c:v>76.328999999999994</c:v>
                </c:pt>
                <c:pt idx="173">
                  <c:v>74.786000000000001</c:v>
                </c:pt>
                <c:pt idx="174">
                  <c:v>76.313999999999993</c:v>
                </c:pt>
                <c:pt idx="175">
                  <c:v>75.356999999999999</c:v>
                </c:pt>
                <c:pt idx="176">
                  <c:v>74.771000000000001</c:v>
                </c:pt>
                <c:pt idx="177">
                  <c:v>75.099999999999994</c:v>
                </c:pt>
                <c:pt idx="178">
                  <c:v>74.414000000000001</c:v>
                </c:pt>
                <c:pt idx="179">
                  <c:v>76.028999999999996</c:v>
                </c:pt>
                <c:pt idx="180">
                  <c:v>73.429000000000002</c:v>
                </c:pt>
                <c:pt idx="181">
                  <c:v>74.942999999999998</c:v>
                </c:pt>
                <c:pt idx="182">
                  <c:v>73.956999999999994</c:v>
                </c:pt>
                <c:pt idx="183">
                  <c:v>74.356999999999999</c:v>
                </c:pt>
                <c:pt idx="184">
                  <c:v>74.099999999999994</c:v>
                </c:pt>
                <c:pt idx="185">
                  <c:v>74.370999999999995</c:v>
                </c:pt>
                <c:pt idx="186">
                  <c:v>75.885999999999996</c:v>
                </c:pt>
                <c:pt idx="187">
                  <c:v>74.929000000000002</c:v>
                </c:pt>
                <c:pt idx="188">
                  <c:v>73.843000000000004</c:v>
                </c:pt>
                <c:pt idx="189">
                  <c:v>74.356999999999999</c:v>
                </c:pt>
                <c:pt idx="190">
                  <c:v>73.843000000000004</c:v>
                </c:pt>
                <c:pt idx="191">
                  <c:v>73.286000000000001</c:v>
                </c:pt>
                <c:pt idx="192">
                  <c:v>73.2</c:v>
                </c:pt>
                <c:pt idx="193">
                  <c:v>73.271000000000001</c:v>
                </c:pt>
                <c:pt idx="194">
                  <c:v>73</c:v>
                </c:pt>
                <c:pt idx="195">
                  <c:v>73.400000000000006</c:v>
                </c:pt>
                <c:pt idx="196">
                  <c:v>73.557000000000002</c:v>
                </c:pt>
                <c:pt idx="197">
                  <c:v>73.557000000000002</c:v>
                </c:pt>
                <c:pt idx="198">
                  <c:v>73.143000000000001</c:v>
                </c:pt>
                <c:pt idx="199">
                  <c:v>74.8</c:v>
                </c:pt>
                <c:pt idx="200">
                  <c:v>72.971000000000004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77.256551277035541</c:v>
                </c:pt>
                <c:pt idx="1">
                  <c:v>77.294309898819265</c:v>
                </c:pt>
                <c:pt idx="2">
                  <c:v>77.332074666478519</c:v>
                </c:pt>
                <c:pt idx="3">
                  <c:v>77.369846078462729</c:v>
                </c:pt>
                <c:pt idx="4">
                  <c:v>77.407624672172801</c:v>
                </c:pt>
                <c:pt idx="5">
                  <c:v>77.44541102683344</c:v>
                </c:pt>
                <c:pt idx="6">
                  <c:v>77.483205766556694</c:v>
                </c:pt>
                <c:pt idx="7">
                  <c:v>77.521009563606285</c:v>
                </c:pt>
                <c:pt idx="8">
                  <c:v>77.558823141873134</c:v>
                </c:pt>
                <c:pt idx="9">
                  <c:v>77.596647280572185</c:v>
                </c:pt>
                <c:pt idx="10">
                  <c:v>77.63448281817054</c:v>
                </c:pt>
                <c:pt idx="11">
                  <c:v>77.672330656557151</c:v>
                </c:pt>
                <c:pt idx="12">
                  <c:v>77.710191765463748</c:v>
                </c:pt>
                <c:pt idx="13">
                  <c:v>77.748067187146404</c:v>
                </c:pt>
                <c:pt idx="14">
                  <c:v>77.785958041337238</c:v>
                </c:pt>
                <c:pt idx="15">
                  <c:v>77.823865530477264</c:v>
                </c:pt>
                <c:pt idx="16">
                  <c:v>77.861790945249169</c:v>
                </c:pt>
                <c:pt idx="17">
                  <c:v>77.899735670464324</c:v>
                </c:pt>
                <c:pt idx="18">
                  <c:v>77.937701191490774</c:v>
                </c:pt>
                <c:pt idx="19">
                  <c:v>77.975689101889756</c:v>
                </c:pt>
                <c:pt idx="20">
                  <c:v>78.01370111456319</c:v>
                </c:pt>
                <c:pt idx="21">
                  <c:v>78.051739084027091</c:v>
                </c:pt>
                <c:pt idx="22">
                  <c:v>78.089805063839663</c:v>
                </c:pt>
                <c:pt idx="23">
                  <c:v>78.127901471463289</c:v>
                </c:pt>
                <c:pt idx="24">
                  <c:v>78.166031567629659</c:v>
                </c:pt>
                <c:pt idx="25">
                  <c:v>78.204200814583857</c:v>
                </c:pt>
                <c:pt idx="26">
                  <c:v>78.24242057483427</c:v>
                </c:pt>
                <c:pt idx="27">
                  <c:v>78.280717741702617</c:v>
                </c:pt>
                <c:pt idx="28">
                  <c:v>78.319158657431231</c:v>
                </c:pt>
                <c:pt idx="29">
                  <c:v>78.357905684017965</c:v>
                </c:pt>
                <c:pt idx="30">
                  <c:v>78.397344438759063</c:v>
                </c:pt>
                <c:pt idx="31">
                  <c:v>78.438355474864707</c:v>
                </c:pt>
                <c:pt idx="32">
                  <c:v>78.482863914692246</c:v>
                </c:pt>
                <c:pt idx="33">
                  <c:v>78.53489031016305</c:v>
                </c:pt>
                <c:pt idx="34">
                  <c:v>78.602443058755824</c:v>
                </c:pt>
                <c:pt idx="35">
                  <c:v>78.700713539847968</c:v>
                </c:pt>
                <c:pt idx="36">
                  <c:v>78.857100569695305</c:v>
                </c:pt>
                <c:pt idx="37">
                  <c:v>79.118495020155564</c:v>
                </c:pt>
                <c:pt idx="38">
                  <c:v>79.560852810908983</c:v>
                </c:pt>
                <c:pt idx="39">
                  <c:v>80.300231107946104</c:v>
                </c:pt>
                <c:pt idx="40">
                  <c:v>81.503104922663098</c:v>
                </c:pt>
                <c:pt idx="41">
                  <c:v>83.392081158082419</c:v>
                </c:pt>
                <c:pt idx="42">
                  <c:v>86.241574661575413</c:v>
                </c:pt>
                <c:pt idx="43">
                  <c:v>90.357438909051226</c:v>
                </c:pt>
                <c:pt idx="44">
                  <c:v>96.035947539153682</c:v>
                </c:pt>
                <c:pt idx="45">
                  <c:v>103.50164228372454</c:v>
                </c:pt>
                <c:pt idx="46">
                  <c:v>112.83031789998789</c:v>
                </c:pt>
                <c:pt idx="47">
                  <c:v>123.87143963958009</c:v>
                </c:pt>
                <c:pt idx="48">
                  <c:v>136.19090856758751</c:v>
                </c:pt>
                <c:pt idx="49">
                  <c:v>149.05699806726275</c:v>
                </c:pt>
                <c:pt idx="50">
                  <c:v>161.48687565482723</c:v>
                </c:pt>
                <c:pt idx="51">
                  <c:v>172.35801182975675</c:v>
                </c:pt>
                <c:pt idx="52">
                  <c:v>180.57072543433824</c:v>
                </c:pt>
                <c:pt idx="53">
                  <c:v>185.23067165535409</c:v>
                </c:pt>
                <c:pt idx="54">
                  <c:v>185.80974685710063</c:v>
                </c:pt>
                <c:pt idx="55">
                  <c:v>182.2454336481585</c:v>
                </c:pt>
                <c:pt idx="56">
                  <c:v>174.95275529790342</c:v>
                </c:pt>
                <c:pt idx="57">
                  <c:v>164.74568098050491</c:v>
                </c:pt>
                <c:pt idx="58">
                  <c:v>152.68855596585473</c:v>
                </c:pt>
                <c:pt idx="59">
                  <c:v>139.91502936273437</c:v>
                </c:pt>
                <c:pt idx="60">
                  <c:v>127.45686553697834</c:v>
                </c:pt>
                <c:pt idx="61">
                  <c:v>116.11743597614439</c:v>
                </c:pt>
                <c:pt idx="62">
                  <c:v>106.40851627014629</c:v>
                </c:pt>
                <c:pt idx="63">
                  <c:v>98.55060260788072</c:v>
                </c:pt>
                <c:pt idx="64">
                  <c:v>92.522352680302618</c:v>
                </c:pt>
                <c:pt idx="65">
                  <c:v>88.137513408866681</c:v>
                </c:pt>
                <c:pt idx="66">
                  <c:v>85.128110331922983</c:v>
                </c:pt>
                <c:pt idx="67">
                  <c:v>83.218337683174283</c:v>
                </c:pt>
                <c:pt idx="68">
                  <c:v>82.180840792298312</c:v>
                </c:pt>
                <c:pt idx="69">
                  <c:v>81.87258215958407</c:v>
                </c:pt>
                <c:pt idx="70">
                  <c:v>82.249465290157602</c:v>
                </c:pt>
                <c:pt idx="71">
                  <c:v>83.357865671011695</c:v>
                </c:pt>
                <c:pt idx="72">
                  <c:v>85.299905445426603</c:v>
                </c:pt>
                <c:pt idx="73">
                  <c:v>88.171508899427124</c:v>
                </c:pt>
                <c:pt idx="74">
                  <c:v>91.980581107958159</c:v>
                </c:pt>
                <c:pt idx="75">
                  <c:v>96.565736164704006</c:v>
                </c:pt>
                <c:pt idx="76">
                  <c:v>101.54737613441849</c:v>
                </c:pt>
                <c:pt idx="77">
                  <c:v>106.34319884880591</c:v>
                </c:pt>
                <c:pt idx="78">
                  <c:v>110.26302237185807</c:v>
                </c:pt>
                <c:pt idx="79">
                  <c:v>112.66616786473114</c:v>
                </c:pt>
                <c:pt idx="80">
                  <c:v>113.13246311023988</c:v>
                </c:pt>
                <c:pt idx="81">
                  <c:v>111.58359200544176</c:v>
                </c:pt>
                <c:pt idx="82">
                  <c:v>108.30621223266866</c:v>
                </c:pt>
                <c:pt idx="83">
                  <c:v>103.86722189328123</c:v>
                </c:pt>
                <c:pt idx="84">
                  <c:v>98.955409342497489</c:v>
                </c:pt>
                <c:pt idx="85">
                  <c:v>94.210061376663788</c:v>
                </c:pt>
                <c:pt idx="86">
                  <c:v>90.094225570857972</c:v>
                </c:pt>
                <c:pt idx="87">
                  <c:v>86.843371281746641</c:v>
                </c:pt>
                <c:pt idx="88">
                  <c:v>84.486066263299705</c:v>
                </c:pt>
                <c:pt idx="89">
                  <c:v>82.909083959265985</c:v>
                </c:pt>
                <c:pt idx="90">
                  <c:v>81.9330412466458</c:v>
                </c:pt>
                <c:pt idx="91">
                  <c:v>81.373315048302246</c:v>
                </c:pt>
                <c:pt idx="92">
                  <c:v>81.075690859985158</c:v>
                </c:pt>
                <c:pt idx="93">
                  <c:v>80.928624155400016</c:v>
                </c:pt>
                <c:pt idx="94">
                  <c:v>80.8602211023167</c:v>
                </c:pt>
                <c:pt idx="95">
                  <c:v>80.828538797255689</c:v>
                </c:pt>
                <c:pt idx="96">
                  <c:v>80.811205604574525</c:v>
                </c:pt>
                <c:pt idx="97">
                  <c:v>80.797230204036055</c:v>
                </c:pt>
                <c:pt idx="98">
                  <c:v>80.781606846761633</c:v>
                </c:pt>
                <c:pt idx="99">
                  <c:v>80.762213814473128</c:v>
                </c:pt>
                <c:pt idx="100">
                  <c:v>80.738225661090439</c:v>
                </c:pt>
                <c:pt idx="101">
                  <c:v>80.709389732899808</c:v>
                </c:pt>
                <c:pt idx="102">
                  <c:v>80.675753871185279</c:v>
                </c:pt>
                <c:pt idx="103">
                  <c:v>80.637638068437155</c:v>
                </c:pt>
                <c:pt idx="104">
                  <c:v>80.595788957471029</c:v>
                </c:pt>
                <c:pt idx="105">
                  <c:v>80.551758135046072</c:v>
                </c:pt>
                <c:pt idx="106">
                  <c:v>80.508623186244904</c:v>
                </c:pt>
                <c:pt idx="107">
                  <c:v>80.47222663051177</c:v>
                </c:pt>
                <c:pt idx="108">
                  <c:v>80.453118967785045</c:v>
                </c:pt>
                <c:pt idx="109">
                  <c:v>80.469305738065344</c:v>
                </c:pt>
                <c:pt idx="110">
                  <c:v>80.549647722248807</c:v>
                </c:pt>
                <c:pt idx="111">
                  <c:v>80.737300418375469</c:v>
                </c:pt>
                <c:pt idx="112">
                  <c:v>81.091935091112688</c:v>
                </c:pt>
                <c:pt idx="113">
                  <c:v>81.688835057421244</c:v>
                </c:pt>
                <c:pt idx="114">
                  <c:v>82.612655343301483</c:v>
                </c:pt>
                <c:pt idx="115">
                  <c:v>83.944121216196649</c:v>
                </c:pt>
                <c:pt idx="116">
                  <c:v>85.739571297877191</c:v>
                </c:pt>
                <c:pt idx="117">
                  <c:v>88.005981523529798</c:v>
                </c:pt>
                <c:pt idx="118">
                  <c:v>90.677262655264286</c:v>
                </c:pt>
                <c:pt idx="119">
                  <c:v>93.599917680382489</c:v>
                </c:pt>
                <c:pt idx="120">
                  <c:v>96.536090251023154</c:v>
                </c:pt>
                <c:pt idx="121">
                  <c:v>99.188695286666302</c:v>
                </c:pt>
                <c:pt idx="122">
                  <c:v>101.2470516039114</c:v>
                </c:pt>
                <c:pt idx="123">
                  <c:v>102.44413168076906</c:v>
                </c:pt>
                <c:pt idx="124">
                  <c:v>102.61109047053129</c:v>
                </c:pt>
                <c:pt idx="125">
                  <c:v>101.71374860317651</c:v>
                </c:pt>
                <c:pt idx="126">
                  <c:v>99.860165243621495</c:v>
                </c:pt>
                <c:pt idx="127">
                  <c:v>97.276995277839703</c:v>
                </c:pt>
                <c:pt idx="128">
                  <c:v>94.261774056553335</c:v>
                </c:pt>
                <c:pt idx="129">
                  <c:v>91.124987275614714</c:v>
                </c:pt>
                <c:pt idx="130">
                  <c:v>88.137401028992443</c:v>
                </c:pt>
                <c:pt idx="131">
                  <c:v>85.494542272268689</c:v>
                </c:pt>
                <c:pt idx="132">
                  <c:v>83.303417429459515</c:v>
                </c:pt>
                <c:pt idx="133">
                  <c:v>81.589475203663781</c:v>
                </c:pt>
                <c:pt idx="134">
                  <c:v>80.316946876900801</c:v>
                </c:pt>
                <c:pt idx="135">
                  <c:v>79.414135274411791</c:v>
                </c:pt>
                <c:pt idx="136">
                  <c:v>78.796575384693099</c:v>
                </c:pt>
                <c:pt idx="137">
                  <c:v>78.383927361832718</c:v>
                </c:pt>
                <c:pt idx="138">
                  <c:v>78.109526566257728</c:v>
                </c:pt>
                <c:pt idx="139">
                  <c:v>77.923713052495188</c:v>
                </c:pt>
                <c:pt idx="140">
                  <c:v>77.793068689922521</c:v>
                </c:pt>
                <c:pt idx="141">
                  <c:v>77.697701816788282</c:v>
                </c:pt>
                <c:pt idx="142">
                  <c:v>77.62816774055446</c:v>
                </c:pt>
                <c:pt idx="143">
                  <c:v>77.582906842318835</c:v>
                </c:pt>
                <c:pt idx="144">
                  <c:v>77.566476725121987</c:v>
                </c:pt>
                <c:pt idx="145">
                  <c:v>77.588445822293039</c:v>
                </c:pt>
                <c:pt idx="146">
                  <c:v>77.662594422760179</c:v>
                </c:pt>
                <c:pt idx="147">
                  <c:v>77.805990227373115</c:v>
                </c:pt>
                <c:pt idx="148">
                  <c:v>78.037532802865158</c:v>
                </c:pt>
                <c:pt idx="149">
                  <c:v>78.375680077654906</c:v>
                </c:pt>
                <c:pt idx="150">
                  <c:v>78.835277418921308</c:v>
                </c:pt>
                <c:pt idx="151">
                  <c:v>79.423693526999713</c:v>
                </c:pt>
                <c:pt idx="152">
                  <c:v>80.136786796539667</c:v>
                </c:pt>
                <c:pt idx="153">
                  <c:v>80.955505801958196</c:v>
                </c:pt>
                <c:pt idx="154">
                  <c:v>81.844070723863467</c:v>
                </c:pt>
                <c:pt idx="155">
                  <c:v>82.750599035821821</c:v>
                </c:pt>
                <c:pt idx="156">
                  <c:v>83.610685381305132</c:v>
                </c:pt>
                <c:pt idx="157">
                  <c:v>84.353858141053962</c:v>
                </c:pt>
                <c:pt idx="158">
                  <c:v>84.91213793932036</c:v>
                </c:pt>
                <c:pt idx="159">
                  <c:v>85.229304412279532</c:v>
                </c:pt>
                <c:pt idx="160">
                  <c:v>85.269133561825527</c:v>
                </c:pt>
                <c:pt idx="161">
                  <c:v>85.020934976224623</c:v>
                </c:pt>
                <c:pt idx="162">
                  <c:v>84.501215813720592</c:v>
                </c:pt>
                <c:pt idx="163">
                  <c:v>83.751112294341041</c:v>
                </c:pt>
                <c:pt idx="164">
                  <c:v>82.830141983499715</c:v>
                </c:pt>
                <c:pt idx="165">
                  <c:v>81.80759103879484</c:v>
                </c:pt>
                <c:pt idx="166">
                  <c:v>80.753259769443844</c:v>
                </c:pt>
                <c:pt idx="167">
                  <c:v>79.729261121304901</c:v>
                </c:pt>
                <c:pt idx="168">
                  <c:v>78.784148163124996</c:v>
                </c:pt>
                <c:pt idx="169">
                  <c:v>77.949993130368441</c:v>
                </c:pt>
                <c:pt idx="170">
                  <c:v>77.2423525500366</c:v>
                </c:pt>
                <c:pt idx="171">
                  <c:v>76.662508301046813</c:v>
                </c:pt>
                <c:pt idx="172">
                  <c:v>76.201078583346913</c:v>
                </c:pt>
                <c:pt idx="173">
                  <c:v>75.842061631389157</c:v>
                </c:pt>
                <c:pt idx="174">
                  <c:v>75.566550381088035</c:v>
                </c:pt>
                <c:pt idx="175">
                  <c:v>75.355640913285953</c:v>
                </c:pt>
                <c:pt idx="176">
                  <c:v>75.192353288298364</c:v>
                </c:pt>
                <c:pt idx="177">
                  <c:v>75.062619256174443</c:v>
                </c:pt>
                <c:pt idx="178">
                  <c:v>74.955534338616189</c:v>
                </c:pt>
                <c:pt idx="179">
                  <c:v>74.863123347142349</c:v>
                </c:pt>
                <c:pt idx="180">
                  <c:v>74.779851705138654</c:v>
                </c:pt>
                <c:pt idx="181">
                  <c:v>74.702060612335188</c:v>
                </c:pt>
                <c:pt idx="182">
                  <c:v>74.627439279082523</c:v>
                </c:pt>
                <c:pt idx="183">
                  <c:v>74.554590280376161</c:v>
                </c:pt>
                <c:pt idx="184">
                  <c:v>74.482702912632519</c:v>
                </c:pt>
                <c:pt idx="185">
                  <c:v>74.411325187953437</c:v>
                </c:pt>
                <c:pt idx="186">
                  <c:v>74.34021446187721</c:v>
                </c:pt>
                <c:pt idx="187">
                  <c:v>74.26924497200487</c:v>
                </c:pt>
                <c:pt idx="188">
                  <c:v>74.198353509432621</c:v>
                </c:pt>
                <c:pt idx="189">
                  <c:v>74.127509014296635</c:v>
                </c:pt>
                <c:pt idx="190">
                  <c:v>74.056696327612684</c:v>
                </c:pt>
                <c:pt idx="191">
                  <c:v>73.985907882646771</c:v>
                </c:pt>
                <c:pt idx="192">
                  <c:v>73.91513963203019</c:v>
                </c:pt>
                <c:pt idx="193">
                  <c:v>73.844389130293877</c:v>
                </c:pt>
                <c:pt idx="194">
                  <c:v>73.773654664814472</c:v>
                </c:pt>
                <c:pt idx="195">
                  <c:v>73.702934875088417</c:v>
                </c:pt>
                <c:pt idx="196">
                  <c:v>73.632228590180802</c:v>
                </c:pt>
                <c:pt idx="197">
                  <c:v>73.561534759857096</c:v>
                </c:pt>
                <c:pt idx="198">
                  <c:v>73.490852424492402</c:v>
                </c:pt>
                <c:pt idx="199">
                  <c:v>73.420180700547675</c:v>
                </c:pt>
                <c:pt idx="200">
                  <c:v>73.349518772191729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77.256551277035541</c:v>
                </c:pt>
                <c:pt idx="1">
                  <c:v>77.294309898819265</c:v>
                </c:pt>
                <c:pt idx="2">
                  <c:v>77.332074666478519</c:v>
                </c:pt>
                <c:pt idx="3">
                  <c:v>77.369846078462729</c:v>
                </c:pt>
                <c:pt idx="4">
                  <c:v>77.407624672172801</c:v>
                </c:pt>
                <c:pt idx="5">
                  <c:v>77.44541102683344</c:v>
                </c:pt>
                <c:pt idx="6">
                  <c:v>77.483205766556694</c:v>
                </c:pt>
                <c:pt idx="7">
                  <c:v>77.521009563606285</c:v>
                </c:pt>
                <c:pt idx="8">
                  <c:v>77.558823141873134</c:v>
                </c:pt>
                <c:pt idx="9">
                  <c:v>77.596647280572185</c:v>
                </c:pt>
                <c:pt idx="10">
                  <c:v>77.63448281817054</c:v>
                </c:pt>
                <c:pt idx="11">
                  <c:v>77.672330656557122</c:v>
                </c:pt>
                <c:pt idx="12">
                  <c:v>77.710191765463605</c:v>
                </c:pt>
                <c:pt idx="13">
                  <c:v>77.748067187145679</c:v>
                </c:pt>
                <c:pt idx="14">
                  <c:v>77.785958041333672</c:v>
                </c:pt>
                <c:pt idx="15">
                  <c:v>77.823865530460523</c:v>
                </c:pt>
                <c:pt idx="16">
                  <c:v>77.861790945173638</c:v>
                </c:pt>
                <c:pt idx="17">
                  <c:v>77.899735670136707</c:v>
                </c:pt>
                <c:pt idx="18">
                  <c:v>77.937701190124841</c:v>
                </c:pt>
                <c:pt idx="19">
                  <c:v>77.975689096415451</c:v>
                </c:pt>
                <c:pt idx="20">
                  <c:v>78.013701093473742</c:v>
                </c:pt>
                <c:pt idx="21">
                  <c:v>78.051739005929335</c:v>
                </c:pt>
                <c:pt idx="22">
                  <c:v>78.089804785837032</c:v>
                </c:pt>
                <c:pt idx="23">
                  <c:v>78.127900520209351</c:v>
                </c:pt>
                <c:pt idx="24">
                  <c:v>78.166028438805128</c:v>
                </c:pt>
                <c:pt idx="25">
                  <c:v>78.20419092215063</c:v>
                </c:pt>
                <c:pt idx="26">
                  <c:v>78.24239050976395</c:v>
                </c:pt>
                <c:pt idx="27">
                  <c:v>78.280629908544654</c:v>
                </c:pt>
                <c:pt idx="28">
                  <c:v>78.31891200128095</c:v>
                </c:pt>
                <c:pt idx="29">
                  <c:v>78.35723985521625</c:v>
                </c:pt>
                <c:pt idx="30">
                  <c:v>78.39561673060291</c:v>
                </c:pt>
                <c:pt idx="31">
                  <c:v>78.434046089158016</c:v>
                </c:pt>
                <c:pt idx="32">
                  <c:v>78.472531602316849</c:v>
                </c:pt>
                <c:pt idx="33">
                  <c:v>78.511077159161886</c:v>
                </c:pt>
                <c:pt idx="34">
                  <c:v>78.549686873881896</c:v>
                </c:pt>
                <c:pt idx="35">
                  <c:v>78.588365092590337</c:v>
                </c:pt>
                <c:pt idx="36">
                  <c:v>78.627116399303119</c:v>
                </c:pt>
                <c:pt idx="37">
                  <c:v>78.665945620842251</c:v>
                </c:pt>
                <c:pt idx="38">
                  <c:v>78.704857830394957</c:v>
                </c:pt>
                <c:pt idx="39">
                  <c:v>78.743858349414239</c:v>
                </c:pt>
                <c:pt idx="40">
                  <c:v>78.782952747499067</c:v>
                </c:pt>
                <c:pt idx="41">
                  <c:v>78.822146839838055</c:v>
                </c:pt>
                <c:pt idx="42">
                  <c:v>78.861446681739224</c:v>
                </c:pt>
                <c:pt idx="43">
                  <c:v>78.900858559699358</c:v>
                </c:pt>
                <c:pt idx="44">
                  <c:v>78.940388978390715</c:v>
                </c:pt>
                <c:pt idx="45">
                  <c:v>78.980044642856171</c:v>
                </c:pt>
                <c:pt idx="46">
                  <c:v>79.019832435109834</c:v>
                </c:pt>
                <c:pt idx="47">
                  <c:v>79.059759384234511</c:v>
                </c:pt>
                <c:pt idx="48">
                  <c:v>79.099832628951546</c:v>
                </c:pt>
                <c:pt idx="49">
                  <c:v>79.140059371512166</c:v>
                </c:pt>
                <c:pt idx="50">
                  <c:v>79.180446821620151</c:v>
                </c:pt>
                <c:pt idx="51">
                  <c:v>79.221002128946481</c:v>
                </c:pt>
                <c:pt idx="52">
                  <c:v>79.261732302635394</c:v>
                </c:pt>
                <c:pt idx="53">
                  <c:v>79.302644116028844</c:v>
                </c:pt>
                <c:pt idx="54">
                  <c:v>79.34374399465672</c:v>
                </c:pt>
                <c:pt idx="55">
                  <c:v>79.385037885350869</c:v>
                </c:pt>
                <c:pt idx="56">
                  <c:v>79.426531104149404</c:v>
                </c:pt>
                <c:pt idx="57">
                  <c:v>79.468228160464932</c:v>
                </c:pt>
                <c:pt idx="58">
                  <c:v>79.510132554803761</c:v>
                </c:pt>
                <c:pt idx="59">
                  <c:v>79.552246547148755</c:v>
                </c:pt>
                <c:pt idx="60">
                  <c:v>79.594570892967255</c:v>
                </c:pt>
                <c:pt idx="61">
                  <c:v>79.637104543688409</c:v>
                </c:pt>
                <c:pt idx="62">
                  <c:v>79.67984430842651</c:v>
                </c:pt>
                <c:pt idx="63">
                  <c:v>79.722784473728623</c:v>
                </c:pt>
                <c:pt idx="64">
                  <c:v>79.765916378214783</c:v>
                </c:pt>
                <c:pt idx="65">
                  <c:v>79.809227939189228</c:v>
                </c:pt>
                <c:pt idx="66">
                  <c:v>79.852703128657737</c:v>
                </c:pt>
                <c:pt idx="67">
                  <c:v>79.896321396728965</c:v>
                </c:pt>
                <c:pt idx="68">
                  <c:v>79.940057041146545</c:v>
                </c:pt>
                <c:pt idx="69">
                  <c:v>79.983878522737882</c:v>
                </c:pt>
                <c:pt idx="70">
                  <c:v>80.027747727925856</c:v>
                </c:pt>
                <c:pt idx="71">
                  <c:v>80.071619181178619</c:v>
                </c:pt>
                <c:pt idx="72">
                  <c:v>80.115439212421592</c:v>
                </c:pt>
                <c:pt idx="73">
                  <c:v>80.159145087049041</c:v>
                </c:pt>
                <c:pt idx="74">
                  <c:v>80.202664109284413</c:v>
                </c:pt>
                <c:pt idx="75">
                  <c:v>80.245912713269988</c:v>
                </c:pt>
                <c:pt idx="76">
                  <c:v>80.288795560411288</c:v>
                </c:pt>
                <c:pt idx="77">
                  <c:v>80.331204666123199</c:v>
                </c:pt>
                <c:pt idx="78">
                  <c:v>80.373018584138038</c:v>
                </c:pt>
                <c:pt idx="79">
                  <c:v>80.414101681804908</c:v>
                </c:pt>
                <c:pt idx="80">
                  <c:v>80.454303545123494</c:v>
                </c:pt>
                <c:pt idx="81">
                  <c:v>80.493458557332701</c:v>
                </c:pt>
                <c:pt idx="82">
                  <c:v>80.531385699340447</c:v>
                </c:pt>
                <c:pt idx="83">
                  <c:v>80.567888623683075</c:v>
                </c:pt>
                <c:pt idx="84">
                  <c:v>80.602756055502013</c:v>
                </c:pt>
                <c:pt idx="85">
                  <c:v>80.635762573630245</c:v>
                </c:pt>
                <c:pt idx="86">
                  <c:v>80.666669821669942</c:v>
                </c:pt>
                <c:pt idx="87">
                  <c:v>80.69522819231976</c:v>
                </c:pt>
                <c:pt idx="88">
                  <c:v>80.721179017673521</c:v>
                </c:pt>
                <c:pt idx="89">
                  <c:v>80.744257283426975</c:v>
                </c:pt>
                <c:pt idx="90">
                  <c:v>80.764194865829623</c:v>
                </c:pt>
                <c:pt idx="91">
                  <c:v>80.780724267084224</c:v>
                </c:pt>
                <c:pt idx="92">
                  <c:v>80.793582798442657</c:v>
                </c:pt>
                <c:pt idx="93">
                  <c:v>80.802517131654184</c:v>
                </c:pt>
                <c:pt idx="94">
                  <c:v>80.807288110353326</c:v>
                </c:pt>
                <c:pt idx="95">
                  <c:v>80.807675685502204</c:v>
                </c:pt>
                <c:pt idx="96">
                  <c:v>80.803483815475801</c:v>
                </c:pt>
                <c:pt idx="97">
                  <c:v>80.794545154236658</c:v>
                </c:pt>
                <c:pt idx="98">
                  <c:v>80.780725342540364</c:v>
                </c:pt>
                <c:pt idx="99">
                  <c:v>80.761926719041497</c:v>
                </c:pt>
                <c:pt idx="100">
                  <c:v>80.738091281582967</c:v>
                </c:pt>
                <c:pt idx="101">
                  <c:v>80.709202753945789</c:v>
                </c:pt>
                <c:pt idx="102">
                  <c:v>80.675287648916196</c:v>
                </c:pt>
                <c:pt idx="103">
                  <c:v>80.636415262621782</c:v>
                </c:pt>
                <c:pt idx="104">
                  <c:v>80.592696584700732</c:v>
                </c:pt>
                <c:pt idx="105">
                  <c:v>80.544282160356133</c:v>
                </c:pt>
                <c:pt idx="106">
                  <c:v>80.491358989814671</c:v>
                </c:pt>
                <c:pt idx="107">
                  <c:v>80.434146594427233</c:v>
                </c:pt>
                <c:pt idx="108">
                  <c:v>80.372892413470453</c:v>
                </c:pt>
                <c:pt idx="109">
                  <c:v>80.307866719389921</c:v>
                </c:pt>
                <c:pt idx="110">
                  <c:v>80.239357250630363</c:v>
                </c:pt>
                <c:pt idx="111">
                  <c:v>80.167663760345476</c:v>
                </c:pt>
                <c:pt idx="112">
                  <c:v>80.093092667250588</c:v>
                </c:pt>
                <c:pt idx="113">
                  <c:v>80.015951973600323</c:v>
                </c:pt>
                <c:pt idx="114">
                  <c:v>79.936546587224996</c:v>
                </c:pt>
                <c:pt idx="115">
                  <c:v>79.85517415246207</c:v>
                </c:pt>
                <c:pt idx="116">
                  <c:v>79.772121461337491</c:v>
                </c:pt>
                <c:pt idx="117">
                  <c:v>79.687661483844764</c:v>
                </c:pt>
                <c:pt idx="118">
                  <c:v>79.602051026533786</c:v>
                </c:pt>
                <c:pt idx="119">
                  <c:v>79.515529003197614</c:v>
                </c:pt>
                <c:pt idx="120">
                  <c:v>79.428315281015287</c:v>
                </c:pt>
                <c:pt idx="121">
                  <c:v>79.340610050341525</c:v>
                </c:pt>
                <c:pt idx="122">
                  <c:v>79.252593656274158</c:v>
                </c:pt>
                <c:pt idx="123">
                  <c:v>79.164426824711327</c:v>
                </c:pt>
                <c:pt idx="124">
                  <c:v>79.076251214157026</c:v>
                </c:pt>
                <c:pt idx="125">
                  <c:v>78.988190226275364</c:v>
                </c:pt>
                <c:pt idx="126">
                  <c:v>78.900350012335267</c:v>
                </c:pt>
                <c:pt idx="127">
                  <c:v>78.812820618485375</c:v>
                </c:pt>
                <c:pt idx="128">
                  <c:v>78.725677219586487</c:v>
                </c:pt>
                <c:pt idx="129">
                  <c:v>78.638981398560375</c:v>
                </c:pt>
                <c:pt idx="130">
                  <c:v>78.552782435447014</c:v>
                </c:pt>
                <c:pt idx="131">
                  <c:v>78.467118577277319</c:v>
                </c:pt>
                <c:pt idx="132">
                  <c:v>78.382018266242966</c:v>
                </c:pt>
                <c:pt idx="133">
                  <c:v>78.29750130934211</c:v>
                </c:pt>
                <c:pt idx="134">
                  <c:v>78.213579977636371</c:v>
                </c:pt>
                <c:pt idx="135">
                  <c:v>78.130260027456174</c:v>
                </c:pt>
                <c:pt idx="136">
                  <c:v>78.047541639368191</c:v>
                </c:pt>
                <c:pt idx="137">
                  <c:v>77.965420273519015</c:v>
                </c:pt>
                <c:pt idx="138">
                  <c:v>77.883887442165985</c:v>
                </c:pt>
                <c:pt idx="139">
                  <c:v>77.802931401870367</c:v>
                </c:pt>
                <c:pt idx="140">
                  <c:v>77.722537769041423</c:v>
                </c:pt>
                <c:pt idx="141">
                  <c:v>77.642690063352575</c:v>
                </c:pt>
                <c:pt idx="142">
                  <c:v>77.56337018407504</c:v>
                </c:pt>
                <c:pt idx="143">
                  <c:v>77.484558824649909</c:v>
                </c:pt>
                <c:pt idx="144">
                  <c:v>77.406235830900911</c:v>
                </c:pt>
                <c:pt idx="145">
                  <c:v>77.328380508225422</c:v>
                </c:pt>
                <c:pt idx="146">
                  <c:v>77.250971882926251</c:v>
                </c:pt>
                <c:pt idx="147">
                  <c:v>77.173988922596706</c:v>
                </c:pt>
                <c:pt idx="148">
                  <c:v>77.097410720169719</c:v>
                </c:pt>
                <c:pt idx="149">
                  <c:v>77.021216645910854</c:v>
                </c:pt>
                <c:pt idx="150">
                  <c:v>76.945386471289368</c:v>
                </c:pt>
                <c:pt idx="151">
                  <c:v>76.869900468314356</c:v>
                </c:pt>
                <c:pt idx="152">
                  <c:v>76.794739487582248</c:v>
                </c:pt>
                <c:pt idx="153">
                  <c:v>76.719885017955022</c:v>
                </c:pt>
                <c:pt idx="154">
                  <c:v>76.645319230479288</c:v>
                </c:pt>
                <c:pt idx="155">
                  <c:v>76.571025008866897</c:v>
                </c:pt>
                <c:pt idx="156">
                  <c:v>76.496985968591062</c:v>
                </c:pt>
                <c:pt idx="157">
                  <c:v>76.423186466406335</c:v>
                </c:pt>
                <c:pt idx="158">
                  <c:v>76.349611601879332</c:v>
                </c:pt>
                <c:pt idx="159">
                  <c:v>76.27624721231409</c:v>
                </c:pt>
                <c:pt idx="160">
                  <c:v>76.203079862277121</c:v>
                </c:pt>
                <c:pt idx="161">
                  <c:v>76.130096828763854</c:v>
                </c:pt>
                <c:pt idx="162">
                  <c:v>76.057286082905748</c:v>
                </c:pt>
                <c:pt idx="163">
                  <c:v>75.984636268989078</c:v>
                </c:pt>
                <c:pt idx="164">
                  <c:v>75.91213668144465</c:v>
                </c:pt>
                <c:pt idx="165">
                  <c:v>75.839777240368448</c:v>
                </c:pt>
                <c:pt idx="166">
                  <c:v>75.767548466046861</c:v>
                </c:pt>
                <c:pt idx="167">
                  <c:v>75.695441452884438</c:v>
                </c:pt>
                <c:pt idx="168">
                  <c:v>75.623447843066614</c:v>
                </c:pt>
                <c:pt idx="169">
                  <c:v>75.551559800231942</c:v>
                </c:pt>
                <c:pt idx="170">
                  <c:v>75.479769983380081</c:v>
                </c:pt>
                <c:pt idx="171">
                  <c:v>75.40807152119848</c:v>
                </c:pt>
                <c:pt idx="172">
                  <c:v>75.336457986954059</c:v>
                </c:pt>
                <c:pt idx="173">
                  <c:v>75.264923374065745</c:v>
                </c:pt>
                <c:pt idx="174">
                  <c:v>75.193462072445755</c:v>
                </c:pt>
                <c:pt idx="175">
                  <c:v>75.122068845676168</c:v>
                </c:pt>
                <c:pt idx="176">
                  <c:v>75.050738809067198</c:v>
                </c:pt>
                <c:pt idx="177">
                  <c:v>74.979467408627897</c:v>
                </c:pt>
                <c:pt idx="178">
                  <c:v>74.908250400966693</c:v>
                </c:pt>
                <c:pt idx="179">
                  <c:v>74.837083834127597</c:v>
                </c:pt>
                <c:pt idx="180">
                  <c:v>74.765964029358912</c:v>
                </c:pt>
                <c:pt idx="181">
                  <c:v>74.694887563804102</c:v>
                </c:pt>
                <c:pt idx="182">
                  <c:v>74.623851254097673</c:v>
                </c:pt>
                <c:pt idx="183">
                  <c:v>74.552852140844706</c:v>
                </c:pt>
                <c:pt idx="184">
                  <c:v>74.481887473958949</c:v>
                </c:pt>
                <c:pt idx="185">
                  <c:v>74.410954698831006</c:v>
                </c:pt>
                <c:pt idx="186">
                  <c:v>74.340051443296545</c:v>
                </c:pt>
                <c:pt idx="187">
                  <c:v>74.269175505372942</c:v>
                </c:pt>
                <c:pt idx="188">
                  <c:v>74.198324841731562</c:v>
                </c:pt>
                <c:pt idx="189">
                  <c:v>74.127497556872754</c:v>
                </c:pt>
                <c:pt idx="190">
                  <c:v>74.056691892970505</c:v>
                </c:pt>
                <c:pt idx="191">
                  <c:v>73.985906220353399</c:v>
                </c:pt>
                <c:pt idx="192">
                  <c:v>73.915139028589962</c:v>
                </c:pt>
                <c:pt idx="193">
                  <c:v>73.84438891814618</c:v>
                </c:pt>
                <c:pt idx="194">
                  <c:v>73.773654592584094</c:v>
                </c:pt>
                <c:pt idx="195">
                  <c:v>73.702934851271863</c:v>
                </c:pt>
                <c:pt idx="196">
                  <c:v>73.632228582575522</c:v>
                </c:pt>
                <c:pt idx="197">
                  <c:v>73.561534757505143</c:v>
                </c:pt>
                <c:pt idx="198">
                  <c:v>73.490852423787999</c:v>
                </c:pt>
                <c:pt idx="199">
                  <c:v>73.420180700343366</c:v>
                </c:pt>
                <c:pt idx="200">
                  <c:v>73.349518772134346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6648"/>
        <c:axId val="598787040"/>
      </c:scatterChart>
      <c:valAx>
        <c:axId val="598786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7040"/>
        <c:crosses val="autoZero"/>
        <c:crossBetween val="midCat"/>
      </c:valAx>
      <c:valAx>
        <c:axId val="598787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6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68.142899999999997</c:v>
                </c:pt>
                <c:pt idx="1">
                  <c:v>68.142899999999997</c:v>
                </c:pt>
                <c:pt idx="2">
                  <c:v>68.828599999999994</c:v>
                </c:pt>
                <c:pt idx="3">
                  <c:v>69.014300000000006</c:v>
                </c:pt>
                <c:pt idx="4">
                  <c:v>68.985699999999994</c:v>
                </c:pt>
                <c:pt idx="5">
                  <c:v>68.557100000000005</c:v>
                </c:pt>
                <c:pt idx="6">
                  <c:v>68.642899999999997</c:v>
                </c:pt>
                <c:pt idx="7">
                  <c:v>68.371399999999994</c:v>
                </c:pt>
                <c:pt idx="8">
                  <c:v>68.2286</c:v>
                </c:pt>
                <c:pt idx="9">
                  <c:v>69.242900000000006</c:v>
                </c:pt>
                <c:pt idx="10">
                  <c:v>69.471400000000003</c:v>
                </c:pt>
                <c:pt idx="11">
                  <c:v>68.871399999999994</c:v>
                </c:pt>
                <c:pt idx="12">
                  <c:v>69.128600000000006</c:v>
                </c:pt>
                <c:pt idx="13">
                  <c:v>69.8</c:v>
                </c:pt>
                <c:pt idx="14">
                  <c:v>69.714299999999994</c:v>
                </c:pt>
                <c:pt idx="15">
                  <c:v>69.328599999999994</c:v>
                </c:pt>
                <c:pt idx="16">
                  <c:v>69.1571</c:v>
                </c:pt>
                <c:pt idx="17">
                  <c:v>68.414299999999997</c:v>
                </c:pt>
                <c:pt idx="18">
                  <c:v>69.457099999999997</c:v>
                </c:pt>
                <c:pt idx="19">
                  <c:v>70.428600000000003</c:v>
                </c:pt>
                <c:pt idx="20">
                  <c:v>69.7</c:v>
                </c:pt>
                <c:pt idx="21">
                  <c:v>69.3857</c:v>
                </c:pt>
                <c:pt idx="22">
                  <c:v>69.400000000000006</c:v>
                </c:pt>
                <c:pt idx="23">
                  <c:v>70.442899999999995</c:v>
                </c:pt>
                <c:pt idx="24">
                  <c:v>70.400000000000006</c:v>
                </c:pt>
                <c:pt idx="25">
                  <c:v>71.428600000000003</c:v>
                </c:pt>
                <c:pt idx="26">
                  <c:v>70.7</c:v>
                </c:pt>
                <c:pt idx="27">
                  <c:v>71.828599999999994</c:v>
                </c:pt>
                <c:pt idx="28">
                  <c:v>71.428600000000003</c:v>
                </c:pt>
                <c:pt idx="29">
                  <c:v>71.671400000000006</c:v>
                </c:pt>
                <c:pt idx="30">
                  <c:v>71.685699999999997</c:v>
                </c:pt>
                <c:pt idx="31">
                  <c:v>73.1143</c:v>
                </c:pt>
                <c:pt idx="32">
                  <c:v>73.285700000000006</c:v>
                </c:pt>
                <c:pt idx="33">
                  <c:v>72.528599999999997</c:v>
                </c:pt>
                <c:pt idx="34">
                  <c:v>72.542900000000003</c:v>
                </c:pt>
                <c:pt idx="35">
                  <c:v>74</c:v>
                </c:pt>
                <c:pt idx="36">
                  <c:v>74.1571</c:v>
                </c:pt>
                <c:pt idx="37">
                  <c:v>74.871399999999994</c:v>
                </c:pt>
                <c:pt idx="38">
                  <c:v>76.757099999999994</c:v>
                </c:pt>
                <c:pt idx="39">
                  <c:v>77.8</c:v>
                </c:pt>
                <c:pt idx="40">
                  <c:v>80.314300000000003</c:v>
                </c:pt>
                <c:pt idx="41">
                  <c:v>81.3</c:v>
                </c:pt>
                <c:pt idx="42">
                  <c:v>84.928600000000003</c:v>
                </c:pt>
                <c:pt idx="43">
                  <c:v>89.128600000000006</c:v>
                </c:pt>
                <c:pt idx="44">
                  <c:v>95.428600000000003</c:v>
                </c:pt>
                <c:pt idx="45">
                  <c:v>100.21429999999999</c:v>
                </c:pt>
                <c:pt idx="46">
                  <c:v>107.9571</c:v>
                </c:pt>
                <c:pt idx="47">
                  <c:v>114.51430000000001</c:v>
                </c:pt>
                <c:pt idx="48">
                  <c:v>124.24290000000001</c:v>
                </c:pt>
                <c:pt idx="49">
                  <c:v>132.87139999999999</c:v>
                </c:pt>
                <c:pt idx="50">
                  <c:v>140.07140000000001</c:v>
                </c:pt>
                <c:pt idx="51">
                  <c:v>148.6429</c:v>
                </c:pt>
                <c:pt idx="52">
                  <c:v>155.94290000000001</c:v>
                </c:pt>
                <c:pt idx="53">
                  <c:v>160.88570000000001</c:v>
                </c:pt>
                <c:pt idx="54">
                  <c:v>163.67140000000001</c:v>
                </c:pt>
                <c:pt idx="55">
                  <c:v>164.0857</c:v>
                </c:pt>
                <c:pt idx="56">
                  <c:v>163.32859999999999</c:v>
                </c:pt>
                <c:pt idx="57">
                  <c:v>159.47139999999999</c:v>
                </c:pt>
                <c:pt idx="58">
                  <c:v>150.30000000000001</c:v>
                </c:pt>
                <c:pt idx="59">
                  <c:v>136.21430000000001</c:v>
                </c:pt>
                <c:pt idx="60">
                  <c:v>114.01430000000001</c:v>
                </c:pt>
                <c:pt idx="61">
                  <c:v>90.7286</c:v>
                </c:pt>
                <c:pt idx="62">
                  <c:v>78.757099999999994</c:v>
                </c:pt>
                <c:pt idx="63">
                  <c:v>73.571399999999997</c:v>
                </c:pt>
                <c:pt idx="64">
                  <c:v>72.042900000000003</c:v>
                </c:pt>
                <c:pt idx="65">
                  <c:v>71.185699999999997</c:v>
                </c:pt>
                <c:pt idx="66">
                  <c:v>71.371399999999994</c:v>
                </c:pt>
                <c:pt idx="67">
                  <c:v>72</c:v>
                </c:pt>
                <c:pt idx="68">
                  <c:v>72.942899999999995</c:v>
                </c:pt>
                <c:pt idx="69">
                  <c:v>73.442899999999995</c:v>
                </c:pt>
                <c:pt idx="70">
                  <c:v>74.400000000000006</c:v>
                </c:pt>
                <c:pt idx="71">
                  <c:v>76.057100000000005</c:v>
                </c:pt>
                <c:pt idx="72">
                  <c:v>77.2286</c:v>
                </c:pt>
                <c:pt idx="73">
                  <c:v>78.8</c:v>
                </c:pt>
                <c:pt idx="74">
                  <c:v>81.5</c:v>
                </c:pt>
                <c:pt idx="75">
                  <c:v>84.928600000000003</c:v>
                </c:pt>
                <c:pt idx="76">
                  <c:v>88.514300000000006</c:v>
                </c:pt>
                <c:pt idx="77">
                  <c:v>91.557100000000005</c:v>
                </c:pt>
                <c:pt idx="78">
                  <c:v>95.671400000000006</c:v>
                </c:pt>
                <c:pt idx="79">
                  <c:v>96.828599999999994</c:v>
                </c:pt>
                <c:pt idx="80">
                  <c:v>99.257099999999994</c:v>
                </c:pt>
                <c:pt idx="81">
                  <c:v>99.585700000000003</c:v>
                </c:pt>
                <c:pt idx="82">
                  <c:v>97.785700000000006</c:v>
                </c:pt>
                <c:pt idx="83">
                  <c:v>95.742900000000006</c:v>
                </c:pt>
                <c:pt idx="84">
                  <c:v>90.542900000000003</c:v>
                </c:pt>
                <c:pt idx="85">
                  <c:v>83.1</c:v>
                </c:pt>
                <c:pt idx="86">
                  <c:v>77.242900000000006</c:v>
                </c:pt>
                <c:pt idx="87">
                  <c:v>73.3</c:v>
                </c:pt>
                <c:pt idx="88">
                  <c:v>71.785700000000006</c:v>
                </c:pt>
                <c:pt idx="89">
                  <c:v>71.642899999999997</c:v>
                </c:pt>
                <c:pt idx="90">
                  <c:v>70.3429</c:v>
                </c:pt>
                <c:pt idx="91">
                  <c:v>70.457099999999997</c:v>
                </c:pt>
                <c:pt idx="92">
                  <c:v>71.542900000000003</c:v>
                </c:pt>
                <c:pt idx="93">
                  <c:v>70.371399999999994</c:v>
                </c:pt>
                <c:pt idx="94">
                  <c:v>70.3429</c:v>
                </c:pt>
                <c:pt idx="95">
                  <c:v>70.714299999999994</c:v>
                </c:pt>
                <c:pt idx="96">
                  <c:v>70.957099999999997</c:v>
                </c:pt>
                <c:pt idx="97">
                  <c:v>70.542900000000003</c:v>
                </c:pt>
                <c:pt idx="98">
                  <c:v>70.457099999999997</c:v>
                </c:pt>
                <c:pt idx="99">
                  <c:v>72.042900000000003</c:v>
                </c:pt>
                <c:pt idx="100">
                  <c:v>71.742900000000006</c:v>
                </c:pt>
                <c:pt idx="101">
                  <c:v>72.485699999999994</c:v>
                </c:pt>
                <c:pt idx="102">
                  <c:v>71.985699999999994</c:v>
                </c:pt>
                <c:pt idx="103">
                  <c:v>72.528599999999997</c:v>
                </c:pt>
                <c:pt idx="104">
                  <c:v>73.2714</c:v>
                </c:pt>
                <c:pt idx="105">
                  <c:v>73.8429</c:v>
                </c:pt>
                <c:pt idx="106">
                  <c:v>72.914299999999997</c:v>
                </c:pt>
                <c:pt idx="107">
                  <c:v>73.099999999999994</c:v>
                </c:pt>
                <c:pt idx="108">
                  <c:v>73.8429</c:v>
                </c:pt>
                <c:pt idx="109">
                  <c:v>74.428600000000003</c:v>
                </c:pt>
                <c:pt idx="110">
                  <c:v>75.314300000000003</c:v>
                </c:pt>
                <c:pt idx="111">
                  <c:v>76.085700000000003</c:v>
                </c:pt>
                <c:pt idx="112">
                  <c:v>76.071399999999997</c:v>
                </c:pt>
                <c:pt idx="113">
                  <c:v>77.6143</c:v>
                </c:pt>
                <c:pt idx="114">
                  <c:v>76.099999999999994</c:v>
                </c:pt>
                <c:pt idx="115">
                  <c:v>77.585700000000003</c:v>
                </c:pt>
                <c:pt idx="116">
                  <c:v>78.7</c:v>
                </c:pt>
                <c:pt idx="117">
                  <c:v>80.485699999999994</c:v>
                </c:pt>
                <c:pt idx="118">
                  <c:v>80.1143</c:v>
                </c:pt>
                <c:pt idx="119">
                  <c:v>83.285700000000006</c:v>
                </c:pt>
                <c:pt idx="120">
                  <c:v>84.957099999999997</c:v>
                </c:pt>
                <c:pt idx="121">
                  <c:v>87.028599999999997</c:v>
                </c:pt>
                <c:pt idx="122">
                  <c:v>90.142899999999997</c:v>
                </c:pt>
                <c:pt idx="123">
                  <c:v>90.857100000000003</c:v>
                </c:pt>
                <c:pt idx="124">
                  <c:v>92.8429</c:v>
                </c:pt>
                <c:pt idx="125">
                  <c:v>91.957099999999997</c:v>
                </c:pt>
                <c:pt idx="126">
                  <c:v>92.514300000000006</c:v>
                </c:pt>
                <c:pt idx="127">
                  <c:v>92.257099999999994</c:v>
                </c:pt>
                <c:pt idx="128">
                  <c:v>89.357100000000003</c:v>
                </c:pt>
                <c:pt idx="129">
                  <c:v>86.214299999999994</c:v>
                </c:pt>
                <c:pt idx="130">
                  <c:v>83.328599999999994</c:v>
                </c:pt>
                <c:pt idx="131">
                  <c:v>79.585700000000003</c:v>
                </c:pt>
                <c:pt idx="132">
                  <c:v>76.099999999999994</c:v>
                </c:pt>
                <c:pt idx="133">
                  <c:v>74.085700000000003</c:v>
                </c:pt>
                <c:pt idx="134">
                  <c:v>71.871399999999994</c:v>
                </c:pt>
                <c:pt idx="135">
                  <c:v>70.942899999999995</c:v>
                </c:pt>
                <c:pt idx="136">
                  <c:v>69.128600000000006</c:v>
                </c:pt>
                <c:pt idx="137">
                  <c:v>70.242900000000006</c:v>
                </c:pt>
                <c:pt idx="138">
                  <c:v>69.142899999999997</c:v>
                </c:pt>
                <c:pt idx="139">
                  <c:v>69.128600000000006</c:v>
                </c:pt>
                <c:pt idx="140">
                  <c:v>69.257099999999994</c:v>
                </c:pt>
                <c:pt idx="141">
                  <c:v>69.7286</c:v>
                </c:pt>
                <c:pt idx="142">
                  <c:v>70</c:v>
                </c:pt>
                <c:pt idx="143">
                  <c:v>70.642899999999997</c:v>
                </c:pt>
                <c:pt idx="144">
                  <c:v>70.2</c:v>
                </c:pt>
                <c:pt idx="145">
                  <c:v>68.757099999999994</c:v>
                </c:pt>
                <c:pt idx="146">
                  <c:v>70.2714</c:v>
                </c:pt>
                <c:pt idx="147">
                  <c:v>71.128600000000006</c:v>
                </c:pt>
                <c:pt idx="148">
                  <c:v>70.7</c:v>
                </c:pt>
                <c:pt idx="149">
                  <c:v>70.3857</c:v>
                </c:pt>
                <c:pt idx="150">
                  <c:v>71.400000000000006</c:v>
                </c:pt>
                <c:pt idx="151">
                  <c:v>71.757099999999994</c:v>
                </c:pt>
                <c:pt idx="152">
                  <c:v>72.471400000000003</c:v>
                </c:pt>
                <c:pt idx="153">
                  <c:v>73.057100000000005</c:v>
                </c:pt>
                <c:pt idx="154">
                  <c:v>73.7</c:v>
                </c:pt>
                <c:pt idx="155">
                  <c:v>73.3429</c:v>
                </c:pt>
                <c:pt idx="156">
                  <c:v>74.085700000000003</c:v>
                </c:pt>
                <c:pt idx="157">
                  <c:v>74.5</c:v>
                </c:pt>
                <c:pt idx="158">
                  <c:v>76.571399999999997</c:v>
                </c:pt>
                <c:pt idx="159">
                  <c:v>76.714299999999994</c:v>
                </c:pt>
                <c:pt idx="160">
                  <c:v>77.242900000000006</c:v>
                </c:pt>
                <c:pt idx="161">
                  <c:v>77.028599999999997</c:v>
                </c:pt>
                <c:pt idx="162">
                  <c:v>77.428600000000003</c:v>
                </c:pt>
                <c:pt idx="163">
                  <c:v>76.8857</c:v>
                </c:pt>
                <c:pt idx="164">
                  <c:v>77.1143</c:v>
                </c:pt>
                <c:pt idx="165">
                  <c:v>76.8857</c:v>
                </c:pt>
                <c:pt idx="166">
                  <c:v>75.628600000000006</c:v>
                </c:pt>
                <c:pt idx="167">
                  <c:v>74.828599999999994</c:v>
                </c:pt>
                <c:pt idx="168">
                  <c:v>72.714299999999994</c:v>
                </c:pt>
                <c:pt idx="169">
                  <c:v>70.2286</c:v>
                </c:pt>
                <c:pt idx="170">
                  <c:v>69.928600000000003</c:v>
                </c:pt>
                <c:pt idx="171">
                  <c:v>70.3857</c:v>
                </c:pt>
                <c:pt idx="172">
                  <c:v>69.7286</c:v>
                </c:pt>
                <c:pt idx="173">
                  <c:v>68.971400000000003</c:v>
                </c:pt>
                <c:pt idx="174">
                  <c:v>68.942899999999995</c:v>
                </c:pt>
                <c:pt idx="175">
                  <c:v>67.900000000000006</c:v>
                </c:pt>
                <c:pt idx="176">
                  <c:v>68.457099999999997</c:v>
                </c:pt>
                <c:pt idx="177">
                  <c:v>67.928600000000003</c:v>
                </c:pt>
                <c:pt idx="178">
                  <c:v>67.7286</c:v>
                </c:pt>
                <c:pt idx="179">
                  <c:v>68.042900000000003</c:v>
                </c:pt>
                <c:pt idx="180">
                  <c:v>67.628600000000006</c:v>
                </c:pt>
                <c:pt idx="181">
                  <c:v>67.485699999999994</c:v>
                </c:pt>
                <c:pt idx="182">
                  <c:v>67.3</c:v>
                </c:pt>
                <c:pt idx="183">
                  <c:v>69.1143</c:v>
                </c:pt>
                <c:pt idx="184">
                  <c:v>67.8</c:v>
                </c:pt>
                <c:pt idx="185">
                  <c:v>68.357100000000003</c:v>
                </c:pt>
                <c:pt idx="186">
                  <c:v>68</c:v>
                </c:pt>
                <c:pt idx="187">
                  <c:v>67.957099999999997</c:v>
                </c:pt>
                <c:pt idx="188">
                  <c:v>66.185699999999997</c:v>
                </c:pt>
                <c:pt idx="189">
                  <c:v>67.6571</c:v>
                </c:pt>
                <c:pt idx="190">
                  <c:v>68.2714</c:v>
                </c:pt>
                <c:pt idx="191">
                  <c:v>67.6143</c:v>
                </c:pt>
                <c:pt idx="192">
                  <c:v>67.685699999999997</c:v>
                </c:pt>
                <c:pt idx="193">
                  <c:v>66.928600000000003</c:v>
                </c:pt>
                <c:pt idx="194">
                  <c:v>67.171400000000006</c:v>
                </c:pt>
                <c:pt idx="195">
                  <c:v>66.857100000000003</c:v>
                </c:pt>
                <c:pt idx="196">
                  <c:v>66.528599999999997</c:v>
                </c:pt>
                <c:pt idx="197">
                  <c:v>66.171400000000006</c:v>
                </c:pt>
                <c:pt idx="198">
                  <c:v>67.585700000000003</c:v>
                </c:pt>
                <c:pt idx="199">
                  <c:v>67.242900000000006</c:v>
                </c:pt>
                <c:pt idx="200">
                  <c:v>67.2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69.671219739866316</c:v>
                </c:pt>
                <c:pt idx="1">
                  <c:v>69.701645691742215</c:v>
                </c:pt>
                <c:pt idx="2">
                  <c:v>69.732076060136322</c:v>
                </c:pt>
                <c:pt idx="3">
                  <c:v>69.762511202643509</c:v>
                </c:pt>
                <c:pt idx="4">
                  <c:v>69.792951504735086</c:v>
                </c:pt>
                <c:pt idx="5">
                  <c:v>69.82339738180643</c:v>
                </c:pt>
                <c:pt idx="6">
                  <c:v>69.853849281359913</c:v>
                </c:pt>
                <c:pt idx="7">
                  <c:v>69.884307685329858</c:v>
                </c:pt>
                <c:pt idx="8">
                  <c:v>69.914773112556688</c:v>
                </c:pt>
                <c:pt idx="9">
                  <c:v>69.945246121417242</c:v>
                </c:pt>
                <c:pt idx="10">
                  <c:v>69.975727312617892</c:v>
                </c:pt>
                <c:pt idx="11">
                  <c:v>70.006217332157931</c:v>
                </c:pt>
                <c:pt idx="12">
                  <c:v>70.03671687446932</c:v>
                </c:pt>
                <c:pt idx="13">
                  <c:v>70.067226685739556</c:v>
                </c:pt>
                <c:pt idx="14">
                  <c:v>70.097747567424236</c:v>
                </c:pt>
                <c:pt idx="15">
                  <c:v>70.128280379959023</c:v>
                </c:pt>
                <c:pt idx="16">
                  <c:v>70.158826046691871</c:v>
                </c:pt>
                <c:pt idx="17">
                  <c:v>70.189385558105258</c:v>
                </c:pt>
                <c:pt idx="18">
                  <c:v>70.219959976574188</c:v>
                </c:pt>
                <c:pt idx="19">
                  <c:v>70.250550442526631</c:v>
                </c:pt>
                <c:pt idx="20">
                  <c:v>70.281158184937297</c:v>
                </c:pt>
                <c:pt idx="21">
                  <c:v>70.311784545637011</c:v>
                </c:pt>
                <c:pt idx="22">
                  <c:v>70.342431046714864</c:v>
                </c:pt>
                <c:pt idx="23">
                  <c:v>70.373099587210262</c:v>
                </c:pt>
                <c:pt idx="24">
                  <c:v>70.403793010853121</c:v>
                </c:pt>
                <c:pt idx="25">
                  <c:v>70.434516690120773</c:v>
                </c:pt>
                <c:pt idx="26">
                  <c:v>70.465282763414223</c:v>
                </c:pt>
                <c:pt idx="27">
                  <c:v>70.49612096497475</c:v>
                </c:pt>
                <c:pt idx="28">
                  <c:v>70.527105026949712</c:v>
                </c:pt>
                <c:pt idx="29">
                  <c:v>70.558413985500167</c:v>
                </c:pt>
                <c:pt idx="30">
                  <c:v>70.590467573621282</c:v>
                </c:pt>
                <c:pt idx="31">
                  <c:v>70.624210132447686</c:v>
                </c:pt>
                <c:pt idx="32">
                  <c:v>70.661674717792252</c:v>
                </c:pt>
                <c:pt idx="33">
                  <c:v>70.707042283822204</c:v>
                </c:pt>
                <c:pt idx="34">
                  <c:v>70.768514402480079</c:v>
                </c:pt>
                <c:pt idx="35">
                  <c:v>70.8614159354306</c:v>
                </c:pt>
                <c:pt idx="36">
                  <c:v>71.012977624773228</c:v>
                </c:pt>
                <c:pt idx="37">
                  <c:v>71.269119254745817</c:v>
                </c:pt>
                <c:pt idx="38">
                  <c:v>71.703134763923117</c:v>
                </c:pt>
                <c:pt idx="39">
                  <c:v>72.425358891843032</c:v>
                </c:pt>
                <c:pt idx="40">
                  <c:v>73.591654798462642</c:v>
                </c:pt>
                <c:pt idx="41">
                  <c:v>75.407091324913608</c:v>
                </c:pt>
                <c:pt idx="42">
                  <c:v>78.11995265279802</c:v>
                </c:pt>
                <c:pt idx="43">
                  <c:v>82.000990469658689</c:v>
                </c:pt>
                <c:pt idx="44">
                  <c:v>87.304421564704867</c:v>
                </c:pt>
                <c:pt idx="45">
                  <c:v>94.211126846178487</c:v>
                </c:pt>
                <c:pt idx="46">
                  <c:v>102.76058240267564</c:v>
                </c:pt>
                <c:pt idx="47">
                  <c:v>112.78489268139509</c:v>
                </c:pt>
                <c:pt idx="48">
                  <c:v>123.86349567916064</c:v>
                </c:pt>
                <c:pt idx="49">
                  <c:v>135.31788618152427</c:v>
                </c:pt>
                <c:pt idx="50">
                  <c:v>146.26006478509765</c:v>
                </c:pt>
                <c:pt idx="51">
                  <c:v>155.69640761170527</c:v>
                </c:pt>
                <c:pt idx="52">
                  <c:v>162.67298185366113</c:v>
                </c:pt>
                <c:pt idx="53">
                  <c:v>166.43391729064069</c:v>
                </c:pt>
                <c:pt idx="54">
                  <c:v>166.55671792182153</c:v>
                </c:pt>
                <c:pt idx="55">
                  <c:v>163.03105013846647</c:v>
                </c:pt>
                <c:pt idx="56">
                  <c:v>156.26069646768838</c:v>
                </c:pt>
                <c:pt idx="57">
                  <c:v>146.98816479915277</c:v>
                </c:pt>
                <c:pt idx="58">
                  <c:v>136.16141365889365</c:v>
                </c:pt>
                <c:pt idx="59">
                  <c:v>124.77574887721161</c:v>
                </c:pt>
                <c:pt idx="60">
                  <c:v>113.72714456575838</c:v>
                </c:pt>
                <c:pt idx="61">
                  <c:v>103.70597173345705</c:v>
                </c:pt>
                <c:pt idx="62">
                  <c:v>95.145941662658785</c:v>
                </c:pt>
                <c:pt idx="63">
                  <c:v>88.227407026892379</c:v>
                </c:pt>
                <c:pt idx="64">
                  <c:v>82.922011609371651</c:v>
                </c:pt>
                <c:pt idx="65">
                  <c:v>79.059882771371178</c:v>
                </c:pt>
                <c:pt idx="66">
                  <c:v>76.401223156842022</c:v>
                </c:pt>
                <c:pt idx="67">
                  <c:v>74.699195586079782</c:v>
                </c:pt>
                <c:pt idx="68">
                  <c:v>73.747340439219101</c:v>
                </c:pt>
                <c:pt idx="69">
                  <c:v>73.40964551434341</c:v>
                </c:pt>
                <c:pt idx="70">
                  <c:v>73.633298785932325</c:v>
                </c:pt>
                <c:pt idx="71">
                  <c:v>74.443375970053026</c:v>
                </c:pt>
                <c:pt idx="72">
                  <c:v>75.917284406187292</c:v>
                </c:pt>
                <c:pt idx="73">
                  <c:v>78.137715192862316</c:v>
                </c:pt>
                <c:pt idx="74">
                  <c:v>81.128480885305635</c:v>
                </c:pt>
                <c:pt idx="75">
                  <c:v>84.787497036743545</c:v>
                </c:pt>
                <c:pt idx="76">
                  <c:v>88.840853978600194</c:v>
                </c:pt>
                <c:pt idx="77">
                  <c:v>92.84420708286909</c:v>
                </c:pt>
                <c:pt idx="78">
                  <c:v>96.246797245973426</c:v>
                </c:pt>
                <c:pt idx="79">
                  <c:v>98.510051427848026</c:v>
                </c:pt>
                <c:pt idx="80">
                  <c:v>99.246339010951019</c:v>
                </c:pt>
                <c:pt idx="81">
                  <c:v>98.328362981682318</c:v>
                </c:pt>
                <c:pt idx="82">
                  <c:v>95.926396033804537</c:v>
                </c:pt>
                <c:pt idx="83">
                  <c:v>92.458188151288056</c:v>
                </c:pt>
                <c:pt idx="84">
                  <c:v>88.471653138133917</c:v>
                </c:pt>
                <c:pt idx="85">
                  <c:v>84.505477716291267</c:v>
                </c:pt>
                <c:pt idx="86">
                  <c:v>80.975903453961891</c:v>
                </c:pt>
                <c:pt idx="87">
                  <c:v>78.120171788484186</c:v>
                </c:pt>
                <c:pt idx="88">
                  <c:v>76.000235846737652</c:v>
                </c:pt>
                <c:pt idx="89">
                  <c:v>74.54843715984795</c:v>
                </c:pt>
                <c:pt idx="90">
                  <c:v>73.628245085351637</c:v>
                </c:pt>
                <c:pt idx="91">
                  <c:v>73.087506476580344</c:v>
                </c:pt>
                <c:pt idx="92">
                  <c:v>72.792705587705072</c:v>
                </c:pt>
                <c:pt idx="93">
                  <c:v>72.643470586817969</c:v>
                </c:pt>
                <c:pt idx="94">
                  <c:v>72.572892278219811</c:v>
                </c:pt>
                <c:pt idx="95">
                  <c:v>72.540703042794846</c:v>
                </c:pt>
                <c:pt idx="96">
                  <c:v>72.524782304523967</c:v>
                </c:pt>
                <c:pt idx="97">
                  <c:v>72.513951667517716</c:v>
                </c:pt>
                <c:pt idx="98">
                  <c:v>72.502981870839832</c:v>
                </c:pt>
                <c:pt idx="99">
                  <c:v>72.489597465885936</c:v>
                </c:pt>
                <c:pt idx="100">
                  <c:v>72.47288124205248</c:v>
                </c:pt>
                <c:pt idx="101">
                  <c:v>72.452513340488252</c:v>
                </c:pt>
                <c:pt idx="102">
                  <c:v>72.428456165480895</c:v>
                </c:pt>
                <c:pt idx="103">
                  <c:v>72.400871319835872</c:v>
                </c:pt>
                <c:pt idx="104">
                  <c:v>72.370184816116677</c:v>
                </c:pt>
                <c:pt idx="105">
                  <c:v>72.337307504823912</c:v>
                </c:pt>
                <c:pt idx="106">
                  <c:v>72.304087028253846</c:v>
                </c:pt>
                <c:pt idx="107">
                  <c:v>72.274125395883431</c:v>
                </c:pt>
                <c:pt idx="108">
                  <c:v>72.254133526557652</c:v>
                </c:pt>
                <c:pt idx="109">
                  <c:v>72.255978027019282</c:v>
                </c:pt>
                <c:pt idx="110">
                  <c:v>72.29945158718543</c:v>
                </c:pt>
                <c:pt idx="111">
                  <c:v>72.41550739566523</c:v>
                </c:pt>
                <c:pt idx="112">
                  <c:v>72.64921464017921</c:v>
                </c:pt>
                <c:pt idx="113">
                  <c:v>73.061082496600093</c:v>
                </c:pt>
                <c:pt idx="114">
                  <c:v>73.724873346750925</c:v>
                </c:pt>
                <c:pt idx="115">
                  <c:v>74.719935924459918</c:v>
                </c:pt>
                <c:pt idx="116">
                  <c:v>76.11683456560695</c:v>
                </c:pt>
                <c:pt idx="117">
                  <c:v>77.956863319351498</c:v>
                </c:pt>
                <c:pt idx="118">
                  <c:v>80.228715839514081</c:v>
                </c:pt>
                <c:pt idx="119">
                  <c:v>82.848346148964325</c:v>
                </c:pt>
                <c:pt idx="120">
                  <c:v>85.649639979635182</c:v>
                </c:pt>
                <c:pt idx="121">
                  <c:v>88.392659232052182</c:v>
                </c:pt>
                <c:pt idx="122">
                  <c:v>90.79235973328845</c:v>
                </c:pt>
                <c:pt idx="123">
                  <c:v>92.564524738175976</c:v>
                </c:pt>
                <c:pt idx="124">
                  <c:v>93.479226429349026</c:v>
                </c:pt>
                <c:pt idx="125">
                  <c:v>93.408068547248774</c:v>
                </c:pt>
                <c:pt idx="126">
                  <c:v>92.351835724238654</c:v>
                </c:pt>
                <c:pt idx="127">
                  <c:v>90.440341372034524</c:v>
                </c:pt>
                <c:pt idx="128">
                  <c:v>87.904520173683636</c:v>
                </c:pt>
                <c:pt idx="129">
                  <c:v>85.029047856180071</c:v>
                </c:pt>
                <c:pt idx="130">
                  <c:v>82.098892553830538</c:v>
                </c:pt>
                <c:pt idx="131">
                  <c:v>79.353522754069857</c:v>
                </c:pt>
                <c:pt idx="132">
                  <c:v>76.958400261487981</c:v>
                </c:pt>
                <c:pt idx="133">
                  <c:v>74.996946036329717</c:v>
                </c:pt>
                <c:pt idx="134">
                  <c:v>73.48002506308265</c:v>
                </c:pt>
                <c:pt idx="135">
                  <c:v>72.3661652647788</c:v>
                </c:pt>
                <c:pt idx="136">
                  <c:v>71.58490019762408</c:v>
                </c:pt>
                <c:pt idx="137">
                  <c:v>71.057231732921807</c:v>
                </c:pt>
                <c:pt idx="138">
                  <c:v>70.709981593864526</c:v>
                </c:pt>
                <c:pt idx="139">
                  <c:v>70.483480785853615</c:v>
                </c:pt>
                <c:pt idx="140">
                  <c:v>70.333851452286495</c:v>
                </c:pt>
                <c:pt idx="141">
                  <c:v>70.231872911847759</c:v>
                </c:pt>
                <c:pt idx="142">
                  <c:v>70.160324428973482</c:v>
                </c:pt>
                <c:pt idx="143">
                  <c:v>70.111157098904712</c:v>
                </c:pt>
                <c:pt idx="144">
                  <c:v>70.08321442383037</c:v>
                </c:pt>
                <c:pt idx="145">
                  <c:v>70.080700805388858</c:v>
                </c:pt>
                <c:pt idx="146">
                  <c:v>70.11225548747079</c:v>
                </c:pt>
                <c:pt idx="147">
                  <c:v>70.190308674734709</c:v>
                </c:pt>
                <c:pt idx="148">
                  <c:v>70.330333472795871</c:v>
                </c:pt>
                <c:pt idx="149">
                  <c:v>70.549630138466227</c:v>
                </c:pt>
                <c:pt idx="150">
                  <c:v>70.865377335345954</c:v>
                </c:pt>
                <c:pt idx="151">
                  <c:v>71.291859448642057</c:v>
                </c:pt>
                <c:pt idx="152">
                  <c:v>71.837022876159494</c:v>
                </c:pt>
                <c:pt idx="153">
                  <c:v>72.498796450958054</c:v>
                </c:pt>
                <c:pt idx="154">
                  <c:v>73.261869435176791</c:v>
                </c:pt>
                <c:pt idx="155">
                  <c:v>74.09577020555615</c:v>
                </c:pt>
                <c:pt idx="156">
                  <c:v>74.955047434676516</c:v>
                </c:pt>
                <c:pt idx="157">
                  <c:v>75.782076790030075</c:v>
                </c:pt>
                <c:pt idx="158">
                  <c:v>76.512519559295171</c:v>
                </c:pt>
                <c:pt idx="159">
                  <c:v>77.082842909631964</c:v>
                </c:pt>
                <c:pt idx="160">
                  <c:v>77.438734111346776</c:v>
                </c:pt>
                <c:pt idx="161">
                  <c:v>77.542879423218665</c:v>
                </c:pt>
                <c:pt idx="162">
                  <c:v>77.380566163977576</c:v>
                </c:pt>
                <c:pt idx="163">
                  <c:v>76.961942329341497</c:v>
                </c:pt>
                <c:pt idx="164">
                  <c:v>76.320452577241213</c:v>
                </c:pt>
                <c:pt idx="165">
                  <c:v>75.5077842591691</c:v>
                </c:pt>
                <c:pt idx="166">
                  <c:v>74.586381438646384</c:v>
                </c:pt>
                <c:pt idx="167">
                  <c:v>73.621027279174299</c:v>
                </c:pt>
                <c:pt idx="168">
                  <c:v>72.671055398806729</c:v>
                </c:pt>
                <c:pt idx="169">
                  <c:v>71.78444602248635</c:v>
                </c:pt>
                <c:pt idx="170">
                  <c:v>70.99451243323702</c:v>
                </c:pt>
                <c:pt idx="171">
                  <c:v>70.319260418678624</c:v>
                </c:pt>
                <c:pt idx="172">
                  <c:v>69.762974646835175</c:v>
                </c:pt>
                <c:pt idx="173">
                  <c:v>69.319262250972699</c:v>
                </c:pt>
                <c:pt idx="174">
                  <c:v>68.97469875006054</c:v>
                </c:pt>
                <c:pt idx="175">
                  <c:v>68.712337543213678</c:v>
                </c:pt>
                <c:pt idx="176">
                  <c:v>68.514581346453085</c:v>
                </c:pt>
                <c:pt idx="177">
                  <c:v>68.365182833122148</c:v>
                </c:pt>
                <c:pt idx="178">
                  <c:v>68.250371585561226</c:v>
                </c:pt>
                <c:pt idx="179">
                  <c:v>68.159256702595243</c:v>
                </c:pt>
                <c:pt idx="180">
                  <c:v>68.083722597274487</c:v>
                </c:pt>
                <c:pt idx="181">
                  <c:v>68.018035885487265</c:v>
                </c:pt>
                <c:pt idx="182">
                  <c:v>67.958340085777323</c:v>
                </c:pt>
                <c:pt idx="183">
                  <c:v>67.902157743247614</c:v>
                </c:pt>
                <c:pt idx="184">
                  <c:v>67.847965226906183</c:v>
                </c:pt>
                <c:pt idx="185">
                  <c:v>67.794863784037886</c:v>
                </c:pt>
                <c:pt idx="186">
                  <c:v>67.742344071193145</c:v>
                </c:pt>
                <c:pt idx="187">
                  <c:v>67.69012830050454</c:v>
                </c:pt>
                <c:pt idx="188">
                  <c:v>67.638070382921981</c:v>
                </c:pt>
                <c:pt idx="189">
                  <c:v>67.586096013896125</c:v>
                </c:pt>
                <c:pt idx="190">
                  <c:v>67.534168451016001</c:v>
                </c:pt>
                <c:pt idx="191">
                  <c:v>67.48226985395533</c:v>
                </c:pt>
                <c:pt idx="192">
                  <c:v>67.430391550724906</c:v>
                </c:pt>
                <c:pt idx="193">
                  <c:v>67.378529171387314</c:v>
                </c:pt>
                <c:pt idx="194">
                  <c:v>67.326680312477279</c:v>
                </c:pt>
                <c:pt idx="195">
                  <c:v>67.274843458835434</c:v>
                </c:pt>
                <c:pt idx="196">
                  <c:v>67.223017503600971</c:v>
                </c:pt>
                <c:pt idx="197">
                  <c:v>67.171201541078617</c:v>
                </c:pt>
                <c:pt idx="198">
                  <c:v>67.119394779177412</c:v>
                </c:pt>
                <c:pt idx="199">
                  <c:v>67.067596502286506</c:v>
                </c:pt>
                <c:pt idx="200">
                  <c:v>67.015806054705862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69.671219739866316</c:v>
                </c:pt>
                <c:pt idx="1">
                  <c:v>69.701645691742215</c:v>
                </c:pt>
                <c:pt idx="2">
                  <c:v>69.732076060136322</c:v>
                </c:pt>
                <c:pt idx="3">
                  <c:v>69.762511202643509</c:v>
                </c:pt>
                <c:pt idx="4">
                  <c:v>69.792951504735086</c:v>
                </c:pt>
                <c:pt idx="5">
                  <c:v>69.82339738180643</c:v>
                </c:pt>
                <c:pt idx="6">
                  <c:v>69.853849281359913</c:v>
                </c:pt>
                <c:pt idx="7">
                  <c:v>69.884307685329858</c:v>
                </c:pt>
                <c:pt idx="8">
                  <c:v>69.914773112556688</c:v>
                </c:pt>
                <c:pt idx="9">
                  <c:v>69.945246121417242</c:v>
                </c:pt>
                <c:pt idx="10">
                  <c:v>69.975727312617877</c:v>
                </c:pt>
                <c:pt idx="11">
                  <c:v>70.006217332157888</c:v>
                </c:pt>
                <c:pt idx="12">
                  <c:v>70.036716874469093</c:v>
                </c:pt>
                <c:pt idx="13">
                  <c:v>70.067226685738405</c:v>
                </c:pt>
                <c:pt idx="14">
                  <c:v>70.097747567418764</c:v>
                </c:pt>
                <c:pt idx="15">
                  <c:v>70.12828037993394</c:v>
                </c:pt>
                <c:pt idx="16">
                  <c:v>70.158826046581211</c:v>
                </c:pt>
                <c:pt idx="17">
                  <c:v>70.189385557635646</c:v>
                </c:pt>
                <c:pt idx="18">
                  <c:v>70.219959974657641</c:v>
                </c:pt>
                <c:pt idx="19">
                  <c:v>70.250550435004541</c:v>
                </c:pt>
                <c:pt idx="20">
                  <c:v>70.281158156544763</c:v>
                </c:pt>
                <c:pt idx="21">
                  <c:v>70.311784442571067</c:v>
                </c:pt>
                <c:pt idx="22">
                  <c:v>70.342430686906184</c:v>
                </c:pt>
                <c:pt idx="23">
                  <c:v>70.373098379191902</c:v>
                </c:pt>
                <c:pt idx="24">
                  <c:v>70.403789110347745</c:v>
                </c:pt>
                <c:pt idx="25">
                  <c:v>70.434504578181802</c:v>
                </c:pt>
                <c:pt idx="26">
                  <c:v>70.465246593130715</c:v>
                </c:pt>
                <c:pt idx="27">
                  <c:v>70.496017084099933</c:v>
                </c:pt>
                <c:pt idx="28">
                  <c:v>70.526818104367848</c:v>
                </c:pt>
                <c:pt idx="29">
                  <c:v>70.557651837510463</c:v>
                </c:pt>
                <c:pt idx="30">
                  <c:v>70.588520603292039</c:v>
                </c:pt>
                <c:pt idx="31">
                  <c:v>70.619426863458287</c:v>
                </c:pt>
                <c:pt idx="32">
                  <c:v>70.650373227354663</c:v>
                </c:pt>
                <c:pt idx="33">
                  <c:v>70.681362457278937</c:v>
                </c:pt>
                <c:pt idx="34">
                  <c:v>70.712397473460712</c:v>
                </c:pt>
                <c:pt idx="35">
                  <c:v>70.743481358541715</c:v>
                </c:pt>
                <c:pt idx="36">
                  <c:v>70.774617361409625</c:v>
                </c:pt>
                <c:pt idx="37">
                  <c:v>70.80580890021416</c:v>
                </c:pt>
                <c:pt idx="38">
                  <c:v>70.837059564366598</c:v>
                </c:pt>
                <c:pt idx="39">
                  <c:v>70.868373115293025</c:v>
                </c:pt>
                <c:pt idx="40">
                  <c:v>70.899753485676612</c:v>
                </c:pt>
                <c:pt idx="41">
                  <c:v>70.931204776884869</c:v>
                </c:pt>
                <c:pt idx="42">
                  <c:v>70.962731254233518</c:v>
                </c:pt>
                <c:pt idx="43">
                  <c:v>70.994337339688741</c:v>
                </c:pt>
                <c:pt idx="44">
                  <c:v>71.026027601554574</c:v>
                </c:pt>
                <c:pt idx="45">
                  <c:v>71.057806740630028</c:v>
                </c:pt>
                <c:pt idx="46">
                  <c:v>71.089679572251697</c:v>
                </c:pt>
                <c:pt idx="47">
                  <c:v>71.121651003562434</c:v>
                </c:pt>
                <c:pt idx="48">
                  <c:v>71.153726005261973</c:v>
                </c:pt>
                <c:pt idx="49">
                  <c:v>71.185909577004423</c:v>
                </c:pt>
                <c:pt idx="50">
                  <c:v>71.218206705507342</c:v>
                </c:pt>
                <c:pt idx="51">
                  <c:v>71.250622314328325</c:v>
                </c:pt>
                <c:pt idx="52">
                  <c:v>71.283161204149181</c:v>
                </c:pt>
                <c:pt idx="53">
                  <c:v>71.31582798228267</c:v>
                </c:pt>
                <c:pt idx="54">
                  <c:v>71.348626979986079</c:v>
                </c:pt>
                <c:pt idx="55">
                  <c:v>71.381562156029034</c:v>
                </c:pt>
                <c:pt idx="56">
                  <c:v>71.414636984822849</c:v>
                </c:pt>
                <c:pt idx="57">
                  <c:v>71.44785432727754</c:v>
                </c:pt>
                <c:pt idx="58">
                  <c:v>71.481216282415872</c:v>
                </c:pt>
                <c:pt idx="59">
                  <c:v>71.514724017643871</c:v>
                </c:pt>
                <c:pt idx="60">
                  <c:v>71.548377575463618</c:v>
                </c:pt>
                <c:pt idx="61">
                  <c:v>71.582175654323237</c:v>
                </c:pt>
                <c:pt idx="62">
                  <c:v>71.616115361242365</c:v>
                </c:pt>
                <c:pt idx="63">
                  <c:v>71.650191933841853</c:v>
                </c:pt>
                <c:pt idx="64">
                  <c:v>71.684398429459037</c:v>
                </c:pt>
                <c:pt idx="65">
                  <c:v>71.718725379165377</c:v>
                </c:pt>
                <c:pt idx="66">
                  <c:v>71.753160404740996</c:v>
                </c:pt>
                <c:pt idx="67">
                  <c:v>71.787687797029491</c:v>
                </c:pt>
                <c:pt idx="68">
                  <c:v>71.822288054623485</c:v>
                </c:pt>
                <c:pt idx="69">
                  <c:v>71.856937382549887</c:v>
                </c:pt>
                <c:pt idx="70">
                  <c:v>71.891607151569445</c:v>
                </c:pt>
                <c:pt idx="71">
                  <c:v>71.926263319914824</c:v>
                </c:pt>
                <c:pt idx="72">
                  <c:v>71.960865820800748</c:v>
                </c:pt>
                <c:pt idx="73">
                  <c:v>71.995367920885329</c:v>
                </c:pt>
                <c:pt idx="74">
                  <c:v>72.029715557070489</c:v>
                </c:pt>
                <c:pt idx="75">
                  <c:v>72.063846661621071</c:v>
                </c:pt>
                <c:pt idx="76">
                  <c:v>72.097690488558058</c:v>
                </c:pt>
                <c:pt idx="77">
                  <c:v>72.131166957624941</c:v>
                </c:pt>
                <c:pt idx="78">
                  <c:v>72.164186035782393</c:v>
                </c:pt>
                <c:pt idx="79">
                  <c:v>72.196647180071679</c:v>
                </c:pt>
                <c:pt idx="80">
                  <c:v>72.228438869660465</c:v>
                </c:pt>
                <c:pt idx="81">
                  <c:v>72.259438258756163</c:v>
                </c:pt>
                <c:pt idx="82">
                  <c:v>72.289510985583732</c:v>
                </c:pt>
                <c:pt idx="83">
                  <c:v>72.318511175461765</c:v>
                </c:pt>
                <c:pt idx="84">
                  <c:v>72.346281677786322</c:v>
                </c:pt>
                <c:pt idx="85">
                  <c:v>72.372654577018452</c:v>
                </c:pt>
                <c:pt idx="86">
                  <c:v>72.397452016105902</c:v>
                </c:pt>
                <c:pt idx="87">
                  <c:v>72.420487366692612</c:v>
                </c:pt>
                <c:pt idx="88">
                  <c:v>72.441566773572958</c:v>
                </c:pt>
                <c:pt idx="89">
                  <c:v>72.460491090828128</c:v>
                </c:pt>
                <c:pt idx="90">
                  <c:v>72.477058213804142</c:v>
                </c:pt>
                <c:pt idx="91">
                  <c:v>72.491065794667165</c:v>
                </c:pt>
                <c:pt idx="92">
                  <c:v>72.502314310109313</c:v>
                </c:pt>
                <c:pt idx="93">
                  <c:v>72.510610428636667</c:v>
                </c:pt>
                <c:pt idx="94">
                  <c:v>72.515770602871811</c:v>
                </c:pt>
                <c:pt idx="95">
                  <c:v>72.517624790903653</c:v>
                </c:pt>
                <c:pt idx="96">
                  <c:v>72.516020191628286</c:v>
                </c:pt>
                <c:pt idx="97">
                  <c:v>72.510824864091688</c:v>
                </c:pt>
                <c:pt idx="98">
                  <c:v>72.501931091847723</c:v>
                </c:pt>
                <c:pt idx="99">
                  <c:v>72.489258351808928</c:v>
                </c:pt>
                <c:pt idx="100">
                  <c:v>72.472755754029464</c:v>
                </c:pt>
                <c:pt idx="101">
                  <c:v>72.452403834689193</c:v>
                </c:pt>
                <c:pt idx="102">
                  <c:v>72.428215608814298</c:v>
                </c:pt>
                <c:pt idx="103">
                  <c:v>72.400236820708926</c:v>
                </c:pt>
                <c:pt idx="104">
                  <c:v>72.36854536665237</c:v>
                </c:pt>
                <c:pt idx="105">
                  <c:v>72.333249903521292</c:v>
                </c:pt>
                <c:pt idx="106">
                  <c:v>72.294487695692027</c:v>
                </c:pt>
                <c:pt idx="107">
                  <c:v>72.252421787924462</c:v>
                </c:pt>
                <c:pt idx="108">
                  <c:v>72.207237621316978</c:v>
                </c:pt>
                <c:pt idx="109">
                  <c:v>72.159139230838747</c:v>
                </c:pt>
                <c:pt idx="110">
                  <c:v>72.108345175181853</c:v>
                </c:pt>
                <c:pt idx="111">
                  <c:v>72.055084352403966</c:v>
                </c:pt>
                <c:pt idx="112">
                  <c:v>71.999591848583009</c:v>
                </c:pt>
                <c:pt idx="113">
                  <c:v>71.942104952727675</c:v>
                </c:pt>
                <c:pt idx="114">
                  <c:v>71.882859451256735</c:v>
                </c:pt>
                <c:pt idx="115">
                  <c:v>71.822086291523831</c:v>
                </c:pt>
                <c:pt idx="116">
                  <c:v>71.760008678218284</c:v>
                </c:pt>
                <c:pt idx="117">
                  <c:v>71.696839640938776</c:v>
                </c:pt>
                <c:pt idx="118">
                  <c:v>71.63278008742941</c:v>
                </c:pt>
                <c:pt idx="119">
                  <c:v>71.568017336084623</c:v>
                </c:pt>
                <c:pt idx="120">
                  <c:v>71.502724104135396</c:v>
                </c:pt>
                <c:pt idx="121">
                  <c:v>71.437057914776062</c:v>
                </c:pt>
                <c:pt idx="122">
                  <c:v>71.371160877367828</c:v>
                </c:pt>
                <c:pt idx="123">
                  <c:v>71.30515978948236</c:v>
                </c:pt>
                <c:pt idx="124">
                  <c:v>71.239166507449383</c:v>
                </c:pt>
                <c:pt idx="125">
                  <c:v>71.173278532669826</c:v>
                </c:pt>
                <c:pt idx="126">
                  <c:v>71.107579763630042</c:v>
                </c:pt>
                <c:pt idx="127">
                  <c:v>71.042141367707558</c:v>
                </c:pt>
                <c:pt idx="128">
                  <c:v>70.977022731952715</c:v>
                </c:pt>
                <c:pt idx="129">
                  <c:v>70.912272457601347</c:v>
                </c:pt>
                <c:pt idx="130">
                  <c:v>70.84792936875067</c:v>
                </c:pt>
                <c:pt idx="131">
                  <c:v>70.784023511132091</c:v>
                </c:pt>
                <c:pt idx="132">
                  <c:v>70.72057712203997</c:v>
                </c:pt>
                <c:pt idx="133">
                  <c:v>70.657605557100169</c:v>
                </c:pt>
                <c:pt idx="134">
                  <c:v>70.595118163615567</c:v>
                </c:pt>
                <c:pt idx="135">
                  <c:v>70.533119093688896</c:v>
                </c:pt>
                <c:pt idx="136">
                  <c:v>70.471608053206708</c:v>
                </c:pt>
                <c:pt idx="137">
                  <c:v>70.410580985108197</c:v>
                </c:pt>
                <c:pt idx="138">
                  <c:v>70.350030687210534</c:v>
                </c:pt>
                <c:pt idx="139">
                  <c:v>70.289947366276053</c:v>
                </c:pt>
                <c:pt idx="140">
                  <c:v>70.23031913104515</c:v>
                </c:pt>
                <c:pt idx="141">
                  <c:v>70.171132427685777</c:v>
                </c:pt>
                <c:pt idx="142">
                  <c:v>70.112372421575714</c:v>
                </c:pt>
                <c:pt idx="143">
                  <c:v>70.054023329594656</c:v>
                </c:pt>
                <c:pt idx="144">
                  <c:v>69.996068707197338</c:v>
                </c:pt>
                <c:pt idx="145">
                  <c:v>69.938491694510333</c:v>
                </c:pt>
                <c:pt idx="146">
                  <c:v>69.881275225572679</c:v>
                </c:pt>
                <c:pt idx="147">
                  <c:v>69.824402204651904</c:v>
                </c:pt>
                <c:pt idx="148">
                  <c:v>69.767855653334863</c:v>
                </c:pt>
                <c:pt idx="149">
                  <c:v>69.711618831832212</c:v>
                </c:pt>
                <c:pt idx="150">
                  <c:v>69.655675337663084</c:v>
                </c:pt>
                <c:pt idx="151">
                  <c:v>69.600009184608652</c:v>
                </c:pt>
                <c:pt idx="152">
                  <c:v>69.5446048645518</c:v>
                </c:pt>
                <c:pt idx="153">
                  <c:v>69.489447394557288</c:v>
                </c:pt>
                <c:pt idx="154">
                  <c:v>69.434522351297744</c:v>
                </c:pt>
                <c:pt idx="155">
                  <c:v>69.379815894698098</c:v>
                </c:pt>
                <c:pt idx="156">
                  <c:v>69.325314782455109</c:v>
                </c:pt>
                <c:pt idx="157">
                  <c:v>69.271006376891435</c:v>
                </c:pt>
                <c:pt idx="158">
                  <c:v>69.216878645422497</c:v>
                </c:pt>
                <c:pt idx="159">
                  <c:v>69.162920155752985</c:v>
                </c:pt>
                <c:pt idx="160">
                  <c:v>69.109120066772647</c:v>
                </c:pt>
                <c:pt idx="161">
                  <c:v>69.055468115990706</c:v>
                </c:pt>
                <c:pt idx="162">
                  <c:v>69.0019546042315</c:v>
                </c:pt>
                <c:pt idx="163">
                  <c:v>68.94857037821194</c:v>
                </c:pt>
                <c:pt idx="164">
                  <c:v>68.89530681152911</c:v>
                </c:pt>
                <c:pt idx="165">
                  <c:v>68.842155784507597</c:v>
                </c:pt>
                <c:pt idx="166">
                  <c:v>68.789109663285956</c:v>
                </c:pt>
                <c:pt idx="167">
                  <c:v>68.73616127846006</c:v>
                </c:pt>
                <c:pt idx="168">
                  <c:v>68.683303903548975</c:v>
                </c:pt>
                <c:pt idx="169">
                  <c:v>68.630531233502253</c:v>
                </c:pt>
                <c:pt idx="170">
                  <c:v>68.577837363427946</c:v>
                </c:pt>
                <c:pt idx="171">
                  <c:v>68.525216767686757</c:v>
                </c:pt>
                <c:pt idx="172">
                  <c:v>68.472664279467622</c:v>
                </c:pt>
                <c:pt idx="173">
                  <c:v>68.420175070935755</c:v>
                </c:pt>
                <c:pt idx="174">
                  <c:v>68.367744634022088</c:v>
                </c:pt>
                <c:pt idx="175">
                  <c:v>68.315368761905404</c:v>
                </c:pt>
                <c:pt idx="176">
                  <c:v>68.26304353122265</c:v>
                </c:pt>
                <c:pt idx="177">
                  <c:v>68.210765285030718</c:v>
                </c:pt>
                <c:pt idx="178">
                  <c:v>68.158530616531522</c:v>
                </c:pt>
                <c:pt idx="179">
                  <c:v>68.10633635356406</c:v>
                </c:pt>
                <c:pt idx="180">
                  <c:v>68.054179543859263</c:v>
                </c:pt>
                <c:pt idx="181">
                  <c:v>68.002057441047711</c:v>
                </c:pt>
                <c:pt idx="182">
                  <c:v>67.949967491405772</c:v>
                </c:pt>
                <c:pt idx="183">
                  <c:v>67.897907321321568</c:v>
                </c:pt>
                <c:pt idx="184">
                  <c:v>67.845874725459424</c:v>
                </c:pt>
                <c:pt idx="185">
                  <c:v>67.793867655599314</c:v>
                </c:pt>
                <c:pt idx="186">
                  <c:v>67.741884210125903</c:v>
                </c:pt>
                <c:pt idx="187">
                  <c:v>67.689922624141488</c:v>
                </c:pt>
                <c:pt idx="188">
                  <c:v>67.63798126017528</c:v>
                </c:pt>
                <c:pt idx="189">
                  <c:v>67.58605859946222</c:v>
                </c:pt>
                <c:pt idx="190">
                  <c:v>67.53415323376403</c:v>
                </c:pt>
                <c:pt idx="191">
                  <c:v>67.482263857705448</c:v>
                </c:pt>
                <c:pt idx="192">
                  <c:v>67.43038926159916</c:v>
                </c:pt>
                <c:pt idx="193">
                  <c:v>67.37852832473321</c:v>
                </c:pt>
                <c:pt idx="194">
                  <c:v>67.326680009095966</c:v>
                </c:pt>
                <c:pt idx="195">
                  <c:v>67.274843353513688</c:v>
                </c:pt>
                <c:pt idx="196">
                  <c:v>67.223017468177289</c:v>
                </c:pt>
                <c:pt idx="197">
                  <c:v>67.171201529535693</c:v>
                </c:pt>
                <c:pt idx="198">
                  <c:v>67.119394775533365</c:v>
                </c:pt>
                <c:pt idx="199">
                  <c:v>67.067596501171963</c:v>
                </c:pt>
                <c:pt idx="200">
                  <c:v>67.015806054375602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7824"/>
        <c:axId val="598788216"/>
      </c:scatterChart>
      <c:valAx>
        <c:axId val="598787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8216"/>
        <c:crosses val="autoZero"/>
        <c:crossBetween val="midCat"/>
      </c:valAx>
      <c:valAx>
        <c:axId val="598788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57.514299999999999</c:v>
                </c:pt>
                <c:pt idx="1">
                  <c:v>57.8857</c:v>
                </c:pt>
                <c:pt idx="2">
                  <c:v>58.4</c:v>
                </c:pt>
                <c:pt idx="3">
                  <c:v>58.642899999999997</c:v>
                </c:pt>
                <c:pt idx="4">
                  <c:v>58.485700000000001</c:v>
                </c:pt>
                <c:pt idx="5">
                  <c:v>57.442900000000002</c:v>
                </c:pt>
                <c:pt idx="6">
                  <c:v>58.628599999999999</c:v>
                </c:pt>
                <c:pt idx="7">
                  <c:v>58.314300000000003</c:v>
                </c:pt>
                <c:pt idx="8">
                  <c:v>58.014299999999999</c:v>
                </c:pt>
                <c:pt idx="9">
                  <c:v>57.742899999999999</c:v>
                </c:pt>
                <c:pt idx="10">
                  <c:v>58.571399999999997</c:v>
                </c:pt>
                <c:pt idx="11">
                  <c:v>58.828600000000002</c:v>
                </c:pt>
                <c:pt idx="12">
                  <c:v>58.2286</c:v>
                </c:pt>
                <c:pt idx="13">
                  <c:v>58.7</c:v>
                </c:pt>
                <c:pt idx="14">
                  <c:v>58.557099999999998</c:v>
                </c:pt>
                <c:pt idx="15">
                  <c:v>58.014299999999999</c:v>
                </c:pt>
                <c:pt idx="16">
                  <c:v>57.971400000000003</c:v>
                </c:pt>
                <c:pt idx="17">
                  <c:v>58.542900000000003</c:v>
                </c:pt>
                <c:pt idx="18">
                  <c:v>57.6571</c:v>
                </c:pt>
                <c:pt idx="19">
                  <c:v>58.671399999999998</c:v>
                </c:pt>
                <c:pt idx="20">
                  <c:v>57.942900000000002</c:v>
                </c:pt>
                <c:pt idx="21">
                  <c:v>58.871400000000001</c:v>
                </c:pt>
                <c:pt idx="22">
                  <c:v>58.928600000000003</c:v>
                </c:pt>
                <c:pt idx="23">
                  <c:v>59.8857</c:v>
                </c:pt>
                <c:pt idx="24">
                  <c:v>58.714300000000001</c:v>
                </c:pt>
                <c:pt idx="25">
                  <c:v>59.2</c:v>
                </c:pt>
                <c:pt idx="26">
                  <c:v>60.2286</c:v>
                </c:pt>
                <c:pt idx="27">
                  <c:v>59.4</c:v>
                </c:pt>
                <c:pt idx="28">
                  <c:v>59.571399999999997</c:v>
                </c:pt>
                <c:pt idx="29">
                  <c:v>60.171399999999998</c:v>
                </c:pt>
                <c:pt idx="30">
                  <c:v>60.828600000000002</c:v>
                </c:pt>
                <c:pt idx="31">
                  <c:v>60.8429</c:v>
                </c:pt>
                <c:pt idx="32">
                  <c:v>61.071399999999997</c:v>
                </c:pt>
                <c:pt idx="33">
                  <c:v>61.828600000000002</c:v>
                </c:pt>
                <c:pt idx="34">
                  <c:v>62.4</c:v>
                </c:pt>
                <c:pt idx="35">
                  <c:v>62.242899999999999</c:v>
                </c:pt>
                <c:pt idx="36">
                  <c:v>63.8857</c:v>
                </c:pt>
                <c:pt idx="37">
                  <c:v>65.871399999999994</c:v>
                </c:pt>
                <c:pt idx="38">
                  <c:v>67.7286</c:v>
                </c:pt>
                <c:pt idx="39">
                  <c:v>68.957099999999997</c:v>
                </c:pt>
                <c:pt idx="40">
                  <c:v>72.485699999999994</c:v>
                </c:pt>
                <c:pt idx="41">
                  <c:v>74.8</c:v>
                </c:pt>
                <c:pt idx="42">
                  <c:v>80.485699999999994</c:v>
                </c:pt>
                <c:pt idx="43">
                  <c:v>86.3</c:v>
                </c:pt>
                <c:pt idx="44">
                  <c:v>91.514300000000006</c:v>
                </c:pt>
                <c:pt idx="45">
                  <c:v>98.514300000000006</c:v>
                </c:pt>
                <c:pt idx="46">
                  <c:v>106.67140000000001</c:v>
                </c:pt>
                <c:pt idx="47">
                  <c:v>114.0429</c:v>
                </c:pt>
                <c:pt idx="48">
                  <c:v>120.3</c:v>
                </c:pt>
                <c:pt idx="49">
                  <c:v>127.3143</c:v>
                </c:pt>
                <c:pt idx="50">
                  <c:v>132.6857</c:v>
                </c:pt>
                <c:pt idx="51">
                  <c:v>136.3143</c:v>
                </c:pt>
                <c:pt idx="52">
                  <c:v>138.6429</c:v>
                </c:pt>
                <c:pt idx="53">
                  <c:v>139.21430000000001</c:v>
                </c:pt>
                <c:pt idx="54">
                  <c:v>138.3571</c:v>
                </c:pt>
                <c:pt idx="55">
                  <c:v>132.78569999999999</c:v>
                </c:pt>
                <c:pt idx="56">
                  <c:v>124.24290000000001</c:v>
                </c:pt>
                <c:pt idx="57">
                  <c:v>110.4714</c:v>
                </c:pt>
                <c:pt idx="58">
                  <c:v>92.6143</c:v>
                </c:pt>
                <c:pt idx="59">
                  <c:v>73.514300000000006</c:v>
                </c:pt>
                <c:pt idx="60">
                  <c:v>63.685699999999997</c:v>
                </c:pt>
                <c:pt idx="61">
                  <c:v>61.428600000000003</c:v>
                </c:pt>
                <c:pt idx="62">
                  <c:v>59.6143</c:v>
                </c:pt>
                <c:pt idx="63">
                  <c:v>59.085700000000003</c:v>
                </c:pt>
                <c:pt idx="64">
                  <c:v>59.3</c:v>
                </c:pt>
                <c:pt idx="65">
                  <c:v>60</c:v>
                </c:pt>
                <c:pt idx="66">
                  <c:v>61.714300000000001</c:v>
                </c:pt>
                <c:pt idx="67">
                  <c:v>61.3</c:v>
                </c:pt>
                <c:pt idx="68">
                  <c:v>62.9</c:v>
                </c:pt>
                <c:pt idx="69">
                  <c:v>62.7286</c:v>
                </c:pt>
                <c:pt idx="70">
                  <c:v>65.142899999999997</c:v>
                </c:pt>
                <c:pt idx="71">
                  <c:v>66.7</c:v>
                </c:pt>
                <c:pt idx="72">
                  <c:v>68.857100000000003</c:v>
                </c:pt>
                <c:pt idx="73">
                  <c:v>71.571399999999997</c:v>
                </c:pt>
                <c:pt idx="74">
                  <c:v>74.028599999999997</c:v>
                </c:pt>
                <c:pt idx="75">
                  <c:v>76.128600000000006</c:v>
                </c:pt>
                <c:pt idx="76">
                  <c:v>79.714299999999994</c:v>
                </c:pt>
                <c:pt idx="77">
                  <c:v>81.2</c:v>
                </c:pt>
                <c:pt idx="78">
                  <c:v>82.2</c:v>
                </c:pt>
                <c:pt idx="79">
                  <c:v>82.257099999999994</c:v>
                </c:pt>
                <c:pt idx="80">
                  <c:v>81.514300000000006</c:v>
                </c:pt>
                <c:pt idx="81">
                  <c:v>79.528599999999997</c:v>
                </c:pt>
                <c:pt idx="82">
                  <c:v>75.900000000000006</c:v>
                </c:pt>
                <c:pt idx="83">
                  <c:v>70.942899999999995</c:v>
                </c:pt>
                <c:pt idx="84">
                  <c:v>64.414299999999997</c:v>
                </c:pt>
                <c:pt idx="85">
                  <c:v>61.514299999999999</c:v>
                </c:pt>
                <c:pt idx="86">
                  <c:v>60.242899999999999</c:v>
                </c:pt>
                <c:pt idx="87">
                  <c:v>59.685699999999997</c:v>
                </c:pt>
                <c:pt idx="88">
                  <c:v>59.171399999999998</c:v>
                </c:pt>
                <c:pt idx="89">
                  <c:v>59.028599999999997</c:v>
                </c:pt>
                <c:pt idx="90">
                  <c:v>59.371400000000001</c:v>
                </c:pt>
                <c:pt idx="91">
                  <c:v>59.042900000000003</c:v>
                </c:pt>
                <c:pt idx="92">
                  <c:v>58.8429</c:v>
                </c:pt>
                <c:pt idx="93">
                  <c:v>58.442900000000002</c:v>
                </c:pt>
                <c:pt idx="94">
                  <c:v>58.685699999999997</c:v>
                </c:pt>
                <c:pt idx="95">
                  <c:v>59.314300000000003</c:v>
                </c:pt>
                <c:pt idx="96">
                  <c:v>59.542900000000003</c:v>
                </c:pt>
                <c:pt idx="97">
                  <c:v>59.7714</c:v>
                </c:pt>
                <c:pt idx="98">
                  <c:v>59.171399999999998</c:v>
                </c:pt>
                <c:pt idx="99">
                  <c:v>60.414299999999997</c:v>
                </c:pt>
                <c:pt idx="100">
                  <c:v>59.857100000000003</c:v>
                </c:pt>
                <c:pt idx="101">
                  <c:v>61.242899999999999</c:v>
                </c:pt>
                <c:pt idx="102">
                  <c:v>60.442900000000002</c:v>
                </c:pt>
                <c:pt idx="103">
                  <c:v>61.014299999999999</c:v>
                </c:pt>
                <c:pt idx="104">
                  <c:v>61.857100000000003</c:v>
                </c:pt>
                <c:pt idx="105">
                  <c:v>62.542900000000003</c:v>
                </c:pt>
                <c:pt idx="106">
                  <c:v>63.1</c:v>
                </c:pt>
                <c:pt idx="107">
                  <c:v>62.6571</c:v>
                </c:pt>
                <c:pt idx="108">
                  <c:v>63.142899999999997</c:v>
                </c:pt>
                <c:pt idx="109">
                  <c:v>63.6571</c:v>
                </c:pt>
                <c:pt idx="110">
                  <c:v>64.671400000000006</c:v>
                </c:pt>
                <c:pt idx="111">
                  <c:v>64.5</c:v>
                </c:pt>
                <c:pt idx="112">
                  <c:v>64.8857</c:v>
                </c:pt>
                <c:pt idx="113">
                  <c:v>66</c:v>
                </c:pt>
                <c:pt idx="114">
                  <c:v>68.485699999999994</c:v>
                </c:pt>
                <c:pt idx="115">
                  <c:v>68.6571</c:v>
                </c:pt>
                <c:pt idx="116">
                  <c:v>69.557100000000005</c:v>
                </c:pt>
                <c:pt idx="117">
                  <c:v>71.014300000000006</c:v>
                </c:pt>
                <c:pt idx="118">
                  <c:v>72.1143</c:v>
                </c:pt>
                <c:pt idx="119">
                  <c:v>75.028599999999997</c:v>
                </c:pt>
                <c:pt idx="120">
                  <c:v>76.7286</c:v>
                </c:pt>
                <c:pt idx="121">
                  <c:v>78.171400000000006</c:v>
                </c:pt>
                <c:pt idx="122">
                  <c:v>79.085700000000003</c:v>
                </c:pt>
                <c:pt idx="123">
                  <c:v>79.671400000000006</c:v>
                </c:pt>
                <c:pt idx="124">
                  <c:v>79.328599999999994</c:v>
                </c:pt>
                <c:pt idx="125">
                  <c:v>77.6143</c:v>
                </c:pt>
                <c:pt idx="126">
                  <c:v>75.7714</c:v>
                </c:pt>
                <c:pt idx="127">
                  <c:v>72.2714</c:v>
                </c:pt>
                <c:pt idx="128">
                  <c:v>69.1143</c:v>
                </c:pt>
                <c:pt idx="129">
                  <c:v>65.6143</c:v>
                </c:pt>
                <c:pt idx="130">
                  <c:v>63.414299999999997</c:v>
                </c:pt>
                <c:pt idx="131">
                  <c:v>61.3</c:v>
                </c:pt>
                <c:pt idx="132">
                  <c:v>59.7</c:v>
                </c:pt>
                <c:pt idx="133">
                  <c:v>59.371400000000001</c:v>
                </c:pt>
                <c:pt idx="134">
                  <c:v>58.171399999999998</c:v>
                </c:pt>
                <c:pt idx="135">
                  <c:v>58.171399999999998</c:v>
                </c:pt>
                <c:pt idx="136">
                  <c:v>58.3</c:v>
                </c:pt>
                <c:pt idx="137">
                  <c:v>58.571399999999997</c:v>
                </c:pt>
                <c:pt idx="138">
                  <c:v>58.328600000000002</c:v>
                </c:pt>
                <c:pt idx="139">
                  <c:v>57.8857</c:v>
                </c:pt>
                <c:pt idx="140">
                  <c:v>58.242899999999999</c:v>
                </c:pt>
                <c:pt idx="141">
                  <c:v>58.1143</c:v>
                </c:pt>
                <c:pt idx="142">
                  <c:v>58.628599999999999</c:v>
                </c:pt>
                <c:pt idx="143">
                  <c:v>58.7286</c:v>
                </c:pt>
                <c:pt idx="144">
                  <c:v>59.171399999999998</c:v>
                </c:pt>
                <c:pt idx="145">
                  <c:v>59.414299999999997</c:v>
                </c:pt>
                <c:pt idx="146">
                  <c:v>59.7714</c:v>
                </c:pt>
                <c:pt idx="147">
                  <c:v>59.685699999999997</c:v>
                </c:pt>
                <c:pt idx="148">
                  <c:v>60.057099999999998</c:v>
                </c:pt>
                <c:pt idx="149">
                  <c:v>61.128599999999999</c:v>
                </c:pt>
                <c:pt idx="150">
                  <c:v>60.8429</c:v>
                </c:pt>
                <c:pt idx="151">
                  <c:v>62</c:v>
                </c:pt>
                <c:pt idx="152">
                  <c:v>62.028599999999997</c:v>
                </c:pt>
                <c:pt idx="153">
                  <c:v>63.071399999999997</c:v>
                </c:pt>
                <c:pt idx="154">
                  <c:v>64.3857</c:v>
                </c:pt>
                <c:pt idx="155">
                  <c:v>64.828599999999994</c:v>
                </c:pt>
                <c:pt idx="156">
                  <c:v>64.785700000000006</c:v>
                </c:pt>
                <c:pt idx="157">
                  <c:v>65.085700000000003</c:v>
                </c:pt>
                <c:pt idx="158">
                  <c:v>66.128600000000006</c:v>
                </c:pt>
                <c:pt idx="159">
                  <c:v>66.514300000000006</c:v>
                </c:pt>
                <c:pt idx="160">
                  <c:v>66.057100000000005</c:v>
                </c:pt>
                <c:pt idx="161">
                  <c:v>65.8</c:v>
                </c:pt>
                <c:pt idx="162">
                  <c:v>65.685699999999997</c:v>
                </c:pt>
                <c:pt idx="163">
                  <c:v>64.7714</c:v>
                </c:pt>
                <c:pt idx="164">
                  <c:v>64.599999999999994</c:v>
                </c:pt>
                <c:pt idx="165">
                  <c:v>62.671399999999998</c:v>
                </c:pt>
                <c:pt idx="166">
                  <c:v>62.2</c:v>
                </c:pt>
                <c:pt idx="167">
                  <c:v>60.042900000000003</c:v>
                </c:pt>
                <c:pt idx="168">
                  <c:v>59.742899999999999</c:v>
                </c:pt>
                <c:pt idx="169">
                  <c:v>59.1</c:v>
                </c:pt>
                <c:pt idx="170">
                  <c:v>59.2714</c:v>
                </c:pt>
                <c:pt idx="171">
                  <c:v>59.042900000000003</c:v>
                </c:pt>
                <c:pt idx="172">
                  <c:v>58.028599999999997</c:v>
                </c:pt>
                <c:pt idx="173">
                  <c:v>58.757100000000001</c:v>
                </c:pt>
                <c:pt idx="174">
                  <c:v>58.528599999999997</c:v>
                </c:pt>
                <c:pt idx="175">
                  <c:v>58.8</c:v>
                </c:pt>
                <c:pt idx="176">
                  <c:v>56.685699999999997</c:v>
                </c:pt>
                <c:pt idx="177">
                  <c:v>58.685699999999997</c:v>
                </c:pt>
                <c:pt idx="178">
                  <c:v>59.1571</c:v>
                </c:pt>
                <c:pt idx="179">
                  <c:v>57.814300000000003</c:v>
                </c:pt>
                <c:pt idx="180">
                  <c:v>58.128599999999999</c:v>
                </c:pt>
                <c:pt idx="181">
                  <c:v>57.571399999999997</c:v>
                </c:pt>
                <c:pt idx="182">
                  <c:v>57.942900000000002</c:v>
                </c:pt>
                <c:pt idx="183">
                  <c:v>57.3857</c:v>
                </c:pt>
                <c:pt idx="184">
                  <c:v>58.014299999999999</c:v>
                </c:pt>
                <c:pt idx="185">
                  <c:v>58.314300000000003</c:v>
                </c:pt>
                <c:pt idx="186">
                  <c:v>57.371400000000001</c:v>
                </c:pt>
                <c:pt idx="187">
                  <c:v>57.628599999999999</c:v>
                </c:pt>
                <c:pt idx="188">
                  <c:v>58.014299999999999</c:v>
                </c:pt>
                <c:pt idx="189">
                  <c:v>57.757100000000001</c:v>
                </c:pt>
                <c:pt idx="190">
                  <c:v>57.985700000000001</c:v>
                </c:pt>
                <c:pt idx="191">
                  <c:v>57.1143</c:v>
                </c:pt>
                <c:pt idx="192">
                  <c:v>58.214300000000001</c:v>
                </c:pt>
                <c:pt idx="193">
                  <c:v>57.1571</c:v>
                </c:pt>
                <c:pt idx="194">
                  <c:v>58.6571</c:v>
                </c:pt>
                <c:pt idx="195">
                  <c:v>57.3429</c:v>
                </c:pt>
                <c:pt idx="196">
                  <c:v>56.6143</c:v>
                </c:pt>
                <c:pt idx="197">
                  <c:v>57.557099999999998</c:v>
                </c:pt>
                <c:pt idx="198">
                  <c:v>57.757100000000001</c:v>
                </c:pt>
                <c:pt idx="199">
                  <c:v>57.3429</c:v>
                </c:pt>
                <c:pt idx="200">
                  <c:v>57.457099999999997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58.497769772987724</c:v>
                </c:pt>
                <c:pt idx="1">
                  <c:v>58.522448188178785</c:v>
                </c:pt>
                <c:pt idx="2">
                  <c:v>58.547129934367135</c:v>
                </c:pt>
                <c:pt idx="3">
                  <c:v>58.571815280615965</c:v>
                </c:pt>
                <c:pt idx="4">
                  <c:v>58.596504516888373</c:v>
                </c:pt>
                <c:pt idx="5">
                  <c:v>58.6211979555734</c:v>
                </c:pt>
                <c:pt idx="6">
                  <c:v>58.64589593311166</c:v>
                </c:pt>
                <c:pt idx="7">
                  <c:v>58.670598811725327</c:v>
                </c:pt>
                <c:pt idx="8">
                  <c:v>58.695306981257545</c:v>
                </c:pt>
                <c:pt idx="9">
                  <c:v>58.720020861126251</c:v>
                </c:pt>
                <c:pt idx="10">
                  <c:v>58.744740902397318</c:v>
                </c:pt>
                <c:pt idx="11">
                  <c:v>58.769467589982881</c:v>
                </c:pt>
                <c:pt idx="12">
                  <c:v>58.794201444973346</c:v>
                </c:pt>
                <c:pt idx="13">
                  <c:v>58.818943027123765</c:v>
                </c:pt>
                <c:pt idx="14">
                  <c:v>58.84369293756076</c:v>
                </c:pt>
                <c:pt idx="15">
                  <c:v>58.868451821939701</c:v>
                </c:pt>
                <c:pt idx="16">
                  <c:v>58.893220374838549</c:v>
                </c:pt>
                <c:pt idx="17">
                  <c:v>58.917999347989849</c:v>
                </c:pt>
                <c:pt idx="18">
                  <c:v>58.942789570588971</c:v>
                </c:pt>
                <c:pt idx="19">
                  <c:v>58.967592006618929</c:v>
                </c:pt>
                <c:pt idx="20">
                  <c:v>58.992407921282926</c:v>
                </c:pt>
                <c:pt idx="21">
                  <c:v>59.017239355307041</c:v>
                </c:pt>
                <c:pt idx="22">
                  <c:v>59.042090429268214</c:v>
                </c:pt>
                <c:pt idx="23">
                  <c:v>59.066970783254796</c:v>
                </c:pt>
                <c:pt idx="24">
                  <c:v>59.091904252124955</c:v>
                </c:pt>
                <c:pt idx="25">
                  <c:v>59.116949758961375</c:v>
                </c:pt>
                <c:pt idx="26">
                  <c:v>59.142249303305789</c:v>
                </c:pt>
                <c:pt idx="27">
                  <c:v>59.168132930402393</c:v>
                </c:pt>
                <c:pt idx="28">
                  <c:v>59.195337052145007</c:v>
                </c:pt>
                <c:pt idx="29">
                  <c:v>59.225435344706639</c:v>
                </c:pt>
                <c:pt idx="30">
                  <c:v>59.261643752179666</c:v>
                </c:pt>
                <c:pt idx="31">
                  <c:v>59.310239259785085</c:v>
                </c:pt>
                <c:pt idx="32">
                  <c:v>59.382908035093166</c:v>
                </c:pt>
                <c:pt idx="33">
                  <c:v>59.500370836695666</c:v>
                </c:pt>
                <c:pt idx="34">
                  <c:v>59.697551871752978</c:v>
                </c:pt>
                <c:pt idx="35">
                  <c:v>60.030268564985676</c:v>
                </c:pt>
                <c:pt idx="36">
                  <c:v>60.582836786328414</c:v>
                </c:pt>
                <c:pt idx="37">
                  <c:v>61.475083805328346</c:v>
                </c:pt>
                <c:pt idx="38">
                  <c:v>62.866152697165205</c:v>
                </c:pt>
                <c:pt idx="39">
                  <c:v>64.951484660742437</c:v>
                </c:pt>
                <c:pt idx="40">
                  <c:v>67.949006109480791</c:v>
                </c:pt>
                <c:pt idx="41">
                  <c:v>72.071447900552727</c:v>
                </c:pt>
                <c:pt idx="42">
                  <c:v>77.484350587907642</c:v>
                </c:pt>
                <c:pt idx="43">
                  <c:v>84.253630725947829</c:v>
                </c:pt>
                <c:pt idx="44">
                  <c:v>92.291784867101313</c:v>
                </c:pt>
                <c:pt idx="45">
                  <c:v>101.31626185042161</c:v>
                </c:pt>
                <c:pt idx="46">
                  <c:v>110.83517702372691</c:v>
                </c:pt>
                <c:pt idx="47">
                  <c:v>120.17265354459713</c:v>
                </c:pt>
                <c:pt idx="48">
                  <c:v>128.53820213428864</c:v>
                </c:pt>
                <c:pt idx="49">
                  <c:v>135.13313562349012</c:v>
                </c:pt>
                <c:pt idx="50">
                  <c:v>139.27530727789841</c:v>
                </c:pt>
                <c:pt idx="51">
                  <c:v>140.51554061643682</c:v>
                </c:pt>
                <c:pt idx="52">
                  <c:v>138.71831560905937</c:v>
                </c:pt>
                <c:pt idx="53">
                  <c:v>134.08666917022106</c:v>
                </c:pt>
                <c:pt idx="54">
                  <c:v>127.12498371661719</c:v>
                </c:pt>
                <c:pt idx="55">
                  <c:v>118.54909482450579</c:v>
                </c:pt>
                <c:pt idx="56">
                  <c:v>109.16587127043198</c:v>
                </c:pt>
                <c:pt idx="57">
                  <c:v>99.750211795296792</c:v>
                </c:pt>
                <c:pt idx="58">
                  <c:v>90.944987186560184</c:v>
                </c:pt>
                <c:pt idx="59">
                  <c:v>83.200464017833767</c:v>
                </c:pt>
                <c:pt idx="60">
                  <c:v>76.757804787160424</c:v>
                </c:pt>
                <c:pt idx="61">
                  <c:v>71.670386283353011</c:v>
                </c:pt>
                <c:pt idx="62">
                  <c:v>67.849859335905492</c:v>
                </c:pt>
                <c:pt idx="63">
                  <c:v>65.122122116857312</c:v>
                </c:pt>
                <c:pt idx="64">
                  <c:v>63.280867137370421</c:v>
                </c:pt>
                <c:pt idx="65">
                  <c:v>62.131092689277381</c:v>
                </c:pt>
                <c:pt idx="66">
                  <c:v>61.519696999855427</c:v>
                </c:pt>
                <c:pt idx="67">
                  <c:v>61.353287665473019</c:v>
                </c:pt>
                <c:pt idx="68">
                  <c:v>61.603962251608841</c:v>
                </c:pt>
                <c:pt idx="69">
                  <c:v>62.302604380905883</c:v>
                </c:pt>
                <c:pt idx="70">
                  <c:v>63.51786171951403</c:v>
                </c:pt>
                <c:pt idx="71">
                  <c:v>65.319624352518773</c:v>
                </c:pt>
                <c:pt idx="72">
                  <c:v>67.730079700079585</c:v>
                </c:pt>
                <c:pt idx="73">
                  <c:v>70.672818645240028</c:v>
                </c:pt>
                <c:pt idx="74">
                  <c:v>73.937701597550202</c:v>
                </c:pt>
                <c:pt idx="75">
                  <c:v>77.181035241048221</c:v>
                </c:pt>
                <c:pt idx="76">
                  <c:v>79.972851563754006</c:v>
                </c:pt>
                <c:pt idx="77">
                  <c:v>81.886125256239765</c:v>
                </c:pt>
                <c:pt idx="78">
                  <c:v>82.603204279235754</c:v>
                </c:pt>
                <c:pt idx="79">
                  <c:v>82.002806026439742</c:v>
                </c:pt>
                <c:pt idx="80">
                  <c:v>80.194600092580401</c:v>
                </c:pt>
                <c:pt idx="81">
                  <c:v>77.487695580293604</c:v>
                </c:pt>
                <c:pt idx="82">
                  <c:v>74.305392412366444</c:v>
                </c:pt>
                <c:pt idx="83">
                  <c:v>71.078439577104973</c:v>
                </c:pt>
                <c:pt idx="84">
                  <c:v>68.153524426062077</c:v>
                </c:pt>
                <c:pt idx="85">
                  <c:v>65.742362926487232</c:v>
                </c:pt>
                <c:pt idx="86">
                  <c:v>63.917252265191237</c:v>
                </c:pt>
                <c:pt idx="87">
                  <c:v>62.641607783762701</c:v>
                </c:pt>
                <c:pt idx="88">
                  <c:v>61.815770534416416</c:v>
                </c:pt>
                <c:pt idx="89">
                  <c:v>61.320035256035702</c:v>
                </c:pt>
                <c:pt idx="90">
                  <c:v>61.044445728973038</c:v>
                </c:pt>
                <c:pt idx="91">
                  <c:v>60.903222260939842</c:v>
                </c:pt>
                <c:pt idx="92">
                  <c:v>60.837212245898606</c:v>
                </c:pt>
                <c:pt idx="93">
                  <c:v>60.809629044717568</c:v>
                </c:pt>
                <c:pt idx="94">
                  <c:v>60.799594511554993</c:v>
                </c:pt>
                <c:pt idx="95">
                  <c:v>60.796206630289078</c:v>
                </c:pt>
                <c:pt idx="96">
                  <c:v>60.794193572538703</c:v>
                </c:pt>
                <c:pt idx="97">
                  <c:v>60.791180359594527</c:v>
                </c:pt>
                <c:pt idx="98">
                  <c:v>60.786166011147834</c:v>
                </c:pt>
                <c:pt idx="99">
                  <c:v>60.77876079194111</c:v>
                </c:pt>
                <c:pt idx="100">
                  <c:v>60.768843427563333</c:v>
                </c:pt>
                <c:pt idx="101">
                  <c:v>60.756432389665413</c:v>
                </c:pt>
                <c:pt idx="102">
                  <c:v>60.741670891487551</c:v>
                </c:pt>
                <c:pt idx="103">
                  <c:v>60.724897157777882</c:v>
                </c:pt>
                <c:pt idx="104">
                  <c:v>60.706822545571534</c:v>
                </c:pt>
                <c:pt idx="105">
                  <c:v>60.688883089789918</c:v>
                </c:pt>
                <c:pt idx="106">
                  <c:v>60.673869642992699</c:v>
                </c:pt>
                <c:pt idx="107">
                  <c:v>60.666969428996637</c:v>
                </c:pt>
                <c:pt idx="108">
                  <c:v>60.677342566644725</c:v>
                </c:pt>
                <c:pt idx="109">
                  <c:v>60.72027045423858</c:v>
                </c:pt>
                <c:pt idx="110">
                  <c:v>60.819703821327607</c:v>
                </c:pt>
                <c:pt idx="111">
                  <c:v>61.010683768112493</c:v>
                </c:pt>
                <c:pt idx="112">
                  <c:v>61.340648962834457</c:v>
                </c:pt>
                <c:pt idx="113">
                  <c:v>61.868218290230566</c:v>
                </c:pt>
                <c:pt idx="114">
                  <c:v>62.657902036426059</c:v>
                </c:pt>
                <c:pt idx="115">
                  <c:v>63.769646296526631</c:v>
                </c:pt>
                <c:pt idx="116">
                  <c:v>65.243359976797066</c:v>
                </c:pt>
                <c:pt idx="117">
                  <c:v>67.080531583132256</c:v>
                </c:pt>
                <c:pt idx="118">
                  <c:v>69.227209683761103</c:v>
                </c:pt>
                <c:pt idx="119">
                  <c:v>71.56410706287312</c:v>
                </c:pt>
                <c:pt idx="120">
                  <c:v>73.909413761057934</c:v>
                </c:pt>
                <c:pt idx="121">
                  <c:v>76.037487193362523</c:v>
                </c:pt>
                <c:pt idx="122">
                  <c:v>77.712211066468598</c:v>
                </c:pt>
                <c:pt idx="123">
                  <c:v>78.728768554629639</c:v>
                </c:pt>
                <c:pt idx="124">
                  <c:v>78.953783750604103</c:v>
                </c:pt>
                <c:pt idx="125">
                  <c:v>78.352997990794719</c:v>
                </c:pt>
                <c:pt idx="126">
                  <c:v>76.998558752719731</c:v>
                </c:pt>
                <c:pt idx="127">
                  <c:v>75.053784705167132</c:v>
                </c:pt>
                <c:pt idx="128">
                  <c:v>72.739850169331277</c:v>
                </c:pt>
                <c:pt idx="129">
                  <c:v>70.293769302299523</c:v>
                </c:pt>
                <c:pt idx="130">
                  <c:v>67.928650191537713</c:v>
                </c:pt>
                <c:pt idx="131">
                  <c:v>65.805166333954787</c:v>
                </c:pt>
                <c:pt idx="132">
                  <c:v>64.018717677390796</c:v>
                </c:pt>
                <c:pt idx="133">
                  <c:v>62.601746300249147</c:v>
                </c:pt>
                <c:pt idx="134">
                  <c:v>61.536904335310552</c:v>
                </c:pt>
                <c:pt idx="135">
                  <c:v>60.77518471778761</c:v>
                </c:pt>
                <c:pt idx="136">
                  <c:v>60.253650478898109</c:v>
                </c:pt>
                <c:pt idx="137">
                  <c:v>59.909249328001771</c:v>
                </c:pt>
                <c:pt idx="138">
                  <c:v>59.687380172595013</c:v>
                </c:pt>
                <c:pt idx="139">
                  <c:v>59.545616233728147</c:v>
                </c:pt>
                <c:pt idx="140">
                  <c:v>59.453941166595285</c:v>
                </c:pt>
                <c:pt idx="141">
                  <c:v>59.393063216936547</c:v>
                </c:pt>
                <c:pt idx="142">
                  <c:v>59.352096368207043</c:v>
                </c:pt>
                <c:pt idx="143">
                  <c:v>59.326428757892558</c:v>
                </c:pt>
                <c:pt idx="144">
                  <c:v>59.316149040722614</c:v>
                </c:pt>
                <c:pt idx="145">
                  <c:v>59.325070604631243</c:v>
                </c:pt>
                <c:pt idx="146">
                  <c:v>59.360194383660001</c:v>
                </c:pt>
                <c:pt idx="147">
                  <c:v>59.431353946183783</c:v>
                </c:pt>
                <c:pt idx="148">
                  <c:v>59.550757409330785</c:v>
                </c:pt>
                <c:pt idx="149">
                  <c:v>59.732160341698034</c:v>
                </c:pt>
                <c:pt idx="150">
                  <c:v>59.989470136015463</c:v>
                </c:pt>
                <c:pt idx="151">
                  <c:v>60.33470126012606</c:v>
                </c:pt>
                <c:pt idx="152">
                  <c:v>60.775372336502492</c:v>
                </c:pt>
                <c:pt idx="153">
                  <c:v>61.311642068378937</c:v>
                </c:pt>
                <c:pt idx="154">
                  <c:v>61.933680035405331</c:v>
                </c:pt>
                <c:pt idx="155">
                  <c:v>62.619900222652539</c:v>
                </c:pt>
                <c:pt idx="156">
                  <c:v>63.336687238508276</c:v>
                </c:pt>
                <c:pt idx="157">
                  <c:v>64.040075883233484</c:v>
                </c:pt>
                <c:pt idx="158">
                  <c:v>64.679506239873746</c:v>
                </c:pt>
                <c:pt idx="159">
                  <c:v>65.203326976702314</c:v>
                </c:pt>
                <c:pt idx="160">
                  <c:v>65.565266611110303</c:v>
                </c:pt>
                <c:pt idx="161">
                  <c:v>65.730765595564407</c:v>
                </c:pt>
                <c:pt idx="162">
                  <c:v>65.681971661178011</c:v>
                </c:pt>
                <c:pt idx="163">
                  <c:v>65.420397758799751</c:v>
                </c:pt>
                <c:pt idx="164">
                  <c:v>64.96669392670465</c:v>
                </c:pt>
                <c:pt idx="165">
                  <c:v>64.357580576037037</c:v>
                </c:pt>
                <c:pt idx="166">
                  <c:v>63.640574262497395</c:v>
                </c:pt>
                <c:pt idx="167">
                  <c:v>62.867555283108423</c:v>
                </c:pt>
                <c:pt idx="168">
                  <c:v>62.088379079979845</c:v>
                </c:pt>
                <c:pt idx="169">
                  <c:v>61.345601458194196</c:v>
                </c:pt>
                <c:pt idx="170">
                  <c:v>60.671033174413239</c:v>
                </c:pt>
                <c:pt idx="171">
                  <c:v>60.084378704576984</c:v>
                </c:pt>
                <c:pt idx="172">
                  <c:v>59.59377551225905</c:v>
                </c:pt>
                <c:pt idx="173">
                  <c:v>59.197735074422098</c:v>
                </c:pt>
                <c:pt idx="174">
                  <c:v>58.887844568200137</c:v>
                </c:pt>
                <c:pt idx="175">
                  <c:v>58.651612328580683</c:v>
                </c:pt>
                <c:pt idx="176">
                  <c:v>58.474983658763264</c:v>
                </c:pt>
                <c:pt idx="177">
                  <c:v>58.344251293762312</c:v>
                </c:pt>
                <c:pt idx="178">
                  <c:v>58.247276681546481</c:v>
                </c:pt>
                <c:pt idx="179">
                  <c:v>58.174083876147023</c:v>
                </c:pt>
                <c:pt idx="180">
                  <c:v>58.116971148984362</c:v>
                </c:pt>
                <c:pt idx="181">
                  <c:v>58.07031073500977</c:v>
                </c:pt>
                <c:pt idx="182">
                  <c:v>58.030190818215615</c:v>
                </c:pt>
                <c:pt idx="183">
                  <c:v>57.994015681282093</c:v>
                </c:pt>
                <c:pt idx="184">
                  <c:v>57.960136723664647</c:v>
                </c:pt>
                <c:pt idx="185">
                  <c:v>57.927549703854929</c:v>
                </c:pt>
                <c:pt idx="186">
                  <c:v>57.8956669301228</c:v>
                </c:pt>
                <c:pt idx="187">
                  <c:v>57.86415750763441</c:v>
                </c:pt>
                <c:pt idx="188">
                  <c:v>57.832841920748692</c:v>
                </c:pt>
                <c:pt idx="189">
                  <c:v>57.801626161955276</c:v>
                </c:pt>
                <c:pt idx="190">
                  <c:v>57.770462585792615</c:v>
                </c:pt>
                <c:pt idx="191">
                  <c:v>57.739327712619456</c:v>
                </c:pt>
                <c:pt idx="192">
                  <c:v>57.708210191506815</c:v>
                </c:pt>
                <c:pt idx="193">
                  <c:v>57.677104544822555</c:v>
                </c:pt>
                <c:pt idx="194">
                  <c:v>57.646008047987557</c:v>
                </c:pt>
                <c:pt idx="195">
                  <c:v>57.614919233312172</c:v>
                </c:pt>
                <c:pt idx="196">
                  <c:v>57.583837199178369</c:v>
                </c:pt>
                <c:pt idx="197">
                  <c:v>57.552761302148362</c:v>
                </c:pt>
                <c:pt idx="198">
                  <c:v>57.521691023917022</c:v>
                </c:pt>
                <c:pt idx="199">
                  <c:v>57.490625915042081</c:v>
                </c:pt>
                <c:pt idx="200">
                  <c:v>57.459565571161946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58.497769772987724</c:v>
                </c:pt>
                <c:pt idx="1">
                  <c:v>58.522448188178785</c:v>
                </c:pt>
                <c:pt idx="2">
                  <c:v>58.547129934367135</c:v>
                </c:pt>
                <c:pt idx="3">
                  <c:v>58.571815280615965</c:v>
                </c:pt>
                <c:pt idx="4">
                  <c:v>58.596504516888373</c:v>
                </c:pt>
                <c:pt idx="5">
                  <c:v>58.6211979555734</c:v>
                </c:pt>
                <c:pt idx="6">
                  <c:v>58.64589593311166</c:v>
                </c:pt>
                <c:pt idx="7">
                  <c:v>58.67059881172532</c:v>
                </c:pt>
                <c:pt idx="8">
                  <c:v>58.695306981257495</c:v>
                </c:pt>
                <c:pt idx="9">
                  <c:v>58.720020861125988</c:v>
                </c:pt>
                <c:pt idx="10">
                  <c:v>58.744740902396039</c:v>
                </c:pt>
                <c:pt idx="11">
                  <c:v>58.769467589976955</c:v>
                </c:pt>
                <c:pt idx="12">
                  <c:v>58.79420144494685</c:v>
                </c:pt>
                <c:pt idx="13">
                  <c:v>58.818943027009801</c:v>
                </c:pt>
                <c:pt idx="14">
                  <c:v>58.843692937088825</c:v>
                </c:pt>
                <c:pt idx="15">
                  <c:v>58.868451820058219</c:v>
                </c:pt>
                <c:pt idx="16">
                  <c:v>58.893220367617197</c:v>
                </c:pt>
                <c:pt idx="17">
                  <c:v>58.917999321306759</c:v>
                </c:pt>
                <c:pt idx="18">
                  <c:v>58.942789475670061</c:v>
                </c:pt>
                <c:pt idx="19">
                  <c:v>58.967591681555433</c:v>
                </c:pt>
                <c:pt idx="20">
                  <c:v>58.992406849559877</c:v>
                </c:pt>
                <c:pt idx="21">
                  <c:v>59.017235953608427</c:v>
                </c:pt>
                <c:pt idx="22">
                  <c:v>59.042080034663158</c:v>
                </c:pt>
                <c:pt idx="23">
                  <c:v>59.066940204552608</c:v>
                </c:pt>
                <c:pt idx="24">
                  <c:v>59.091817649909437</c:v>
                </c:pt>
                <c:pt idx="25">
                  <c:v>59.116713636200451</c:v>
                </c:pt>
                <c:pt idx="26">
                  <c:v>59.141629511829038</c:v>
                </c:pt>
                <c:pt idx="27">
                  <c:v>59.166566712285096</c:v>
                </c:pt>
                <c:pt idx="28">
                  <c:v>59.191526764311853</c:v>
                </c:pt>
                <c:pt idx="29">
                  <c:v>59.21651129005236</c:v>
                </c:pt>
                <c:pt idx="30">
                  <c:v>59.241522011131238</c:v>
                </c:pt>
                <c:pt idx="31">
                  <c:v>59.266560752617998</c:v>
                </c:pt>
                <c:pt idx="32">
                  <c:v>59.291629446808841</c:v>
                </c:pt>
                <c:pt idx="33">
                  <c:v>59.316730136752291</c:v>
                </c:pt>
                <c:pt idx="34">
                  <c:v>59.341864979430831</c:v>
                </c:pt>
                <c:pt idx="35">
                  <c:v>59.367036248496071</c:v>
                </c:pt>
                <c:pt idx="36">
                  <c:v>59.392246336438319</c:v>
                </c:pt>
                <c:pt idx="37">
                  <c:v>59.417497756051837</c:v>
                </c:pt>
                <c:pt idx="38">
                  <c:v>59.442793141035985</c:v>
                </c:pt>
                <c:pt idx="39">
                  <c:v>59.468135245547636</c:v>
                </c:pt>
                <c:pt idx="40">
                  <c:v>59.493526942492942</c:v>
                </c:pt>
                <c:pt idx="41">
                  <c:v>59.518971220315599</c:v>
                </c:pt>
                <c:pt idx="42">
                  <c:v>59.544471178003938</c:v>
                </c:pt>
                <c:pt idx="43">
                  <c:v>59.5700300180008</c:v>
                </c:pt>
                <c:pt idx="44">
                  <c:v>59.59565103665647</c:v>
                </c:pt>
                <c:pt idx="45">
                  <c:v>59.621337611817658</c:v>
                </c:pt>
                <c:pt idx="46">
                  <c:v>59.647093187091933</c:v>
                </c:pt>
                <c:pt idx="47">
                  <c:v>59.672921252269333</c:v>
                </c:pt>
                <c:pt idx="48">
                  <c:v>59.698825319318175</c:v>
                </c:pt>
                <c:pt idx="49">
                  <c:v>59.724808893303297</c:v>
                </c:pt>
                <c:pt idx="50">
                  <c:v>59.750875437498649</c:v>
                </c:pt>
                <c:pt idx="51">
                  <c:v>59.777028331885944</c:v>
                </c:pt>
                <c:pt idx="52">
                  <c:v>59.803270824144199</c:v>
                </c:pt>
                <c:pt idx="53">
                  <c:v>59.829605972144229</c:v>
                </c:pt>
                <c:pt idx="54">
                  <c:v>59.856036576867766</c:v>
                </c:pt>
                <c:pt idx="55">
                  <c:v>59.88256510457407</c:v>
                </c:pt>
                <c:pt idx="56">
                  <c:v>59.909193596940192</c:v>
                </c:pt>
                <c:pt idx="57">
                  <c:v>59.935923567807194</c:v>
                </c:pt>
                <c:pt idx="58">
                  <c:v>59.962755885077065</c:v>
                </c:pt>
                <c:pt idx="59">
                  <c:v>59.989690636228822</c:v>
                </c:pt>
                <c:pt idx="60">
                  <c:v>60.016726975863108</c:v>
                </c:pt>
                <c:pt idx="61">
                  <c:v>60.043862953650503</c:v>
                </c:pt>
                <c:pt idx="62">
                  <c:v>60.071095321058451</c:v>
                </c:pt>
                <c:pt idx="63">
                  <c:v>60.098419315276651</c:v>
                </c:pt>
                <c:pt idx="64">
                  <c:v>60.125828418864629</c:v>
                </c:pt>
                <c:pt idx="65">
                  <c:v>60.153314093822992</c:v>
                </c:pt>
                <c:pt idx="66">
                  <c:v>60.180865489060729</c:v>
                </c:pt>
                <c:pt idx="67">
                  <c:v>60.20846912061436</c:v>
                </c:pt>
                <c:pt idx="68">
                  <c:v>60.236108524494107</c:v>
                </c:pt>
                <c:pt idx="69">
                  <c:v>60.263763882712247</c:v>
                </c:pt>
                <c:pt idx="70">
                  <c:v>60.291411623914037</c:v>
                </c:pt>
                <c:pt idx="71">
                  <c:v>60.319024001107685</c:v>
                </c:pt>
                <c:pt idx="72">
                  <c:v>60.34656865029983</c:v>
                </c:pt>
                <c:pt idx="73">
                  <c:v>60.374008135404985</c:v>
                </c:pt>
                <c:pt idx="74">
                  <c:v>60.401299486622207</c:v>
                </c:pt>
                <c:pt idx="75">
                  <c:v>60.428393741559084</c:v>
                </c:pt>
                <c:pt idx="76">
                  <c:v>60.455235500714025</c:v>
                </c:pt>
                <c:pt idx="77">
                  <c:v>60.481762511463735</c:v>
                </c:pt>
                <c:pt idx="78">
                  <c:v>60.507905297375352</c:v>
                </c:pt>
                <c:pt idx="79">
                  <c:v>60.533586852371712</c:v>
                </c:pt>
                <c:pt idx="80">
                  <c:v>60.558722421880937</c:v>
                </c:pt>
                <c:pt idx="81">
                  <c:v>60.583219395416243</c:v>
                </c:pt>
                <c:pt idx="82">
                  <c:v>60.606977336828862</c:v>
                </c:pt>
                <c:pt idx="83">
                  <c:v>60.629888179488539</c:v>
                </c:pt>
                <c:pt idx="84">
                  <c:v>60.651836613571163</c:v>
                </c:pt>
                <c:pt idx="85">
                  <c:v>60.672700691156379</c:v>
                </c:pt>
                <c:pt idx="86">
                  <c:v>60.692352671650937</c:v>
                </c:pt>
                <c:pt idx="87">
                  <c:v>60.710660124891866</c:v>
                </c:pt>
                <c:pt idx="88">
                  <c:v>60.727487301963791</c:v>
                </c:pt>
                <c:pt idx="89">
                  <c:v>60.742696774231476</c:v>
                </c:pt>
                <c:pt idx="90">
                  <c:v>60.756151329462895</c:v>
                </c:pt>
                <c:pt idx="91">
                  <c:v>60.767716100531601</c:v>
                </c:pt>
                <c:pt idx="92">
                  <c:v>60.777260887617686</c:v>
                </c:pt>
                <c:pt idx="93">
                  <c:v>60.784662619891719</c:v>
                </c:pt>
                <c:pt idx="94">
                  <c:v>60.789807888404937</c:v>
                </c:pt>
                <c:pt idx="95">
                  <c:v>60.79259546951512</c:v>
                </c:pt>
                <c:pt idx="96">
                  <c:v>60.792938748902259</c:v>
                </c:pt>
                <c:pt idx="97">
                  <c:v>60.790767951251489</c:v>
                </c:pt>
                <c:pt idx="98">
                  <c:v>60.786032080967132</c:v>
                </c:pt>
                <c:pt idx="99">
                  <c:v>60.77870048543214</c:v>
                </c:pt>
                <c:pt idx="100">
                  <c:v>60.768763964465023</c:v>
                </c:pt>
                <c:pt idx="101">
                  <c:v>60.756235367316997</c:v>
                </c:pt>
                <c:pt idx="102">
                  <c:v>60.741149640805475</c:v>
                </c:pt>
                <c:pt idx="103">
                  <c:v>60.723563317507484</c:v>
                </c:pt>
                <c:pt idx="104">
                  <c:v>60.703553459496796</c:v>
                </c:pt>
                <c:pt idx="105">
                  <c:v>60.681216098895632</c:v>
                </c:pt>
                <c:pt idx="106">
                  <c:v>60.656664239574653</c:v>
                </c:pt>
                <c:pt idx="107">
                  <c:v>60.630025502994428</c:v>
                </c:pt>
                <c:pt idx="108">
                  <c:v>60.601439514204181</c:v>
                </c:pt>
                <c:pt idx="109">
                  <c:v>60.571055130728865</c:v>
                </c:pt>
                <c:pt idx="110">
                  <c:v>60.539027617410724</c:v>
                </c:pt>
                <c:pt idx="111">
                  <c:v>60.505515864715505</c:v>
                </c:pt>
                <c:pt idx="112">
                  <c:v>60.470679737512235</c:v>
                </c:pt>
                <c:pt idx="113">
                  <c:v>60.43467762714485</c:v>
                </c:pt>
                <c:pt idx="114">
                  <c:v>60.397664263138914</c:v>
                </c:pt>
                <c:pt idx="115">
                  <c:v>60.35978882351985</c:v>
                </c:pt>
                <c:pt idx="116">
                  <c:v>60.321193365714215</c:v>
                </c:pt>
                <c:pt idx="117">
                  <c:v>60.28201158438258</c:v>
                </c:pt>
                <c:pt idx="118">
                  <c:v>60.242367889027882</c:v>
                </c:pt>
                <c:pt idx="119">
                  <c:v>60.202376783281821</c:v>
                </c:pt>
                <c:pt idx="120">
                  <c:v>60.162142519564092</c:v>
                </c:pt>
                <c:pt idx="121">
                  <c:v>60.121758997282832</c:v>
                </c:pt>
                <c:pt idx="122">
                  <c:v>60.081309869670292</c:v>
                </c:pt>
                <c:pt idx="123">
                  <c:v>60.040868823387257</c:v>
                </c:pt>
                <c:pt idx="124">
                  <c:v>60.000499995782988</c:v>
                </c:pt>
                <c:pt idx="125">
                  <c:v>59.960258496749539</c:v>
                </c:pt>
                <c:pt idx="126">
                  <c:v>59.920191005067863</c:v>
                </c:pt>
                <c:pt idx="127">
                  <c:v>59.880336412654287</c:v>
                </c:pt>
                <c:pt idx="128">
                  <c:v>59.840726493886024</c:v>
                </c:pt>
                <c:pt idx="129">
                  <c:v>59.801386580977187</c:v>
                </c:pt>
                <c:pt idx="130">
                  <c:v>59.762336230017468</c:v>
                </c:pt>
                <c:pt idx="131">
                  <c:v>59.723589865651959</c:v>
                </c:pt>
                <c:pt idx="132">
                  <c:v>59.685157395398136</c:v>
                </c:pt>
                <c:pt idx="133">
                  <c:v>59.647044787225873</c:v>
                </c:pt>
                <c:pt idx="134">
                  <c:v>59.609254606261572</c:v>
                </c:pt>
                <c:pt idx="135">
                  <c:v>59.571786508328302</c:v>
                </c:pt>
                <c:pt idx="136">
                  <c:v>59.534637689528871</c:v>
                </c:pt>
                <c:pt idx="137">
                  <c:v>59.497803292251852</c:v>
                </c:pt>
                <c:pt idx="138">
                  <c:v>59.461276768872196</c:v>
                </c:pt>
                <c:pt idx="139">
                  <c:v>59.425050205068203</c:v>
                </c:pt>
                <c:pt idx="140">
                  <c:v>59.389114605124888</c:v>
                </c:pt>
                <c:pt idx="141">
                  <c:v>59.353460141876695</c:v>
                </c:pt>
                <c:pt idx="142">
                  <c:v>59.318076374092726</c:v>
                </c:pt>
                <c:pt idx="143">
                  <c:v>59.28295243415446</c:v>
                </c:pt>
                <c:pt idx="144">
                  <c:v>59.248077188843332</c:v>
                </c:pt>
                <c:pt idx="145">
                  <c:v>59.2134393759654</c:v>
                </c:pt>
                <c:pt idx="146">
                  <c:v>59.179027719408417</c:v>
                </c:pt>
                <c:pt idx="147">
                  <c:v>59.144831025068086</c:v>
                </c:pt>
                <c:pt idx="148">
                  <c:v>59.11083825990508</c:v>
                </c:pt>
                <c:pt idx="149">
                  <c:v>59.077038616211844</c:v>
                </c:pt>
                <c:pt idx="150">
                  <c:v>59.043421562984243</c:v>
                </c:pt>
                <c:pt idx="151">
                  <c:v>59.009976886112895</c:v>
                </c:pt>
                <c:pt idx="152">
                  <c:v>58.97669471893564</c:v>
                </c:pt>
                <c:pt idx="153">
                  <c:v>58.943565564528939</c:v>
                </c:pt>
                <c:pt idx="154">
                  <c:v>58.910580310962594</c:v>
                </c:pt>
                <c:pt idx="155">
                  <c:v>58.877730240600926</c:v>
                </c:pt>
                <c:pt idx="156">
                  <c:v>58.845007034403679</c:v>
                </c:pt>
                <c:pt idx="157">
                  <c:v>58.812402772062079</c:v>
                </c:pt>
                <c:pt idx="158">
                  <c:v>58.779909928699077</c:v>
                </c:pt>
                <c:pt idx="159">
                  <c:v>58.747521368767053</c:v>
                </c:pt>
                <c:pt idx="160">
                  <c:v>58.715230337690755</c:v>
                </c:pt>
                <c:pt idx="161">
                  <c:v>58.683030451727518</c:v>
                </c:pt>
                <c:pt idx="162">
                  <c:v>58.650915686449338</c:v>
                </c:pt>
                <c:pt idx="163">
                  <c:v>58.618880364191916</c:v>
                </c:pt>
                <c:pt idx="164">
                  <c:v>58.586919140764152</c:v>
                </c:pt>
                <c:pt idx="165">
                  <c:v>58.555026991665223</c:v>
                </c:pt>
                <c:pt idx="166">
                  <c:v>58.523199198017323</c:v>
                </c:pt>
                <c:pt idx="167">
                  <c:v>58.491431332386568</c:v>
                </c:pt>
                <c:pt idx="168">
                  <c:v>58.45971924463565</c:v>
                </c:pt>
                <c:pt idx="169">
                  <c:v>58.428059047924748</c:v>
                </c:pt>
                <c:pt idx="170">
                  <c:v>58.396447104955698</c:v>
                </c:pt>
                <c:pt idx="171">
                  <c:v>58.364880014534712</c:v>
                </c:pt>
                <c:pt idx="172">
                  <c:v>58.333354598512919</c:v>
                </c:pt>
                <c:pt idx="173">
                  <c:v>58.301867889149698</c:v>
                </c:pt>
                <c:pt idx="174">
                  <c:v>58.270417116932173</c:v>
                </c:pt>
                <c:pt idx="175">
                  <c:v>58.238999698874089</c:v>
                </c:pt>
                <c:pt idx="176">
                  <c:v>58.207613227309025</c:v>
                </c:pt>
                <c:pt idx="177">
                  <c:v>58.176255459185832</c:v>
                </c:pt>
                <c:pt idx="178">
                  <c:v>58.144924305868273</c:v>
                </c:pt>
                <c:pt idx="179">
                  <c:v>58.113617823436364</c:v>
                </c:pt>
                <c:pt idx="180">
                  <c:v>58.082334203482702</c:v>
                </c:pt>
                <c:pt idx="181">
                  <c:v>58.051071764394223</c:v>
                </c:pt>
                <c:pt idx="182">
                  <c:v>58.019828943107171</c:v>
                </c:pt>
                <c:pt idx="183">
                  <c:v>57.988604287321344</c:v>
                </c:pt>
                <c:pt idx="184">
                  <c:v>57.95739644815793</c:v>
                </c:pt>
                <c:pt idx="185">
                  <c:v>57.92620417324467</c:v>
                </c:pt>
                <c:pt idx="186">
                  <c:v>57.895026300210851</c:v>
                </c:pt>
                <c:pt idx="187">
                  <c:v>57.863861750574621</c:v>
                </c:pt>
                <c:pt idx="188">
                  <c:v>57.832709524004706</c:v>
                </c:pt>
                <c:pt idx="189">
                  <c:v>57.801568692938581</c:v>
                </c:pt>
                <c:pt idx="190">
                  <c:v>57.770438397539472</c:v>
                </c:pt>
                <c:pt idx="191">
                  <c:v>57.739317840974643</c:v>
                </c:pt>
                <c:pt idx="192">
                  <c:v>57.708206284997956</c:v>
                </c:pt>
                <c:pt idx="193">
                  <c:v>57.677103045819962</c:v>
                </c:pt>
                <c:pt idx="194">
                  <c:v>57.646007490249566</c:v>
                </c:pt>
                <c:pt idx="195">
                  <c:v>57.614919032091613</c:v>
                </c:pt>
                <c:pt idx="196">
                  <c:v>57.583837128785483</c:v>
                </c:pt>
                <c:pt idx="197">
                  <c:v>57.552761278270282</c:v>
                </c:pt>
                <c:pt idx="198">
                  <c:v>57.521691016063137</c:v>
                </c:pt>
                <c:pt idx="199">
                  <c:v>57.490625912537219</c:v>
                </c:pt>
                <c:pt idx="200">
                  <c:v>57.459565570387312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789000"/>
        <c:axId val="598789392"/>
      </c:scatterChart>
      <c:valAx>
        <c:axId val="598789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789392"/>
        <c:crosses val="autoZero"/>
        <c:crossBetween val="midCat"/>
      </c:valAx>
      <c:valAx>
        <c:axId val="598789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78900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'C'!$C$224:$O$224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plus>
            <c:minus>
              <c:numRef>
                <c:f>'C'!$C$224:$O$224</c:f>
                <c:numCache>
                  <c:formatCode>General</c:formatCode>
                  <c:ptCount val="13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1.9172901020979571E-3</c:v>
                </c:pt>
                <c:pt idx="1">
                  <c:v>2.8672891843649895E-2</c:v>
                </c:pt>
                <c:pt idx="2">
                  <c:v>5.6084748747998805E-2</c:v>
                </c:pt>
                <c:pt idx="3">
                  <c:v>8.7496114755984122E-2</c:v>
                </c:pt>
                <c:pt idx="4">
                  <c:v>0.11780698482141623</c:v>
                </c:pt>
                <c:pt idx="5">
                  <c:v>0.13913415223538006</c:v>
                </c:pt>
                <c:pt idx="6">
                  <c:v>0.1618969082143896</c:v>
                </c:pt>
                <c:pt idx="7">
                  <c:v>0.17807381427782948</c:v>
                </c:pt>
                <c:pt idx="8">
                  <c:v>0.19510201953986092</c:v>
                </c:pt>
                <c:pt idx="9">
                  <c:v>0.21665286809434187</c:v>
                </c:pt>
                <c:pt idx="10">
                  <c:v>0.23860474450897956</c:v>
                </c:pt>
                <c:pt idx="11">
                  <c:v>0.25134463663161344</c:v>
                </c:pt>
                <c:pt idx="12">
                  <c:v>0.25217313313492479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79424"/>
        <c:axId val="493979816"/>
      </c:scatterChart>
      <c:valAx>
        <c:axId val="4939794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79816"/>
        <c:crosses val="autoZero"/>
        <c:crossBetween val="midCat"/>
      </c:valAx>
      <c:valAx>
        <c:axId val="493979816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93979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1.272776725864043</c:v>
                  </c:pt>
                  <c:pt idx="1">
                    <c:v>2.0830902286703457</c:v>
                  </c:pt>
                  <c:pt idx="2">
                    <c:v>1.1954405632611622</c:v>
                  </c:pt>
                  <c:pt idx="3">
                    <c:v>4.0645181899905571</c:v>
                  </c:pt>
                  <c:pt idx="4">
                    <c:v>3.6164499012634299</c:v>
                  </c:pt>
                  <c:pt idx="5">
                    <c:v>1.8000200646313775</c:v>
                  </c:pt>
                  <c:pt idx="6">
                    <c:v>4.0772820881831144</c:v>
                  </c:pt>
                  <c:pt idx="7">
                    <c:v>5.0154934739957415</c:v>
                  </c:pt>
                  <c:pt idx="8">
                    <c:v>0.73429552810785004</c:v>
                  </c:pt>
                  <c:pt idx="9">
                    <c:v>2.3208837640158366</c:v>
                  </c:pt>
                  <c:pt idx="10">
                    <c:v>2.8037746784317119</c:v>
                  </c:pt>
                  <c:pt idx="11">
                    <c:v>2.0444314844047589</c:v>
                  </c:pt>
                  <c:pt idx="12">
                    <c:v>10.57452024868283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1.272776725864043</c:v>
                  </c:pt>
                  <c:pt idx="1">
                    <c:v>2.0830902286703457</c:v>
                  </c:pt>
                  <c:pt idx="2">
                    <c:v>1.1954405632611622</c:v>
                  </c:pt>
                  <c:pt idx="3">
                    <c:v>4.0645181899905571</c:v>
                  </c:pt>
                  <c:pt idx="4">
                    <c:v>3.6164499012634299</c:v>
                  </c:pt>
                  <c:pt idx="5">
                    <c:v>1.8000200646313775</c:v>
                  </c:pt>
                  <c:pt idx="6">
                    <c:v>4.0772820881831144</c:v>
                  </c:pt>
                  <c:pt idx="7">
                    <c:v>5.0154934739957415</c:v>
                  </c:pt>
                  <c:pt idx="8">
                    <c:v>0.73429552810785004</c:v>
                  </c:pt>
                  <c:pt idx="9">
                    <c:v>2.3208837640158366</c:v>
                  </c:pt>
                  <c:pt idx="10">
                    <c:v>2.8037746784317119</c:v>
                  </c:pt>
                  <c:pt idx="11">
                    <c:v>2.0444314844047589</c:v>
                  </c:pt>
                  <c:pt idx="12">
                    <c:v>10.57452024868283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1.5677897409692523</c:v>
                </c:pt>
                <c:pt idx="1">
                  <c:v>25.07346677319736</c:v>
                </c:pt>
                <c:pt idx="2">
                  <c:v>44.661322075882111</c:v>
                </c:pt>
                <c:pt idx="3">
                  <c:v>66.053371114073741</c:v>
                </c:pt>
                <c:pt idx="4">
                  <c:v>94.81811135986959</c:v>
                </c:pt>
                <c:pt idx="5">
                  <c:v>109.80053395959877</c:v>
                </c:pt>
                <c:pt idx="6">
                  <c:v>129.17078154455129</c:v>
                </c:pt>
                <c:pt idx="7">
                  <c:v>140.5601919563469</c:v>
                </c:pt>
                <c:pt idx="8">
                  <c:v>156.79614865531735</c:v>
                </c:pt>
                <c:pt idx="9">
                  <c:v>172.21060988670365</c:v>
                </c:pt>
                <c:pt idx="10">
                  <c:v>188.50479192826779</c:v>
                </c:pt>
                <c:pt idx="11">
                  <c:v>203.20702092289872</c:v>
                </c:pt>
                <c:pt idx="12">
                  <c:v>213.78841805890318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1.5677897409692523</c:v>
                </c:pt>
                <c:pt idx="1">
                  <c:v>25.07346677319736</c:v>
                </c:pt>
                <c:pt idx="2">
                  <c:v>44.661322075882111</c:v>
                </c:pt>
                <c:pt idx="3">
                  <c:v>66.053371114073741</c:v>
                </c:pt>
                <c:pt idx="4">
                  <c:v>94.81811135986959</c:v>
                </c:pt>
                <c:pt idx="5">
                  <c:v>109.80053395959877</c:v>
                </c:pt>
                <c:pt idx="6">
                  <c:v>129.17078154455129</c:v>
                </c:pt>
                <c:pt idx="7">
                  <c:v>140.5601919563469</c:v>
                </c:pt>
                <c:pt idx="8">
                  <c:v>156.79614865531735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4528"/>
        <c:axId val="555274920"/>
      </c:scatterChart>
      <c:valAx>
        <c:axId val="55527452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4920"/>
        <c:crosses val="autoZero"/>
        <c:crossBetween val="midCat"/>
      </c:valAx>
      <c:valAx>
        <c:axId val="555274920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5527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1.5909709073300537E-3</c:v>
                  </c:pt>
                  <c:pt idx="1">
                    <c:v>2.6038627858379322E-3</c:v>
                  </c:pt>
                  <c:pt idx="2">
                    <c:v>1.4943007040764528E-3</c:v>
                  </c:pt>
                  <c:pt idx="3">
                    <c:v>5.0806477374881961E-3</c:v>
                  </c:pt>
                  <c:pt idx="4">
                    <c:v>4.5205623765792874E-3</c:v>
                  </c:pt>
                  <c:pt idx="5">
                    <c:v>2.2500250807892218E-3</c:v>
                  </c:pt>
                  <c:pt idx="6">
                    <c:v>5.096602610228893E-3</c:v>
                  </c:pt>
                  <c:pt idx="7">
                    <c:v>6.2693668424946766E-3</c:v>
                  </c:pt>
                  <c:pt idx="8">
                    <c:v>9.1786941013481259E-4</c:v>
                  </c:pt>
                  <c:pt idx="9">
                    <c:v>2.9011047050197959E-3</c:v>
                  </c:pt>
                  <c:pt idx="10">
                    <c:v>3.5047183480396401E-3</c:v>
                  </c:pt>
                  <c:pt idx="11">
                    <c:v>2.5555393555059488E-3</c:v>
                  </c:pt>
                  <c:pt idx="12">
                    <c:v>1.3218150310853539E-2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1.9597371762115653E-3</c:v>
                </c:pt>
                <c:pt idx="1">
                  <c:v>3.1341833466496702E-2</c:v>
                </c:pt>
                <c:pt idx="2">
                  <c:v>5.5826652594852644E-2</c:v>
                </c:pt>
                <c:pt idx="3">
                  <c:v>8.2566713892592181E-2</c:v>
                </c:pt>
                <c:pt idx="4">
                  <c:v>0.11852263919983698</c:v>
                </c:pt>
                <c:pt idx="5">
                  <c:v>0.13725066744949846</c:v>
                </c:pt>
                <c:pt idx="6">
                  <c:v>0.1614634769306891</c:v>
                </c:pt>
                <c:pt idx="7">
                  <c:v>0.17570023994543363</c:v>
                </c:pt>
                <c:pt idx="8">
                  <c:v>0.19599518581914668</c:v>
                </c:pt>
                <c:pt idx="9">
                  <c:v>0.21526326235837956</c:v>
                </c:pt>
                <c:pt idx="10">
                  <c:v>0.23563098991033474</c:v>
                </c:pt>
                <c:pt idx="11">
                  <c:v>0.25400877615362338</c:v>
                </c:pt>
                <c:pt idx="12">
                  <c:v>0.26723552257362898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5704"/>
        <c:axId val="555276096"/>
      </c:scatterChart>
      <c:valAx>
        <c:axId val="55527570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6096"/>
        <c:crosses val="autoZero"/>
        <c:crossBetween val="midCat"/>
      </c:valAx>
      <c:valAx>
        <c:axId val="555276096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5275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0.12727767258640429</c:v>
                  </c:pt>
                  <c:pt idx="1">
                    <c:v>0.20830902286703457</c:v>
                  </c:pt>
                  <c:pt idx="2">
                    <c:v>0.11954405632611623</c:v>
                  </c:pt>
                  <c:pt idx="3">
                    <c:v>0.40645181899905569</c:v>
                  </c:pt>
                  <c:pt idx="4">
                    <c:v>0.36164499012634299</c:v>
                  </c:pt>
                  <c:pt idx="5">
                    <c:v>0.18000200646313774</c:v>
                  </c:pt>
                  <c:pt idx="6">
                    <c:v>0.40772820881831146</c:v>
                  </c:pt>
                  <c:pt idx="7">
                    <c:v>0.50154934739957413</c:v>
                  </c:pt>
                  <c:pt idx="8">
                    <c:v>7.3429552810785004E-2</c:v>
                  </c:pt>
                  <c:pt idx="9">
                    <c:v>0.23208837640158367</c:v>
                  </c:pt>
                  <c:pt idx="10">
                    <c:v>0.28037746784317119</c:v>
                  </c:pt>
                  <c:pt idx="11">
                    <c:v>0.2044431484404759</c:v>
                  </c:pt>
                  <c:pt idx="12">
                    <c:v>1.057452024868283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0.12727767258640429</c:v>
                  </c:pt>
                  <c:pt idx="1">
                    <c:v>0.20830902286703457</c:v>
                  </c:pt>
                  <c:pt idx="2">
                    <c:v>0.11954405632611623</c:v>
                  </c:pt>
                  <c:pt idx="3">
                    <c:v>0.40645181899905569</c:v>
                  </c:pt>
                  <c:pt idx="4">
                    <c:v>0.36164499012634299</c:v>
                  </c:pt>
                  <c:pt idx="5">
                    <c:v>0.18000200646313774</c:v>
                  </c:pt>
                  <c:pt idx="6">
                    <c:v>0.40772820881831146</c:v>
                  </c:pt>
                  <c:pt idx="7">
                    <c:v>0.50154934739957413</c:v>
                  </c:pt>
                  <c:pt idx="8">
                    <c:v>7.3429552810785004E-2</c:v>
                  </c:pt>
                  <c:pt idx="9">
                    <c:v>0.23208837640158367</c:v>
                  </c:pt>
                  <c:pt idx="10">
                    <c:v>0.28037746784317119</c:v>
                  </c:pt>
                  <c:pt idx="11">
                    <c:v>0.2044431484404759</c:v>
                  </c:pt>
                  <c:pt idx="12">
                    <c:v>1.057452024868283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0.15677897409692523</c:v>
                </c:pt>
                <c:pt idx="1">
                  <c:v>2.5073466773197359</c:v>
                </c:pt>
                <c:pt idx="2">
                  <c:v>4.4661322075882115</c:v>
                </c:pt>
                <c:pt idx="3">
                  <c:v>6.6053371114073745</c:v>
                </c:pt>
                <c:pt idx="4">
                  <c:v>9.481811135986959</c:v>
                </c:pt>
                <c:pt idx="5">
                  <c:v>10.980053395959876</c:v>
                </c:pt>
                <c:pt idx="6">
                  <c:v>12.91707815445513</c:v>
                </c:pt>
                <c:pt idx="7">
                  <c:v>14.05601919563469</c:v>
                </c:pt>
                <c:pt idx="8">
                  <c:v>15.679614865531736</c:v>
                </c:pt>
                <c:pt idx="9">
                  <c:v>17.221060988670366</c:v>
                </c:pt>
                <c:pt idx="10">
                  <c:v>18.850479192826779</c:v>
                </c:pt>
                <c:pt idx="11">
                  <c:v>20.320702092289871</c:v>
                </c:pt>
                <c:pt idx="12">
                  <c:v>21.378841805890318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0.15677897409692523</c:v>
                </c:pt>
                <c:pt idx="1">
                  <c:v>2.5073466773197359</c:v>
                </c:pt>
                <c:pt idx="2">
                  <c:v>4.4661322075882115</c:v>
                </c:pt>
                <c:pt idx="3">
                  <c:v>6.6053371114073745</c:v>
                </c:pt>
                <c:pt idx="4">
                  <c:v>9.481811135986959</c:v>
                </c:pt>
                <c:pt idx="5">
                  <c:v>10.980053395959876</c:v>
                </c:pt>
                <c:pt idx="6">
                  <c:v>12.91707815445513</c:v>
                </c:pt>
                <c:pt idx="7">
                  <c:v>14.05601919563469</c:v>
                </c:pt>
                <c:pt idx="8">
                  <c:v>15.679614865531736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6880"/>
        <c:axId val="555277272"/>
      </c:scatterChart>
      <c:valAx>
        <c:axId val="5552768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7272"/>
        <c:crosses val="autoZero"/>
        <c:crossBetween val="midCat"/>
      </c:valAx>
      <c:valAx>
        <c:axId val="55527727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5527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3.4175480215778631</c:v>
                  </c:pt>
                  <c:pt idx="1">
                    <c:v>2.2122488131005618</c:v>
                  </c:pt>
                  <c:pt idx="2">
                    <c:v>6.6611057944524266</c:v>
                  </c:pt>
                  <c:pt idx="3">
                    <c:v>6.6202689624332844</c:v>
                  </c:pt>
                  <c:pt idx="4">
                    <c:v>8.1923590130281525</c:v>
                  </c:pt>
                  <c:pt idx="5">
                    <c:v>3.5787789252776814</c:v>
                  </c:pt>
                  <c:pt idx="6">
                    <c:v>8.7305411589162905</c:v>
                  </c:pt>
                  <c:pt idx="7">
                    <c:v>10.21686825493677</c:v>
                  </c:pt>
                  <c:pt idx="8">
                    <c:v>1.9955400486979782</c:v>
                  </c:pt>
                  <c:pt idx="9">
                    <c:v>4.2835335868915152</c:v>
                  </c:pt>
                  <c:pt idx="10">
                    <c:v>5.3512100879507241</c:v>
                  </c:pt>
                  <c:pt idx="11">
                    <c:v>5.0963909366684286</c:v>
                  </c:pt>
                  <c:pt idx="12">
                    <c:v>20.17140960342094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3.4175480215778631</c:v>
                  </c:pt>
                  <c:pt idx="1">
                    <c:v>2.2122488131005618</c:v>
                  </c:pt>
                  <c:pt idx="2">
                    <c:v>6.6611057944524266</c:v>
                  </c:pt>
                  <c:pt idx="3">
                    <c:v>6.6202689624332844</c:v>
                  </c:pt>
                  <c:pt idx="4">
                    <c:v>8.1923590130281525</c:v>
                  </c:pt>
                  <c:pt idx="5">
                    <c:v>3.5787789252776814</c:v>
                  </c:pt>
                  <c:pt idx="6">
                    <c:v>8.7305411589162905</c:v>
                  </c:pt>
                  <c:pt idx="7">
                    <c:v>10.21686825493677</c:v>
                  </c:pt>
                  <c:pt idx="8">
                    <c:v>1.9955400486979782</c:v>
                  </c:pt>
                  <c:pt idx="9">
                    <c:v>4.2835335868915152</c:v>
                  </c:pt>
                  <c:pt idx="10">
                    <c:v>5.3512100879507241</c:v>
                  </c:pt>
                  <c:pt idx="11">
                    <c:v>5.0963909366684286</c:v>
                  </c:pt>
                  <c:pt idx="12">
                    <c:v>20.17140960342094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4.2207339794120022</c:v>
                </c:pt>
                <c:pt idx="1">
                  <c:v>50.798097336430473</c:v>
                </c:pt>
                <c:pt idx="2">
                  <c:v>86.590598556844753</c:v>
                </c:pt>
                <c:pt idx="3">
                  <c:v>125.09736267426635</c:v>
                </c:pt>
                <c:pt idx="4">
                  <c:v>175.48501224392555</c:v>
                </c:pt>
                <c:pt idx="5">
                  <c:v>202.39179511268256</c:v>
                </c:pt>
                <c:pt idx="6">
                  <c:v>236.03193498316898</c:v>
                </c:pt>
                <c:pt idx="7">
                  <c:v>255.80267306415948</c:v>
                </c:pt>
                <c:pt idx="8">
                  <c:v>282.42666133260138</c:v>
                </c:pt>
                <c:pt idx="9">
                  <c:v>308.1797354498695</c:v>
                </c:pt>
                <c:pt idx="10">
                  <c:v>330.80624680607826</c:v>
                </c:pt>
                <c:pt idx="11">
                  <c:v>356.01834728548795</c:v>
                </c:pt>
                <c:pt idx="12">
                  <c:v>376.93937950069676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0.10032592592592593"/>
                  <c:y val="0.10057583333333327"/>
                </c:manualLayout>
              </c:layout>
              <c:numFmt formatCode="General" sourceLinked="0"/>
            </c:trendlineLbl>
          </c:trendline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4.2207339794120022</c:v>
                </c:pt>
                <c:pt idx="1">
                  <c:v>50.798097336430473</c:v>
                </c:pt>
                <c:pt idx="2">
                  <c:v>86.590598556844753</c:v>
                </c:pt>
                <c:pt idx="3">
                  <c:v>125.09736267426635</c:v>
                </c:pt>
                <c:pt idx="4">
                  <c:v>175.48501224392555</c:v>
                </c:pt>
                <c:pt idx="5">
                  <c:v>202.39179511268256</c:v>
                </c:pt>
                <c:pt idx="6">
                  <c:v>236.03193498316898</c:v>
                </c:pt>
                <c:pt idx="7">
                  <c:v>255.80267306415948</c:v>
                </c:pt>
                <c:pt idx="8">
                  <c:v>282.42666133260138</c:v>
                </c:pt>
                <c:pt idx="9">
                  <c:v>308.1797354498695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0400"/>
        <c:axId val="493990792"/>
      </c:scatterChart>
      <c:valAx>
        <c:axId val="49399040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90792"/>
        <c:crosses val="autoZero"/>
        <c:crossBetween val="midCat"/>
      </c:valAx>
      <c:valAx>
        <c:axId val="4939907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9399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2.1359675134861645E-3</c:v>
                  </c:pt>
                  <c:pt idx="1">
                    <c:v>1.3826555081878512E-3</c:v>
                  </c:pt>
                  <c:pt idx="2">
                    <c:v>4.1631911215327666E-3</c:v>
                  </c:pt>
                  <c:pt idx="3">
                    <c:v>4.1376681015208028E-3</c:v>
                  </c:pt>
                  <c:pt idx="4">
                    <c:v>5.1202243831425954E-3</c:v>
                  </c:pt>
                  <c:pt idx="5">
                    <c:v>2.2367368282985509E-3</c:v>
                  </c:pt>
                  <c:pt idx="6">
                    <c:v>5.456588224322682E-3</c:v>
                  </c:pt>
                  <c:pt idx="7">
                    <c:v>6.3855426593354813E-3</c:v>
                  </c:pt>
                  <c:pt idx="8">
                    <c:v>1.2472125304362363E-3</c:v>
                  </c:pt>
                  <c:pt idx="9">
                    <c:v>2.6772084918071969E-3</c:v>
                  </c:pt>
                  <c:pt idx="10">
                    <c:v>3.3445063049692028E-3</c:v>
                  </c:pt>
                  <c:pt idx="11">
                    <c:v>3.1852443354177676E-3</c:v>
                  </c:pt>
                  <c:pt idx="12">
                    <c:v>1.2607131002138087E-2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2.1359675134861645E-3</c:v>
                  </c:pt>
                  <c:pt idx="1">
                    <c:v>1.3826555081878512E-3</c:v>
                  </c:pt>
                  <c:pt idx="2">
                    <c:v>4.1631911215327666E-3</c:v>
                  </c:pt>
                  <c:pt idx="3">
                    <c:v>4.1376681015208028E-3</c:v>
                  </c:pt>
                  <c:pt idx="4">
                    <c:v>5.1202243831425954E-3</c:v>
                  </c:pt>
                  <c:pt idx="5">
                    <c:v>2.2367368282985509E-3</c:v>
                  </c:pt>
                  <c:pt idx="6">
                    <c:v>5.456588224322682E-3</c:v>
                  </c:pt>
                  <c:pt idx="7">
                    <c:v>6.3855426593354813E-3</c:v>
                  </c:pt>
                  <c:pt idx="8">
                    <c:v>1.2472125304362363E-3</c:v>
                  </c:pt>
                  <c:pt idx="9">
                    <c:v>2.6772084918071969E-3</c:v>
                  </c:pt>
                  <c:pt idx="10">
                    <c:v>3.3445063049692028E-3</c:v>
                  </c:pt>
                  <c:pt idx="11">
                    <c:v>3.1852443354177676E-3</c:v>
                  </c:pt>
                  <c:pt idx="12">
                    <c:v>1.2607131002138087E-2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2.6379587371325014E-3</c:v>
                </c:pt>
                <c:pt idx="1">
                  <c:v>3.1748810835269044E-2</c:v>
                </c:pt>
                <c:pt idx="2">
                  <c:v>5.4119124098027972E-2</c:v>
                </c:pt>
                <c:pt idx="3">
                  <c:v>7.8185851671416465E-2</c:v>
                </c:pt>
                <c:pt idx="4">
                  <c:v>0.10967813265245348</c:v>
                </c:pt>
                <c:pt idx="5">
                  <c:v>0.12649487194542661</c:v>
                </c:pt>
                <c:pt idx="6">
                  <c:v>0.14751995936448062</c:v>
                </c:pt>
                <c:pt idx="7">
                  <c:v>0.15987667066509967</c:v>
                </c:pt>
                <c:pt idx="8">
                  <c:v>0.17651666333287586</c:v>
                </c:pt>
                <c:pt idx="9">
                  <c:v>0.19261233465616842</c:v>
                </c:pt>
                <c:pt idx="10">
                  <c:v>0.20675390425379891</c:v>
                </c:pt>
                <c:pt idx="11">
                  <c:v>0.22251146705342997</c:v>
                </c:pt>
                <c:pt idx="12">
                  <c:v>0.23558711218793546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1576"/>
        <c:axId val="493991968"/>
      </c:scatterChart>
      <c:valAx>
        <c:axId val="49399157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91968"/>
        <c:crosses val="autoZero"/>
        <c:crossBetween val="midCat"/>
      </c:valAx>
      <c:valAx>
        <c:axId val="493991968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93991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0.34175480215778631</c:v>
                  </c:pt>
                  <c:pt idx="1">
                    <c:v>0.22122488131005619</c:v>
                  </c:pt>
                  <c:pt idx="2">
                    <c:v>0.66611057944524266</c:v>
                  </c:pt>
                  <c:pt idx="3">
                    <c:v>0.66202689624332844</c:v>
                  </c:pt>
                  <c:pt idx="4">
                    <c:v>0.81923590130281521</c:v>
                  </c:pt>
                  <c:pt idx="5">
                    <c:v>0.35787789252776814</c:v>
                  </c:pt>
                  <c:pt idx="6">
                    <c:v>0.87305411589162907</c:v>
                  </c:pt>
                  <c:pt idx="7">
                    <c:v>1.0216868254936771</c:v>
                  </c:pt>
                  <c:pt idx="8">
                    <c:v>0.19955400486979782</c:v>
                  </c:pt>
                  <c:pt idx="9">
                    <c:v>0.42835335868915153</c:v>
                  </c:pt>
                  <c:pt idx="10">
                    <c:v>0.53512100879507241</c:v>
                  </c:pt>
                  <c:pt idx="11">
                    <c:v>0.5096390936668429</c:v>
                  </c:pt>
                  <c:pt idx="12">
                    <c:v>2.0171409603420942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0.34175480215778631</c:v>
                  </c:pt>
                  <c:pt idx="1">
                    <c:v>0.22122488131005619</c:v>
                  </c:pt>
                  <c:pt idx="2">
                    <c:v>0.66611057944524266</c:v>
                  </c:pt>
                  <c:pt idx="3">
                    <c:v>0.66202689624332844</c:v>
                  </c:pt>
                  <c:pt idx="4">
                    <c:v>0.81923590130281521</c:v>
                  </c:pt>
                  <c:pt idx="5">
                    <c:v>0.35787789252776814</c:v>
                  </c:pt>
                  <c:pt idx="6">
                    <c:v>0.87305411589162907</c:v>
                  </c:pt>
                  <c:pt idx="7">
                    <c:v>1.0216868254936771</c:v>
                  </c:pt>
                  <c:pt idx="8">
                    <c:v>0.19955400486979782</c:v>
                  </c:pt>
                  <c:pt idx="9">
                    <c:v>0.42835335868915153</c:v>
                  </c:pt>
                  <c:pt idx="10">
                    <c:v>0.53512100879507241</c:v>
                  </c:pt>
                  <c:pt idx="11">
                    <c:v>0.5096390936668429</c:v>
                  </c:pt>
                  <c:pt idx="12">
                    <c:v>2.0171409603420942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0.42207339794120025</c:v>
                </c:pt>
                <c:pt idx="1">
                  <c:v>5.0798097336430477</c:v>
                </c:pt>
                <c:pt idx="2">
                  <c:v>8.6590598556844753</c:v>
                </c:pt>
                <c:pt idx="3">
                  <c:v>12.509736267426636</c:v>
                </c:pt>
                <c:pt idx="4">
                  <c:v>17.548501224392556</c:v>
                </c:pt>
                <c:pt idx="5">
                  <c:v>20.239179511268254</c:v>
                </c:pt>
                <c:pt idx="6">
                  <c:v>23.603193498316898</c:v>
                </c:pt>
                <c:pt idx="7">
                  <c:v>25.580267306415948</c:v>
                </c:pt>
                <c:pt idx="8">
                  <c:v>28.242666133260137</c:v>
                </c:pt>
                <c:pt idx="9">
                  <c:v>30.817973544986948</c:v>
                </c:pt>
                <c:pt idx="10">
                  <c:v>33.080624680607826</c:v>
                </c:pt>
                <c:pt idx="11">
                  <c:v>35.601834728548795</c:v>
                </c:pt>
                <c:pt idx="12">
                  <c:v>37.693937950069675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only'!$C$11:$L$11</c:f>
              <c:numCache>
                <c:formatCode>0.0</c:formatCode>
                <c:ptCount val="10"/>
                <c:pt idx="0">
                  <c:v>0.42207339794120025</c:v>
                </c:pt>
                <c:pt idx="1">
                  <c:v>5.0798097336430477</c:v>
                </c:pt>
                <c:pt idx="2">
                  <c:v>8.6590598556844753</c:v>
                </c:pt>
                <c:pt idx="3">
                  <c:v>12.509736267426636</c:v>
                </c:pt>
                <c:pt idx="4">
                  <c:v>17.548501224392556</c:v>
                </c:pt>
                <c:pt idx="5">
                  <c:v>20.239179511268254</c:v>
                </c:pt>
                <c:pt idx="6">
                  <c:v>23.603193498316898</c:v>
                </c:pt>
                <c:pt idx="7">
                  <c:v>25.580267306415948</c:v>
                </c:pt>
                <c:pt idx="8">
                  <c:v>28.242666133260137</c:v>
                </c:pt>
                <c:pt idx="9">
                  <c:v>30.817973544986948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2752"/>
        <c:axId val="493993144"/>
      </c:scatterChart>
      <c:valAx>
        <c:axId val="49399275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3993144"/>
        <c:crosses val="autoZero"/>
        <c:crossBetween val="midCat"/>
      </c:valAx>
      <c:valAx>
        <c:axId val="49399314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9399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1.333936160537162E-6</c:v>
                  </c:pt>
                  <c:pt idx="1">
                    <c:v>5.8540485431241223</c:v>
                  </c:pt>
                  <c:pt idx="2">
                    <c:v>6.2594966786636412</c:v>
                  </c:pt>
                  <c:pt idx="3">
                    <c:v>7.9038884121066593</c:v>
                  </c:pt>
                  <c:pt idx="4">
                    <c:v>5.7046187565350319</c:v>
                  </c:pt>
                  <c:pt idx="5">
                    <c:v>1.8789897785129757</c:v>
                  </c:pt>
                  <c:pt idx="6">
                    <c:v>4.5042518799921769</c:v>
                  </c:pt>
                  <c:pt idx="7">
                    <c:v>8.4145099356166053</c:v>
                  </c:pt>
                  <c:pt idx="8">
                    <c:v>2.6675485362228604</c:v>
                  </c:pt>
                  <c:pt idx="9">
                    <c:v>2.7128833152353611</c:v>
                  </c:pt>
                  <c:pt idx="10">
                    <c:v>7.9063634730907744</c:v>
                  </c:pt>
                  <c:pt idx="11">
                    <c:v>4.1913823178373182</c:v>
                  </c:pt>
                  <c:pt idx="12">
                    <c:v>14.387912956075482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1.333936160537162E-6</c:v>
                  </c:pt>
                  <c:pt idx="1">
                    <c:v>5.8540485431241223</c:v>
                  </c:pt>
                  <c:pt idx="2">
                    <c:v>6.2594966786636412</c:v>
                  </c:pt>
                  <c:pt idx="3">
                    <c:v>7.9038884121066593</c:v>
                  </c:pt>
                  <c:pt idx="4">
                    <c:v>5.7046187565350319</c:v>
                  </c:pt>
                  <c:pt idx="5">
                    <c:v>1.8789897785129757</c:v>
                  </c:pt>
                  <c:pt idx="6">
                    <c:v>4.5042518799921769</c:v>
                  </c:pt>
                  <c:pt idx="7">
                    <c:v>8.4145099356166053</c:v>
                  </c:pt>
                  <c:pt idx="8">
                    <c:v>2.6675485362228604</c:v>
                  </c:pt>
                  <c:pt idx="9">
                    <c:v>2.7128833152353611</c:v>
                  </c:pt>
                  <c:pt idx="10">
                    <c:v>7.9063634730907744</c:v>
                  </c:pt>
                  <c:pt idx="11">
                    <c:v>4.1913823178373182</c:v>
                  </c:pt>
                  <c:pt idx="12">
                    <c:v>14.387912956075482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2.2372417792204941E-5</c:v>
                </c:pt>
                <c:pt idx="1">
                  <c:v>24.089771076522034</c:v>
                </c:pt>
                <c:pt idx="2">
                  <c:v>48.811560305338588</c:v>
                </c:pt>
                <c:pt idx="3">
                  <c:v>76.923507792698459</c:v>
                </c:pt>
                <c:pt idx="4">
                  <c:v>117.01630731536594</c:v>
                </c:pt>
                <c:pt idx="5">
                  <c:v>137.72287881813995</c:v>
                </c:pt>
                <c:pt idx="6">
                  <c:v>166.68953327550017</c:v>
                </c:pt>
                <c:pt idx="7">
                  <c:v>184.17268487173172</c:v>
                </c:pt>
                <c:pt idx="8">
                  <c:v>211.04482130371619</c:v>
                </c:pt>
                <c:pt idx="9">
                  <c:v>236.36334321318989</c:v>
                </c:pt>
                <c:pt idx="10">
                  <c:v>270.10069165333448</c:v>
                </c:pt>
                <c:pt idx="11">
                  <c:v>295.21012301695396</c:v>
                </c:pt>
                <c:pt idx="12">
                  <c:v>308.06558396997093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2.2372417792204941E-5</c:v>
                </c:pt>
                <c:pt idx="1">
                  <c:v>24.089771076522034</c:v>
                </c:pt>
                <c:pt idx="2">
                  <c:v>48.811560305338588</c:v>
                </c:pt>
                <c:pt idx="3">
                  <c:v>76.923507792698459</c:v>
                </c:pt>
                <c:pt idx="4">
                  <c:v>117.01630731536594</c:v>
                </c:pt>
                <c:pt idx="5">
                  <c:v>137.72287881813995</c:v>
                </c:pt>
                <c:pt idx="6">
                  <c:v>166.68953327550017</c:v>
                </c:pt>
                <c:pt idx="7">
                  <c:v>184.17268487173172</c:v>
                </c:pt>
                <c:pt idx="8">
                  <c:v>211.04482130371619</c:v>
                </c:pt>
                <c:pt idx="9">
                  <c:v>236.36334321318989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8056"/>
        <c:axId val="555278448"/>
      </c:scatterChart>
      <c:valAx>
        <c:axId val="5552780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8448"/>
        <c:crosses val="autoZero"/>
        <c:crossBetween val="midCat"/>
      </c:valAx>
      <c:valAx>
        <c:axId val="555278448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55278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1.6674202006714526E-9</c:v>
                  </c:pt>
                  <c:pt idx="1">
                    <c:v>7.3175606789051533E-3</c:v>
                  </c:pt>
                  <c:pt idx="2">
                    <c:v>7.8243708483295513E-3</c:v>
                  </c:pt>
                  <c:pt idx="3">
                    <c:v>9.8798605151333239E-3</c:v>
                  </c:pt>
                  <c:pt idx="4">
                    <c:v>7.13077344566879E-3</c:v>
                  </c:pt>
                  <c:pt idx="5">
                    <c:v>2.3487372231412195E-3</c:v>
                  </c:pt>
                  <c:pt idx="6">
                    <c:v>5.6303148499902214E-3</c:v>
                  </c:pt>
                  <c:pt idx="7">
                    <c:v>1.0518137419520757E-2</c:v>
                  </c:pt>
                  <c:pt idx="8">
                    <c:v>3.3344356702785754E-3</c:v>
                  </c:pt>
                  <c:pt idx="9">
                    <c:v>3.3911041440442013E-3</c:v>
                  </c:pt>
                  <c:pt idx="10">
                    <c:v>9.8829543413634681E-3</c:v>
                  </c:pt>
                  <c:pt idx="11">
                    <c:v>5.2392278972966475E-3</c:v>
                  </c:pt>
                  <c:pt idx="12">
                    <c:v>1.7984891195094353E-2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1.6674202006714526E-9</c:v>
                  </c:pt>
                  <c:pt idx="1">
                    <c:v>7.3175606789051533E-3</c:v>
                  </c:pt>
                  <c:pt idx="2">
                    <c:v>7.8243708483295513E-3</c:v>
                  </c:pt>
                  <c:pt idx="3">
                    <c:v>9.8798605151333239E-3</c:v>
                  </c:pt>
                  <c:pt idx="4">
                    <c:v>7.13077344566879E-3</c:v>
                  </c:pt>
                  <c:pt idx="5">
                    <c:v>2.3487372231412195E-3</c:v>
                  </c:pt>
                  <c:pt idx="6">
                    <c:v>5.6303148499902214E-3</c:v>
                  </c:pt>
                  <c:pt idx="7">
                    <c:v>1.0518137419520757E-2</c:v>
                  </c:pt>
                  <c:pt idx="8">
                    <c:v>3.3344356702785754E-3</c:v>
                  </c:pt>
                  <c:pt idx="9">
                    <c:v>3.3911041440442013E-3</c:v>
                  </c:pt>
                  <c:pt idx="10">
                    <c:v>9.8829543413634681E-3</c:v>
                  </c:pt>
                  <c:pt idx="11">
                    <c:v>5.2392278972966475E-3</c:v>
                  </c:pt>
                  <c:pt idx="12">
                    <c:v>1.7984891195094353E-2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2.7965522240256174E-8</c:v>
                </c:pt>
                <c:pt idx="1">
                  <c:v>3.0112213845652543E-2</c:v>
                </c:pt>
                <c:pt idx="2">
                  <c:v>6.1014450381673239E-2</c:v>
                </c:pt>
                <c:pt idx="3">
                  <c:v>9.6154384740873081E-2</c:v>
                </c:pt>
                <c:pt idx="4">
                  <c:v>0.14627038414420743</c:v>
                </c:pt>
                <c:pt idx="5">
                  <c:v>0.17215359852267495</c:v>
                </c:pt>
                <c:pt idx="6">
                  <c:v>0.2083619165943752</c:v>
                </c:pt>
                <c:pt idx="7">
                  <c:v>0.23021585608966466</c:v>
                </c:pt>
                <c:pt idx="8">
                  <c:v>0.26380602662964525</c:v>
                </c:pt>
                <c:pt idx="9">
                  <c:v>0.29545417901648735</c:v>
                </c:pt>
                <c:pt idx="10">
                  <c:v>0.3376258645666681</c:v>
                </c:pt>
                <c:pt idx="11">
                  <c:v>0.36901265377119241</c:v>
                </c:pt>
                <c:pt idx="12">
                  <c:v>0.38508197996246363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79232"/>
        <c:axId val="555279624"/>
      </c:scatterChart>
      <c:valAx>
        <c:axId val="55527923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79624"/>
        <c:crosses val="autoZero"/>
        <c:crossBetween val="midCat"/>
      </c:valAx>
      <c:valAx>
        <c:axId val="555279624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527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10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1.333936160537162E-7</c:v>
                  </c:pt>
                  <c:pt idx="1">
                    <c:v>0.58540485431241218</c:v>
                  </c:pt>
                  <c:pt idx="2">
                    <c:v>0.62594966786636408</c:v>
                  </c:pt>
                  <c:pt idx="3">
                    <c:v>0.79038884121066588</c:v>
                  </c:pt>
                  <c:pt idx="4">
                    <c:v>0.57046187565350315</c:v>
                  </c:pt>
                  <c:pt idx="5">
                    <c:v>0.18789897785129756</c:v>
                  </c:pt>
                  <c:pt idx="6">
                    <c:v>0.45042518799921771</c:v>
                  </c:pt>
                  <c:pt idx="7">
                    <c:v>0.84145099356166053</c:v>
                  </c:pt>
                  <c:pt idx="8">
                    <c:v>0.26675485362228601</c:v>
                  </c:pt>
                  <c:pt idx="9">
                    <c:v>0.2712883315235361</c:v>
                  </c:pt>
                  <c:pt idx="10">
                    <c:v>0.79063634730907739</c:v>
                  </c:pt>
                  <c:pt idx="11">
                    <c:v>0.41913823178373183</c:v>
                  </c:pt>
                  <c:pt idx="12">
                    <c:v>1.4387912956075481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1.333936160537162E-7</c:v>
                  </c:pt>
                  <c:pt idx="1">
                    <c:v>0.58540485431241218</c:v>
                  </c:pt>
                  <c:pt idx="2">
                    <c:v>0.62594966786636408</c:v>
                  </c:pt>
                  <c:pt idx="3">
                    <c:v>0.79038884121066588</c:v>
                  </c:pt>
                  <c:pt idx="4">
                    <c:v>0.57046187565350315</c:v>
                  </c:pt>
                  <c:pt idx="5">
                    <c:v>0.18789897785129756</c:v>
                  </c:pt>
                  <c:pt idx="6">
                    <c:v>0.45042518799921771</c:v>
                  </c:pt>
                  <c:pt idx="7">
                    <c:v>0.84145099356166053</c:v>
                  </c:pt>
                  <c:pt idx="8">
                    <c:v>0.26675485362228601</c:v>
                  </c:pt>
                  <c:pt idx="9">
                    <c:v>0.2712883315235361</c:v>
                  </c:pt>
                  <c:pt idx="10">
                    <c:v>0.79063634730907739</c:v>
                  </c:pt>
                  <c:pt idx="11">
                    <c:v>0.41913823178373183</c:v>
                  </c:pt>
                  <c:pt idx="12">
                    <c:v>1.4387912956075481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2.2372417792204941E-6</c:v>
                </c:pt>
                <c:pt idx="1">
                  <c:v>2.4089771076522033</c:v>
                </c:pt>
                <c:pt idx="2">
                  <c:v>4.8811560305338588</c:v>
                </c:pt>
                <c:pt idx="3">
                  <c:v>7.6923507792698462</c:v>
                </c:pt>
                <c:pt idx="4">
                  <c:v>11.701630731536593</c:v>
                </c:pt>
                <c:pt idx="5">
                  <c:v>13.772287881813995</c:v>
                </c:pt>
                <c:pt idx="6">
                  <c:v>16.668953327550017</c:v>
                </c:pt>
                <c:pt idx="7">
                  <c:v>18.417268487173171</c:v>
                </c:pt>
                <c:pt idx="8">
                  <c:v>21.104482130371618</c:v>
                </c:pt>
                <c:pt idx="9">
                  <c:v>23.636334321318991</c:v>
                </c:pt>
                <c:pt idx="10">
                  <c:v>27.010069165333448</c:v>
                </c:pt>
                <c:pt idx="11">
                  <c:v>29.521012301695396</c:v>
                </c:pt>
                <c:pt idx="12">
                  <c:v>30.806558396997094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2.2372417792204941E-6</c:v>
                </c:pt>
                <c:pt idx="1">
                  <c:v>2.4089771076522033</c:v>
                </c:pt>
                <c:pt idx="2">
                  <c:v>4.8811560305338588</c:v>
                </c:pt>
                <c:pt idx="3">
                  <c:v>7.6923507792698462</c:v>
                </c:pt>
                <c:pt idx="4">
                  <c:v>11.701630731536593</c:v>
                </c:pt>
                <c:pt idx="5">
                  <c:v>13.772287881813995</c:v>
                </c:pt>
                <c:pt idx="6">
                  <c:v>16.668953327550017</c:v>
                </c:pt>
                <c:pt idx="7">
                  <c:v>18.417268487173171</c:v>
                </c:pt>
                <c:pt idx="8">
                  <c:v>21.104482130371618</c:v>
                </c:pt>
                <c:pt idx="9">
                  <c:v>23.636334321318991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80408"/>
        <c:axId val="555280800"/>
      </c:scatterChart>
      <c:valAx>
        <c:axId val="5552804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5280800"/>
        <c:crosses val="autoZero"/>
        <c:crossBetween val="midCat"/>
      </c:valAx>
      <c:valAx>
        <c:axId val="5552808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55280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0</xdr:colOff>
      <xdr:row>234</xdr:row>
      <xdr:rowOff>0</xdr:rowOff>
    </xdr:from>
    <xdr:to>
      <xdr:col>28</xdr:col>
      <xdr:colOff>453956</xdr:colOff>
      <xdr:row>252</xdr:row>
      <xdr:rowOff>133050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0</xdr:colOff>
      <xdr:row>233</xdr:row>
      <xdr:rowOff>0</xdr:rowOff>
    </xdr:from>
    <xdr:to>
      <xdr:col>28</xdr:col>
      <xdr:colOff>453956</xdr:colOff>
      <xdr:row>251</xdr:row>
      <xdr:rowOff>133050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0</xdr:colOff>
      <xdr:row>233</xdr:row>
      <xdr:rowOff>0</xdr:rowOff>
    </xdr:from>
    <xdr:to>
      <xdr:col>28</xdr:col>
      <xdr:colOff>453956</xdr:colOff>
      <xdr:row>251</xdr:row>
      <xdr:rowOff>133050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ickfora/Documents/Google%20Drive/Research/Lab%20Notes%20&amp;%20Protocols/2017/09%20September%20-%20gelatin%20digestion/20170918%20800%20nM%20Gel%2010%20nM%20WT%20MMP-1%2025C%200-2hr%20%231/20170918%20800%20nM%20Gel%2010%20nM%20WT%20MMP-1%2025C%200-2hr%20%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t"/>
      <sheetName val="A"/>
      <sheetName val="B"/>
      <sheetName val="C"/>
      <sheetName val="Combined"/>
      <sheetName val="a1 only"/>
      <sheetName val="a2 only"/>
    </sheetNames>
    <sheetDataSet>
      <sheetData sheetId="0">
        <row r="3">
          <cell r="B3">
            <v>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E13" sqref="E13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51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WT MMP-1</v>
      </c>
    </row>
    <row r="8" spans="1:3" s="1" customFormat="1" x14ac:dyDescent="0.25">
      <c r="B8" s="1" t="str">
        <f>CONCATENATE(B1*2," ", B2," a1(I), ", B3, " ", B4, " ", B5)</f>
        <v>1600 nM a1(I), 10 nM WT MMP-1</v>
      </c>
    </row>
    <row r="9" spans="1:3" s="1" customFormat="1" x14ac:dyDescent="0.25">
      <c r="B9" s="1" t="str">
        <f>CONCATENATE(B1," ", B2," a2(I), ", B3, " ", B4, " ", B5)</f>
        <v>800 nM a2(I), 10 nM WT MMP-1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="80" zoomScaleNormal="80" workbookViewId="0">
      <pane xSplit="2" ySplit="5" topLeftCell="C201" activePane="bottomRight" state="frozen"/>
      <selection pane="topRight" activeCell="C1" sqref="C1"/>
      <selection pane="bottomLeft" activeCell="A6" sqref="A6"/>
      <selection pane="bottomRight" activeCell="C225" sqref="C225:P226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74.691000000000003</v>
      </c>
      <c r="D6">
        <v>77.971000000000004</v>
      </c>
      <c r="E6">
        <v>79.882000000000005</v>
      </c>
      <c r="F6">
        <v>78.543999999999997</v>
      </c>
      <c r="G6">
        <v>80.778999999999996</v>
      </c>
      <c r="H6">
        <v>79.867999999999995</v>
      </c>
      <c r="I6">
        <v>82.352999999999994</v>
      </c>
      <c r="J6">
        <v>79.412000000000006</v>
      </c>
      <c r="K6">
        <v>76.484999999999999</v>
      </c>
      <c r="L6">
        <v>74.617999999999995</v>
      </c>
      <c r="M6">
        <v>68.515000000000001</v>
      </c>
      <c r="N6">
        <v>60.558999999999997</v>
      </c>
      <c r="O6">
        <v>50.691200000000002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76.086146523420297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80.132991058117511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81.73516197889704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80.705747720501464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81.803922009626064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82.876162313975868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83.27039726559434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81.570698547599335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78.729547338591829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76.099095737617162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70.70406034775246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62.419501417484412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51.229082837908528</v>
      </c>
      <c r="AE6" s="5"/>
      <c r="AG6" s="5">
        <f t="shared" ref="AG6:AG69" si="0">C6-R6</f>
        <v>-1.3951465234202942</v>
      </c>
      <c r="AH6" s="5">
        <f t="shared" ref="AH6:AH69" si="1">D6-S6</f>
        <v>-2.1619910581175077</v>
      </c>
      <c r="AI6" s="5">
        <f t="shared" ref="AI6:AI69" si="2">E6-T6</f>
        <v>-1.8531619788970346</v>
      </c>
      <c r="AJ6" s="5">
        <f t="shared" ref="AJ6:AJ69" si="3">F6-U6</f>
        <v>-2.1617477205014666</v>
      </c>
      <c r="AK6" s="5">
        <f t="shared" ref="AK6:AK69" si="4">G6-V6</f>
        <v>-1.0249220096260672</v>
      </c>
      <c r="AL6" s="5">
        <f t="shared" ref="AL6:AL69" si="5">H6-W6</f>
        <v>-3.0081623139758733</v>
      </c>
      <c r="AM6" s="5">
        <f t="shared" ref="AM6:AM69" si="6">I6-X6</f>
        <v>-0.91739726559434587</v>
      </c>
      <c r="AN6" s="5">
        <f t="shared" ref="AN6:AN69" si="7">J6-Y6</f>
        <v>-2.1586985475993288</v>
      </c>
      <c r="AO6" s="5">
        <f t="shared" ref="AO6:AO69" si="8">K6-Z6</f>
        <v>-2.2445473385918291</v>
      </c>
      <c r="AP6" s="5">
        <f t="shared" ref="AP6:AP69" si="9">L6-AA6</f>
        <v>-1.4810957376171672</v>
      </c>
      <c r="AQ6" s="5">
        <f t="shared" ref="AQ6:AQ69" si="10">M6-AB6</f>
        <v>-2.1890603477524593</v>
      </c>
      <c r="AR6" s="5">
        <f t="shared" ref="AR6:AR69" si="11">N6-AC6</f>
        <v>-1.8605014174844143</v>
      </c>
      <c r="AS6" s="5">
        <f t="shared" ref="AS6:AS69" si="12">O6-AD6</f>
        <v>-0.53788283790852631</v>
      </c>
      <c r="AV6" s="2">
        <f t="shared" ref="AV6:AV69" si="13">((1-DS6)*CO6) + (DS6*DD6)</f>
        <v>76.086146523420297</v>
      </c>
      <c r="AW6" s="2">
        <f t="shared" ref="AW6:AW69" si="14">((1-DT6)*CP6) + (DT6*DE6)</f>
        <v>80.132991058117511</v>
      </c>
      <c r="AX6" s="2">
        <f t="shared" ref="AX6:AX69" si="15">((1-DU6)*CQ6) + (DU6*DF6)</f>
        <v>81.73516197889704</v>
      </c>
      <c r="AY6" s="2">
        <f t="shared" ref="AY6:AY69" si="16">((1-DV6)*CR6) + (DV6*DG6)</f>
        <v>80.705747720501464</v>
      </c>
      <c r="AZ6" s="2">
        <f t="shared" ref="AZ6:AZ69" si="17">((1-DW6)*CS6) + (DW6*DH6)</f>
        <v>81.803922009626064</v>
      </c>
      <c r="BA6" s="2">
        <f t="shared" ref="BA6:BA69" si="18">((1-DX6)*CT6) + (DX6*DI6)</f>
        <v>82.876162313975868</v>
      </c>
      <c r="BB6" s="2">
        <f t="shared" ref="BB6:BB69" si="19">((1-DY6)*CU6) + (DY6*DJ6)</f>
        <v>83.27039726559434</v>
      </c>
      <c r="BC6" s="2">
        <f t="shared" ref="BC6:BC69" si="20">((1-DZ6)*CV6) + (DZ6*DK6)</f>
        <v>81.570698547599335</v>
      </c>
      <c r="BD6" s="2">
        <f t="shared" ref="BD6:BD69" si="21">((1-EA6)*CW6) + (EA6*DL6)</f>
        <v>78.729547338591829</v>
      </c>
      <c r="BE6" s="2">
        <f t="shared" ref="BE6:BE69" si="22">((1-EB6)*CX6) + (EB6*DM6)</f>
        <v>76.099095737617162</v>
      </c>
      <c r="BF6" s="2">
        <f t="shared" ref="BF6:BF69" si="23">((1-EC6)*CY6) + (EC6*DN6)</f>
        <v>70.70406034775246</v>
      </c>
      <c r="BG6" s="2">
        <f t="shared" ref="BG6:BG69" si="24">((1-ED6)*CZ6) + (ED6*DO6)</f>
        <v>62.419501417484412</v>
      </c>
      <c r="BH6" s="2">
        <f t="shared" ref="BH6:BH69" si="25">((1-EE6)*DA6) + (EE6*DP6)</f>
        <v>51.229082837908528</v>
      </c>
      <c r="BK6" s="2">
        <f>IF(OR($B6&lt;C$229, AND($B6&gt;C$230, $B6&lt;C$231)), C6, "")</f>
        <v>74.691000000000003</v>
      </c>
      <c r="BL6" s="2">
        <f>IF(OR($B6&lt;D$229, AND($B6&gt;D$230, $B6&lt;D$231)), D6, "")</f>
        <v>77.971000000000004</v>
      </c>
      <c r="BM6" s="2">
        <f>IF(OR($B6&lt;E$229, AND($B6&gt;E$230, $B6&lt;E$231)), E6, "")</f>
        <v>79.882000000000005</v>
      </c>
      <c r="BN6" s="2">
        <f>IF(OR($B6&lt;F$229, AND($B6&gt;F$230, $B6&lt;F$231)), F6, "")</f>
        <v>78.543999999999997</v>
      </c>
      <c r="BO6" s="2">
        <f>IF(OR($B6&lt;G$229, AND($B6&gt;G$230, $B6&lt;G$231)), G6, "")</f>
        <v>80.778999999999996</v>
      </c>
      <c r="BP6" s="2">
        <f>IF(OR($B6&lt;H$229, AND($B6&gt;H$230, $B6&lt;H$231)), H6, "")</f>
        <v>79.867999999999995</v>
      </c>
      <c r="BQ6" s="2">
        <f>IF(OR($B6&lt;I$229, AND($B6&gt;I$230, $B6&lt;I$231)), I6, "")</f>
        <v>82.352999999999994</v>
      </c>
      <c r="BR6" s="2">
        <f>IF(OR($B6&lt;J$229, AND($B6&gt;J$230, $B6&lt;J$231)), J6, "")</f>
        <v>79.412000000000006</v>
      </c>
      <c r="BS6" s="2">
        <f>IF(OR($B6&lt;K$229, AND($B6&gt;K$230, $B6&lt;K$231)), K6, "")</f>
        <v>76.484999999999999</v>
      </c>
      <c r="BT6" s="2">
        <f>IF(OR($B6&lt;L$229, AND($B6&gt;L$230, $B6&lt;L$231)), L6, "")</f>
        <v>74.617999999999995</v>
      </c>
      <c r="BU6" s="2">
        <f>IF(OR($B6&lt;M$229, AND($B6&gt;M$230, $B6&lt;M$231)), M6, "")</f>
        <v>68.515000000000001</v>
      </c>
      <c r="BV6" s="2">
        <f>IF(OR($B6&lt;N$229, AND($B6&gt;N$230, $B6&lt;N$231)), N6, "")</f>
        <v>60.558999999999997</v>
      </c>
      <c r="BW6" s="2">
        <f>IF(OR($B6&lt;O$229, AND($B6&gt;O$230, $B6&lt;O$231)), O6, "")</f>
        <v>50.691200000000002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76.085590616003671</v>
      </c>
      <c r="CP6" s="2">
        <f>BL$207*$B6+BL$209</f>
        <v>80.132568886913006</v>
      </c>
      <c r="CQ6" s="2">
        <f>BM$207*$B6+BM$209</f>
        <v>81.734678694109775</v>
      </c>
      <c r="CR6" s="2">
        <f>BN$207*$B6+BN$209</f>
        <v>80.705312024263037</v>
      </c>
      <c r="CS6" s="2">
        <f>BO$207*$B6+BO$209</f>
        <v>81.803132288439016</v>
      </c>
      <c r="CT6" s="2">
        <f>BP$207*$B6+BP$209</f>
        <v>82.87528623500998</v>
      </c>
      <c r="CU6" s="2">
        <f>BQ$207*$B6+BQ$209</f>
        <v>83.269583821019452</v>
      </c>
      <c r="CV6" s="2">
        <f>BR$207*$B6+BR$209</f>
        <v>81.569875831855683</v>
      </c>
      <c r="CW6" s="2">
        <f>BS$207*$B6+BS$209</f>
        <v>78.728649838866147</v>
      </c>
      <c r="CX6" s="2">
        <f>BT$207*$B6+BT$209</f>
        <v>76.098386461485418</v>
      </c>
      <c r="CY6" s="2">
        <f>BU$207*$B6+BU$209</f>
        <v>70.703394242542728</v>
      </c>
      <c r="CZ6" s="2">
        <f>BV$207*$B6+BV$209</f>
        <v>62.418858948268081</v>
      </c>
      <c r="DA6" s="2">
        <f>BW$207*$B6+BW$209</f>
        <v>51.228679503755522</v>
      </c>
      <c r="DD6" s="2">
        <f>BZ$207*$B6+BZ$209</f>
        <v>82.556073068639279</v>
      </c>
      <c r="DE6" s="2">
        <f>CA$207*$B6+CA$209</f>
        <v>84.34958980155541</v>
      </c>
      <c r="DF6" s="2">
        <f>CB$207*$B6+CB$209</f>
        <v>86.022238871024697</v>
      </c>
      <c r="DG6" s="2">
        <f>CC$207*$B6+CC$209</f>
        <v>85.800904888306633</v>
      </c>
      <c r="DH6" s="2">
        <f>CD$207*$B6+CD$209</f>
        <v>89.482701392399875</v>
      </c>
      <c r="DI6" s="2">
        <f>CE$207*$B6+CE$209</f>
        <v>91.839961052578047</v>
      </c>
      <c r="DJ6" s="2">
        <f>CF$207*$B6+CF$209</f>
        <v>91.876907312569202</v>
      </c>
      <c r="DK6" s="2">
        <f>CG$207*$B6+CG$209</f>
        <v>90.741379758642935</v>
      </c>
      <c r="DL6" s="2">
        <f>CH$207*$B6+CH$209</f>
        <v>89.33394110784819</v>
      </c>
      <c r="DM6" s="2">
        <f>CI$207*$B6+CI$209</f>
        <v>84.208021942886916</v>
      </c>
      <c r="DN6" s="2">
        <f>CJ$207*$B6+CJ$209</f>
        <v>78.347659911067694</v>
      </c>
      <c r="DO6" s="2">
        <f>CK$207*$B6+CK$209</f>
        <v>70.858612156810835</v>
      </c>
      <c r="DP6" s="2">
        <f>CL$207*$B6+CL$209</f>
        <v>56.092197724831983</v>
      </c>
      <c r="DS6" s="2">
        <f>POWER(10,($B6-C$227)/C$228)/(1+POWER(10,($B6-C$227)/C$228))</f>
        <v>8.5914368936989213E-5</v>
      </c>
      <c r="DT6" s="2">
        <f>POWER(10,($B6-D$227)/D$228)/(1+POWER(10,($B6-D$227)/D$228))</f>
        <v>1.0011124276021837E-4</v>
      </c>
      <c r="DU6" s="2">
        <f>POWER(10,($B6-E$227)/E$228)/(1+POWER(10,($B6-E$227)/E$228))</f>
        <v>1.1271790186685305E-4</v>
      </c>
      <c r="DV6" s="2">
        <f>POWER(10,($B6-F$227)/F$228)/(1+POWER(10,($B6-F$227)/F$228))</f>
        <v>8.5504523232866417E-5</v>
      </c>
      <c r="DW6" s="2">
        <f>POWER(10,($B6-G$227)/G$228)/(1+POWER(10,($B6-G$227)/G$228))</f>
        <v>1.0283404919680535E-4</v>
      </c>
      <c r="DX6" s="2">
        <f>POWER(10,($B6-H$227)/H$228)/(1+POWER(10,($B6-H$227)/H$228))</f>
        <v>9.7725682607218705E-5</v>
      </c>
      <c r="DY6" s="2">
        <f>POWER(10,($B6-I$227)/I$228)/(1+POWER(10,($B6-I$227)/I$228))</f>
        <v>9.4506100029924373E-5</v>
      </c>
      <c r="DZ6" s="2">
        <f>POWER(10,($B6-J$227)/J$228)/(1+POWER(10,($B6-J$227)/J$228))</f>
        <v>8.9703471778689863E-5</v>
      </c>
      <c r="EA6" s="2">
        <f>POWER(10,($B6-K$227)/K$228)/(1+POWER(10,($B6-K$227)/K$228))</f>
        <v>8.4627541377191098E-5</v>
      </c>
      <c r="EB6" s="2">
        <f>POWER(10,($B6-L$227)/L$228)/(1+POWER(10,($B6-L$227)/L$228))</f>
        <v>8.7460914041754902E-5</v>
      </c>
      <c r="EC6" s="2">
        <f>POWER(10,($B6-M$227)/M$228)/(1+POWER(10,($B6-M$227)/M$228))</f>
        <v>8.7137893765756598E-5</v>
      </c>
      <c r="ED6" s="2">
        <f>POWER(10,($B6-N$227)/N$228)/(1+POWER(10,($B6-N$227)/N$228))</f>
        <v>7.6124170986777625E-5</v>
      </c>
      <c r="EE6" s="2">
        <f>POWER(10,($B6-O$227)/O$228)/(1+POWER(10,($B6-O$227)/O$228))</f>
        <v>8.2930531905213363E-5</v>
      </c>
    </row>
    <row r="7" spans="1:135" x14ac:dyDescent="0.25">
      <c r="B7" s="2">
        <v>1</v>
      </c>
      <c r="C7">
        <v>73.662000000000006</v>
      </c>
      <c r="D7">
        <v>78.941000000000003</v>
      </c>
      <c r="E7">
        <v>80.352999999999994</v>
      </c>
      <c r="F7">
        <v>79.662000000000006</v>
      </c>
      <c r="G7">
        <v>80.293999999999997</v>
      </c>
      <c r="H7">
        <v>80.882000000000005</v>
      </c>
      <c r="I7">
        <v>81.456000000000003</v>
      </c>
      <c r="J7">
        <v>79.823999999999998</v>
      </c>
      <c r="K7">
        <v>76.793999999999997</v>
      </c>
      <c r="L7">
        <v>74.617999999999995</v>
      </c>
      <c r="M7">
        <v>69.617999999999995</v>
      </c>
      <c r="N7">
        <v>60.5</v>
      </c>
      <c r="O7">
        <v>50.808799999999998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76.076714534398306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80.111513858870865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81.717614040199436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80.708196210530716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81.82120615152418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82.897407853473169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83.288424718562482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81.595303044408823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78.760173105682853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76.117092791374915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70.722828223493465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62.448819976056569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51.258778003616499</v>
      </c>
      <c r="AE7" s="5"/>
      <c r="AG7" s="5">
        <f t="shared" si="0"/>
        <v>-2.4147145343982999</v>
      </c>
      <c r="AH7" s="5">
        <f t="shared" si="1"/>
        <v>-1.1705138588708621</v>
      </c>
      <c r="AI7" s="5">
        <f t="shared" si="2"/>
        <v>-1.3646140401994415</v>
      </c>
      <c r="AJ7" s="5">
        <f t="shared" si="3"/>
        <v>-1.0461962105307094</v>
      </c>
      <c r="AK7" s="5">
        <f t="shared" si="4"/>
        <v>-1.527206151524183</v>
      </c>
      <c r="AL7" s="5">
        <f t="shared" si="5"/>
        <v>-2.0154078534731639</v>
      </c>
      <c r="AM7" s="5">
        <f t="shared" si="6"/>
        <v>-1.8324247185624785</v>
      </c>
      <c r="AN7" s="5">
        <f t="shared" si="7"/>
        <v>-1.7713030444088247</v>
      </c>
      <c r="AO7" s="5">
        <f t="shared" si="8"/>
        <v>-1.9661731056828557</v>
      </c>
      <c r="AP7" s="5">
        <f t="shared" si="9"/>
        <v>-1.4990927913749204</v>
      </c>
      <c r="AQ7" s="5">
        <f t="shared" si="10"/>
        <v>-1.1048282234934703</v>
      </c>
      <c r="AR7" s="5">
        <f t="shared" si="11"/>
        <v>-1.9488199760565692</v>
      </c>
      <c r="AS7" s="5">
        <f t="shared" si="12"/>
        <v>-0.44997800361650064</v>
      </c>
      <c r="AV7" s="2">
        <f t="shared" si="13"/>
        <v>76.076714534398306</v>
      </c>
      <c r="AW7" s="2">
        <f t="shared" si="14"/>
        <v>80.111513858870865</v>
      </c>
      <c r="AX7" s="2">
        <f t="shared" si="15"/>
        <v>81.717614040199436</v>
      </c>
      <c r="AY7" s="2">
        <f t="shared" si="16"/>
        <v>80.708196210530716</v>
      </c>
      <c r="AZ7" s="2">
        <f t="shared" si="17"/>
        <v>81.82120615152418</v>
      </c>
      <c r="BA7" s="2">
        <f t="shared" si="18"/>
        <v>82.897407853473169</v>
      </c>
      <c r="BB7" s="2">
        <f t="shared" si="19"/>
        <v>83.288424718562482</v>
      </c>
      <c r="BC7" s="2">
        <f t="shared" si="20"/>
        <v>81.595303044408823</v>
      </c>
      <c r="BD7" s="2">
        <f t="shared" si="21"/>
        <v>78.760173105682853</v>
      </c>
      <c r="BE7" s="2">
        <f t="shared" si="22"/>
        <v>76.117092791374915</v>
      </c>
      <c r="BF7" s="2">
        <f t="shared" si="23"/>
        <v>70.722828223493465</v>
      </c>
      <c r="BG7" s="2">
        <f t="shared" si="24"/>
        <v>62.448819976056569</v>
      </c>
      <c r="BH7" s="2">
        <f t="shared" si="25"/>
        <v>51.258778003616499</v>
      </c>
      <c r="BK7" s="2">
        <f>IF(OR($B7&lt;C$229, AND($B7&gt;C$230, $B7&lt;C$231)), C7, "")</f>
        <v>73.662000000000006</v>
      </c>
      <c r="BL7" s="2">
        <f>IF(OR($B7&lt;D$229, AND($B7&gt;D$230, $B7&lt;D$231)), D7, "")</f>
        <v>78.941000000000003</v>
      </c>
      <c r="BM7" s="2">
        <f>IF(OR($B7&lt;E$229, AND($B7&gt;E$230, $B7&lt;E$231)), E7, "")</f>
        <v>80.352999999999994</v>
      </c>
      <c r="BN7" s="2">
        <f>IF(OR($B7&lt;F$229, AND($B7&gt;F$230, $B7&lt;F$231)), F7, "")</f>
        <v>79.662000000000006</v>
      </c>
      <c r="BO7" s="2">
        <f>IF(OR($B7&lt;G$229, AND($B7&gt;G$230, $B7&lt;G$231)), G7, "")</f>
        <v>80.293999999999997</v>
      </c>
      <c r="BP7" s="2">
        <f>IF(OR($B7&lt;H$229, AND($B7&gt;H$230, $B7&lt;H$231)), H7, "")</f>
        <v>80.882000000000005</v>
      </c>
      <c r="BQ7" s="2">
        <f>IF(OR($B7&lt;I$229, AND($B7&gt;I$230, $B7&lt;I$231)), I7, "")</f>
        <v>81.456000000000003</v>
      </c>
      <c r="BR7" s="2">
        <f>IF(OR($B7&lt;J$229, AND($B7&gt;J$230, $B7&lt;J$231)), J7, "")</f>
        <v>79.823999999999998</v>
      </c>
      <c r="BS7" s="2">
        <f>IF(OR($B7&lt;K$229, AND($B7&gt;K$230, $B7&lt;K$231)), K7, "")</f>
        <v>76.793999999999997</v>
      </c>
      <c r="BT7" s="2">
        <f>IF(OR($B7&lt;L$229, AND($B7&gt;L$230, $B7&lt;L$231)), L7, "")</f>
        <v>74.617999999999995</v>
      </c>
      <c r="BU7" s="2">
        <f>IF(OR($B7&lt;M$229, AND($B7&gt;M$230, $B7&lt;M$231)), M7, "")</f>
        <v>69.617999999999995</v>
      </c>
      <c r="BV7" s="2">
        <f>IF(OR($B7&lt;N$229, AND($B7&gt;N$230, $B7&lt;N$231)), N7, "")</f>
        <v>60.5</v>
      </c>
      <c r="BW7" s="2">
        <f>IF(OR($B7&lt;O$229, AND($B7&gt;O$230, $B7&lt;O$231)), O7, "")</f>
        <v>50.808799999999998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76.07611163139876</v>
      </c>
      <c r="CP7" s="2">
        <f>BL$207*$B7+BL$209</f>
        <v>80.111056424204151</v>
      </c>
      <c r="CQ7" s="2">
        <f>BM$207*$B7+BM$209</f>
        <v>81.717090408157716</v>
      </c>
      <c r="CR7" s="2">
        <f>BN$207*$B7+BN$209</f>
        <v>80.707723974270039</v>
      </c>
      <c r="CS7" s="2">
        <f>BO$207*$B7+BO$209</f>
        <v>81.820349857134858</v>
      </c>
      <c r="CT7" s="2">
        <f>BP$207*$B7+BP$209</f>
        <v>82.896457746040014</v>
      </c>
      <c r="CU7" s="2">
        <f>BQ$207*$B7+BQ$209</f>
        <v>83.287542661069992</v>
      </c>
      <c r="CV7" s="2">
        <f>BR$207*$B7+BR$209</f>
        <v>81.594410906404889</v>
      </c>
      <c r="CW7" s="2">
        <f>BS$207*$B7+BS$209</f>
        <v>78.759199579386916</v>
      </c>
      <c r="CX7" s="2">
        <f>BT$207*$B7+BT$209</f>
        <v>76.116323546846445</v>
      </c>
      <c r="CY7" s="2">
        <f>BU$207*$B7+BU$209</f>
        <v>70.72210582221922</v>
      </c>
      <c r="CZ7" s="2">
        <f>BV$207*$B7+BV$209</f>
        <v>62.448122920272731</v>
      </c>
      <c r="DA7" s="2">
        <f>BW$207*$B7+BW$209</f>
        <v>51.258340552169877</v>
      </c>
      <c r="DD7" s="2">
        <f>BZ$207*$B7+BZ$209</f>
        <v>82.476189233441687</v>
      </c>
      <c r="DE7" s="2">
        <f>CA$207*$B7+CA$209</f>
        <v>84.278314688548733</v>
      </c>
      <c r="DF7" s="2">
        <f>CB$207*$B7+CB$209</f>
        <v>85.953891158817854</v>
      </c>
      <c r="DG7" s="2">
        <f>CC$207*$B7+CC$209</f>
        <v>85.744745701925495</v>
      </c>
      <c r="DH7" s="2">
        <f>CD$207*$B7+CD$209</f>
        <v>89.414697437929576</v>
      </c>
      <c r="DI7" s="2">
        <f>CE$207*$B7+CE$209</f>
        <v>91.763281944738651</v>
      </c>
      <c r="DJ7" s="2">
        <f>CF$207*$B7+CF$209</f>
        <v>91.799726833172457</v>
      </c>
      <c r="DK7" s="2">
        <f>CG$207*$B7+CG$209</f>
        <v>90.664813146516536</v>
      </c>
      <c r="DL7" s="2">
        <f>CH$207*$B7+CH$209</f>
        <v>89.250746054875762</v>
      </c>
      <c r="DM7" s="2">
        <f>CI$207*$B7+CI$209</f>
        <v>84.137795487595028</v>
      </c>
      <c r="DN7" s="2">
        <f>CJ$207*$B7+CJ$209</f>
        <v>78.28303371238384</v>
      </c>
      <c r="DO7" s="2">
        <f>CK$207*$B7+CK$209</f>
        <v>70.799308768438294</v>
      </c>
      <c r="DP7" s="2">
        <f>CL$207*$B7+CL$209</f>
        <v>56.069158039102987</v>
      </c>
      <c r="DS7" s="2">
        <f>POWER(10,($B7-C$227)/C$228)/(1+POWER(10,($B7-C$227)/C$228))</f>
        <v>9.420245144356404E-5</v>
      </c>
      <c r="DT7" s="2">
        <f>POWER(10,($B7-D$227)/D$228)/(1+POWER(10,($B7-D$227)/D$228))</f>
        <v>1.0976873466833227E-4</v>
      </c>
      <c r="DU7" s="2">
        <f>POWER(10,($B7-E$227)/E$228)/(1+POWER(10,($B7-E$227)/E$228))</f>
        <v>1.2359137767804508E-4</v>
      </c>
      <c r="DV7" s="2">
        <f>POWER(10,($B7-F$227)/F$228)/(1+POWER(10,($B7-F$227)/F$228))</f>
        <v>9.3753071997161645E-5</v>
      </c>
      <c r="DW7" s="2">
        <f>POWER(10,($B7-G$227)/G$228)/(1+POWER(10,($B7-G$227)/G$228))</f>
        <v>1.1275417410378796E-4</v>
      </c>
      <c r="DX7" s="2">
        <f>POWER(10,($B7-H$227)/H$228)/(1+POWER(10,($B7-H$227)/H$228))</f>
        <v>1.0715306990028037E-4</v>
      </c>
      <c r="DY7" s="2">
        <f>POWER(10,($B7-I$227)/I$228)/(1+POWER(10,($B7-I$227)/I$228))</f>
        <v>1.0362293327443183E-4</v>
      </c>
      <c r="DZ7" s="2">
        <f>POWER(10,($B7-J$227)/J$228)/(1+POWER(10,($B7-J$227)/J$228))</f>
        <v>9.8357049699561382E-5</v>
      </c>
      <c r="EA7" s="2">
        <f>POWER(10,($B7-K$227)/K$228)/(1+POWER(10,($B7-K$227)/K$228))</f>
        <v>9.2791496297402168E-5</v>
      </c>
      <c r="EB7" s="2">
        <f>POWER(10,($B7-L$227)/L$228)/(1+POWER(10,($B7-L$227)/L$228))</f>
        <v>9.5898176065898225E-5</v>
      </c>
      <c r="EC7" s="2">
        <f>POWER(10,($B7-M$227)/M$228)/(1+POWER(10,($B7-M$227)/M$228))</f>
        <v>9.5543997342511695E-5</v>
      </c>
      <c r="ED7" s="2">
        <f>POWER(10,($B7-N$227)/N$228)/(1+POWER(10,($B7-N$227)/N$228))</f>
        <v>8.3467880671426578E-5</v>
      </c>
      <c r="EE7" s="2">
        <f>POWER(10,($B7-O$227)/O$228)/(1+POWER(10,($B7-O$227)/O$228))</f>
        <v>9.0930792492432543E-5</v>
      </c>
    </row>
    <row r="8" spans="1:135" x14ac:dyDescent="0.25">
      <c r="B8" s="2">
        <v>2</v>
      </c>
      <c r="C8">
        <v>74.441000000000003</v>
      </c>
      <c r="D8">
        <v>78.265000000000001</v>
      </c>
      <c r="E8">
        <v>80.852999999999994</v>
      </c>
      <c r="F8">
        <v>80.765000000000001</v>
      </c>
      <c r="G8">
        <v>79.028999999999996</v>
      </c>
      <c r="H8">
        <v>80.117999999999995</v>
      </c>
      <c r="I8">
        <v>81.793999999999997</v>
      </c>
      <c r="J8">
        <v>79.793999999999997</v>
      </c>
      <c r="K8">
        <v>77.147000000000006</v>
      </c>
      <c r="L8">
        <v>74.912000000000006</v>
      </c>
      <c r="M8">
        <v>69.647000000000006</v>
      </c>
      <c r="N8">
        <v>61.793999999999997</v>
      </c>
      <c r="O8">
        <v>52.147100000000002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76.067286438662478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80.090039534001221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81.70006938788184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80.710647695403935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81.838495787709675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82.918659521936164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83.306457838611152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81.619913278195426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78.790805187978535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76.135094813923388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70.741600761296027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62.478143086908538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51.288475997940942</v>
      </c>
      <c r="AE8" s="5"/>
      <c r="AG8" s="5">
        <f t="shared" si="0"/>
        <v>-1.6262864386624756</v>
      </c>
      <c r="AH8" s="5">
        <f t="shared" si="1"/>
        <v>-1.8250395340012204</v>
      </c>
      <c r="AI8" s="5">
        <f t="shared" si="2"/>
        <v>-0.84706938788184516</v>
      </c>
      <c r="AJ8" s="5">
        <f t="shared" si="3"/>
        <v>5.4352304596065437E-2</v>
      </c>
      <c r="AK8" s="5">
        <f t="shared" si="4"/>
        <v>-2.8094957877096789</v>
      </c>
      <c r="AL8" s="5">
        <f t="shared" si="5"/>
        <v>-2.8006595219361685</v>
      </c>
      <c r="AM8" s="5">
        <f t="shared" si="6"/>
        <v>-1.5124578386111551</v>
      </c>
      <c r="AN8" s="5">
        <f t="shared" si="7"/>
        <v>-1.8259132781954293</v>
      </c>
      <c r="AO8" s="5">
        <f t="shared" si="8"/>
        <v>-1.6438051879785291</v>
      </c>
      <c r="AP8" s="5">
        <f t="shared" si="9"/>
        <v>-1.2230948139233817</v>
      </c>
      <c r="AQ8" s="5">
        <f t="shared" si="10"/>
        <v>-1.0946007612960216</v>
      </c>
      <c r="AR8" s="5">
        <f t="shared" si="11"/>
        <v>-0.68414308690854142</v>
      </c>
      <c r="AS8" s="5">
        <f t="shared" si="12"/>
        <v>0.85862400205905942</v>
      </c>
      <c r="AV8" s="2">
        <f t="shared" si="13"/>
        <v>76.067286438662478</v>
      </c>
      <c r="AW8" s="2">
        <f t="shared" si="14"/>
        <v>80.090039534001221</v>
      </c>
      <c r="AX8" s="2">
        <f t="shared" si="15"/>
        <v>81.70006938788184</v>
      </c>
      <c r="AY8" s="2">
        <f t="shared" si="16"/>
        <v>80.710647695403935</v>
      </c>
      <c r="AZ8" s="2">
        <f t="shared" si="17"/>
        <v>81.838495787709675</v>
      </c>
      <c r="BA8" s="2">
        <f t="shared" si="18"/>
        <v>82.918659521936164</v>
      </c>
      <c r="BB8" s="2">
        <f t="shared" si="19"/>
        <v>83.306457838611152</v>
      </c>
      <c r="BC8" s="2">
        <f t="shared" si="20"/>
        <v>81.619913278195426</v>
      </c>
      <c r="BD8" s="2">
        <f t="shared" si="21"/>
        <v>78.790805187978535</v>
      </c>
      <c r="BE8" s="2">
        <f t="shared" si="22"/>
        <v>76.135094813923388</v>
      </c>
      <c r="BF8" s="2">
        <f t="shared" si="23"/>
        <v>70.741600761296027</v>
      </c>
      <c r="BG8" s="2">
        <f t="shared" si="24"/>
        <v>62.478143086908538</v>
      </c>
      <c r="BH8" s="2">
        <f t="shared" si="25"/>
        <v>51.288475997940942</v>
      </c>
      <c r="BK8" s="2">
        <f>IF(OR($B8&lt;C$229, AND($B8&gt;C$230, $B8&lt;C$231)), C8, "")</f>
        <v>74.441000000000003</v>
      </c>
      <c r="BL8" s="2">
        <f>IF(OR($B8&lt;D$229, AND($B8&gt;D$230, $B8&lt;D$231)), D8, "")</f>
        <v>78.265000000000001</v>
      </c>
      <c r="BM8" s="2">
        <f>IF(OR($B8&lt;E$229, AND($B8&gt;E$230, $B8&lt;E$231)), E8, "")</f>
        <v>80.852999999999994</v>
      </c>
      <c r="BN8" s="2">
        <f>IF(OR($B8&lt;F$229, AND($B8&gt;F$230, $B8&lt;F$231)), F8, "")</f>
        <v>80.765000000000001</v>
      </c>
      <c r="BO8" s="2">
        <f>IF(OR($B8&lt;G$229, AND($B8&gt;G$230, $B8&lt;G$231)), G8, "")</f>
        <v>79.028999999999996</v>
      </c>
      <c r="BP8" s="2">
        <f>IF(OR($B8&lt;H$229, AND($B8&gt;H$230, $B8&lt;H$231)), H8, "")</f>
        <v>80.117999999999995</v>
      </c>
      <c r="BQ8" s="2">
        <f>IF(OR($B8&lt;I$229, AND($B8&gt;I$230, $B8&lt;I$231)), I8, "")</f>
        <v>81.793999999999997</v>
      </c>
      <c r="BR8" s="2">
        <f>IF(OR($B8&lt;J$229, AND($B8&gt;J$230, $B8&lt;J$231)), J8, "")</f>
        <v>79.793999999999997</v>
      </c>
      <c r="BS8" s="2">
        <f>IF(OR($B8&lt;K$229, AND($B8&gt;K$230, $B8&lt;K$231)), K8, "")</f>
        <v>77.147000000000006</v>
      </c>
      <c r="BT8" s="2">
        <f>IF(OR($B8&lt;L$229, AND($B8&gt;L$230, $B8&lt;L$231)), L8, "")</f>
        <v>74.912000000000006</v>
      </c>
      <c r="BU8" s="2">
        <f>IF(OR($B8&lt;M$229, AND($B8&gt;M$230, $B8&lt;M$231)), M8, "")</f>
        <v>69.647000000000006</v>
      </c>
      <c r="BV8" s="2">
        <f>IF(OR($B8&lt;N$229, AND($B8&gt;N$230, $B8&lt;N$231)), N8, "")</f>
        <v>61.793999999999997</v>
      </c>
      <c r="BW8" s="2">
        <f>IF(OR($B8&lt;O$229, AND($B8&gt;O$230, $B8&lt;O$231)), O8, "")</f>
        <v>52.147100000000002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76.066632646793849</v>
      </c>
      <c r="CP8" s="2">
        <f>BL$207*$B8+BL$209</f>
        <v>80.089543961495295</v>
      </c>
      <c r="CQ8" s="2">
        <f>BM$207*$B8+BM$209</f>
        <v>81.699502122205672</v>
      </c>
      <c r="CR8" s="2">
        <f>BN$207*$B8+BN$209</f>
        <v>80.71013592427704</v>
      </c>
      <c r="CS8" s="2">
        <f>BO$207*$B8+BO$209</f>
        <v>81.837567425830713</v>
      </c>
      <c r="CT8" s="2">
        <f>BP$207*$B8+BP$209</f>
        <v>82.917629257070047</v>
      </c>
      <c r="CU8" s="2">
        <f>BQ$207*$B8+BQ$209</f>
        <v>83.305501501120517</v>
      </c>
      <c r="CV8" s="2">
        <f>BR$207*$B8+BR$209</f>
        <v>81.618945980954095</v>
      </c>
      <c r="CW8" s="2">
        <f>BS$207*$B8+BS$209</f>
        <v>78.789749319907671</v>
      </c>
      <c r="CX8" s="2">
        <f>BT$207*$B8+BT$209</f>
        <v>76.134260632207457</v>
      </c>
      <c r="CY8" s="2">
        <f>BU$207*$B8+BU$209</f>
        <v>70.740817401895725</v>
      </c>
      <c r="CZ8" s="2">
        <f>BV$207*$B8+BV$209</f>
        <v>62.47738689227738</v>
      </c>
      <c r="DA8" s="2">
        <f>BW$207*$B8+BW$209</f>
        <v>51.288001600584231</v>
      </c>
      <c r="DD8" s="2">
        <f>BZ$207*$B8+BZ$209</f>
        <v>82.396305398244081</v>
      </c>
      <c r="DE8" s="2">
        <f>CA$207*$B8+CA$209</f>
        <v>84.207039575542041</v>
      </c>
      <c r="DF8" s="2">
        <f>CB$207*$B8+CB$209</f>
        <v>85.88554344661101</v>
      </c>
      <c r="DG8" s="2">
        <f>CC$207*$B8+CC$209</f>
        <v>85.688586515544372</v>
      </c>
      <c r="DH8" s="2">
        <f>CD$207*$B8+CD$209</f>
        <v>89.346693483459276</v>
      </c>
      <c r="DI8" s="2">
        <f>CE$207*$B8+CE$209</f>
        <v>91.686602836899254</v>
      </c>
      <c r="DJ8" s="2">
        <f>CF$207*$B8+CF$209</f>
        <v>91.722546353775726</v>
      </c>
      <c r="DK8" s="2">
        <f>CG$207*$B8+CG$209</f>
        <v>90.588246534390137</v>
      </c>
      <c r="DL8" s="2">
        <f>CH$207*$B8+CH$209</f>
        <v>89.167551001903334</v>
      </c>
      <c r="DM8" s="2">
        <f>CI$207*$B8+CI$209</f>
        <v>84.067569032303155</v>
      </c>
      <c r="DN8" s="2">
        <f>CJ$207*$B8+CJ$209</f>
        <v>78.218407513699987</v>
      </c>
      <c r="DO8" s="2">
        <f>CK$207*$B8+CK$209</f>
        <v>70.740005380065753</v>
      </c>
      <c r="DP8" s="2">
        <f>CL$207*$B8+CL$209</f>
        <v>56.046118353373998</v>
      </c>
      <c r="DS8" s="2">
        <f>POWER(10,($B8-C$227)/C$228)/(1+POWER(10,($B8-C$227)/C$228))</f>
        <v>1.0328999528178148E-4</v>
      </c>
      <c r="DT8" s="2">
        <f>POWER(10,($B8-D$227)/D$228)/(1+POWER(10,($B8-D$227)/D$228))</f>
        <v>1.2035774955863998E-4</v>
      </c>
      <c r="DU8" s="2">
        <f>POWER(10,($B8-E$227)/E$228)/(1+POWER(10,($B8-E$227)/E$228))</f>
        <v>1.3551363500787609E-4</v>
      </c>
      <c r="DV8" s="2">
        <f>POWER(10,($B8-F$227)/F$228)/(1+POWER(10,($B8-F$227)/F$228))</f>
        <v>1.0279726945194482E-4</v>
      </c>
      <c r="DW8" s="2">
        <f>POWER(10,($B8-G$227)/G$228)/(1+POWER(10,($B8-G$227)/G$228))</f>
        <v>1.2363114852982374E-4</v>
      </c>
      <c r="DX8" s="2">
        <f>POWER(10,($B8-H$227)/H$228)/(1+POWER(10,($B8-H$227)/H$228))</f>
        <v>1.1748979019366212E-4</v>
      </c>
      <c r="DY8" s="2">
        <f>POWER(10,($B8-I$227)/I$228)/(1+POWER(10,($B8-I$227)/I$228))</f>
        <v>1.136191510649764E-4</v>
      </c>
      <c r="DZ8" s="2">
        <f>POWER(10,($B8-J$227)/J$228)/(1+POWER(10,($B8-J$227)/J$228))</f>
        <v>1.0784533705462639E-4</v>
      </c>
      <c r="EA8" s="2">
        <f>POWER(10,($B8-K$227)/K$228)/(1+POWER(10,($B8-K$227)/K$228))</f>
        <v>1.0174294163855015E-4</v>
      </c>
      <c r="EB8" s="2">
        <f>POWER(10,($B8-L$227)/L$228)/(1+POWER(10,($B8-L$227)/L$228))</f>
        <v>1.0514928625622935E-4</v>
      </c>
      <c r="EC8" s="2">
        <f>POWER(10,($B8-M$227)/M$228)/(1+POWER(10,($B8-M$227)/M$228))</f>
        <v>1.0476094418120789E-4</v>
      </c>
      <c r="ED8" s="2">
        <f>POWER(10,($B8-N$227)/N$228)/(1+POWER(10,($B8-N$227)/N$228))</f>
        <v>9.1519974239654718E-5</v>
      </c>
      <c r="EE8" s="2">
        <f>POWER(10,($B8-O$227)/O$228)/(1+POWER(10,($B8-O$227)/O$228))</f>
        <v>9.9702756649757148E-5</v>
      </c>
    </row>
    <row r="9" spans="1:135" x14ac:dyDescent="0.25">
      <c r="B9" s="2">
        <v>3</v>
      </c>
      <c r="C9">
        <v>74.117999999999995</v>
      </c>
      <c r="D9">
        <v>76.632000000000005</v>
      </c>
      <c r="E9">
        <v>80.073999999999998</v>
      </c>
      <c r="F9">
        <v>79.367999999999995</v>
      </c>
      <c r="G9">
        <v>80.382000000000005</v>
      </c>
      <c r="H9">
        <v>82.058999999999997</v>
      </c>
      <c r="I9">
        <v>82.412000000000006</v>
      </c>
      <c r="J9">
        <v>79.278999999999996</v>
      </c>
      <c r="K9">
        <v>77.087999999999994</v>
      </c>
      <c r="L9">
        <v>73.852999999999994</v>
      </c>
      <c r="M9">
        <v>69.102999999999994</v>
      </c>
      <c r="N9">
        <v>61.618000000000002</v>
      </c>
      <c r="O9">
        <v>50.147100000000002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76.05786254993609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80.068568309840941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81.682528280436912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80.713102412822778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81.855791358548927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82.939917812794761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83.324497080469087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81.644529709646065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78.821444096260521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76.153102205737511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70.76037833663834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62.507471120260362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51.318177049064126</v>
      </c>
      <c r="AE9" s="5"/>
      <c r="AG9" s="5">
        <f t="shared" si="0"/>
        <v>-1.9398625499360946</v>
      </c>
      <c r="AH9" s="5">
        <f t="shared" si="1"/>
        <v>-3.4365683098409363</v>
      </c>
      <c r="AI9" s="5">
        <f t="shared" si="2"/>
        <v>-1.6085282804369143</v>
      </c>
      <c r="AJ9" s="5">
        <f t="shared" si="3"/>
        <v>-1.3451024128227829</v>
      </c>
      <c r="AK9" s="5">
        <f t="shared" si="4"/>
        <v>-1.4737913585489224</v>
      </c>
      <c r="AL9" s="5">
        <f t="shared" si="5"/>
        <v>-0.88091781279476322</v>
      </c>
      <c r="AM9" s="5">
        <f t="shared" si="6"/>
        <v>-0.9124970804690804</v>
      </c>
      <c r="AN9" s="5">
        <f t="shared" si="7"/>
        <v>-2.3655297096460686</v>
      </c>
      <c r="AO9" s="5">
        <f t="shared" si="8"/>
        <v>-1.7334440962605271</v>
      </c>
      <c r="AP9" s="5">
        <f t="shared" si="9"/>
        <v>-2.3001022057375167</v>
      </c>
      <c r="AQ9" s="5">
        <f t="shared" si="10"/>
        <v>-1.6573783366383452</v>
      </c>
      <c r="AR9" s="5">
        <f t="shared" si="11"/>
        <v>-0.88947112026036024</v>
      </c>
      <c r="AS9" s="5">
        <f t="shared" si="12"/>
        <v>-1.1710770490641238</v>
      </c>
      <c r="AV9" s="2">
        <f t="shared" si="13"/>
        <v>76.05786254993609</v>
      </c>
      <c r="AW9" s="2">
        <f t="shared" si="14"/>
        <v>80.068568309840941</v>
      </c>
      <c r="AX9" s="2">
        <f t="shared" si="15"/>
        <v>81.682528280436912</v>
      </c>
      <c r="AY9" s="2">
        <f t="shared" si="16"/>
        <v>80.713102412822778</v>
      </c>
      <c r="AZ9" s="2">
        <f t="shared" si="17"/>
        <v>81.855791358548927</v>
      </c>
      <c r="BA9" s="2">
        <f t="shared" si="18"/>
        <v>82.939917812794761</v>
      </c>
      <c r="BB9" s="2">
        <f t="shared" si="19"/>
        <v>83.324497080469087</v>
      </c>
      <c r="BC9" s="2">
        <f t="shared" si="20"/>
        <v>81.644529709646065</v>
      </c>
      <c r="BD9" s="2">
        <f t="shared" si="21"/>
        <v>78.821444096260521</v>
      </c>
      <c r="BE9" s="2">
        <f t="shared" si="22"/>
        <v>76.153102205737511</v>
      </c>
      <c r="BF9" s="2">
        <f t="shared" si="23"/>
        <v>70.76037833663834</v>
      </c>
      <c r="BG9" s="2">
        <f t="shared" si="24"/>
        <v>62.507471120260362</v>
      </c>
      <c r="BH9" s="2">
        <f t="shared" si="25"/>
        <v>51.318177049064126</v>
      </c>
      <c r="BK9" s="2">
        <f>IF(OR($B9&lt;C$229, AND($B9&gt;C$230, $B9&lt;C$231)), C9, "")</f>
        <v>74.117999999999995</v>
      </c>
      <c r="BL9" s="2">
        <f>IF(OR($B9&lt;D$229, AND($B9&gt;D$230, $B9&lt;D$231)), D9, "")</f>
        <v>76.632000000000005</v>
      </c>
      <c r="BM9" s="2">
        <f>IF(OR($B9&lt;E$229, AND($B9&gt;E$230, $B9&lt;E$231)), E9, "")</f>
        <v>80.073999999999998</v>
      </c>
      <c r="BN9" s="2">
        <f>IF(OR($B9&lt;F$229, AND($B9&gt;F$230, $B9&lt;F$231)), F9, "")</f>
        <v>79.367999999999995</v>
      </c>
      <c r="BO9" s="2">
        <f>IF(OR($B9&lt;G$229, AND($B9&gt;G$230, $B9&lt;G$231)), G9, "")</f>
        <v>80.382000000000005</v>
      </c>
      <c r="BP9" s="2">
        <f>IF(OR($B9&lt;H$229, AND($B9&gt;H$230, $B9&lt;H$231)), H9, "")</f>
        <v>82.058999999999997</v>
      </c>
      <c r="BQ9" s="2">
        <f>IF(OR($B9&lt;I$229, AND($B9&gt;I$230, $B9&lt;I$231)), I9, "")</f>
        <v>82.412000000000006</v>
      </c>
      <c r="BR9" s="2">
        <f>IF(OR($B9&lt;J$229, AND($B9&gt;J$230, $B9&lt;J$231)), J9, "")</f>
        <v>79.278999999999996</v>
      </c>
      <c r="BS9" s="2">
        <f>IF(OR($B9&lt;K$229, AND($B9&gt;K$230, $B9&lt;K$231)), K9, "")</f>
        <v>77.087999999999994</v>
      </c>
      <c r="BT9" s="2">
        <f>IF(OR($B9&lt;L$229, AND($B9&gt;L$230, $B9&lt;L$231)), L9, "")</f>
        <v>73.852999999999994</v>
      </c>
      <c r="BU9" s="2">
        <f>IF(OR($B9&lt;M$229, AND($B9&gt;M$230, $B9&lt;M$231)), M9, "")</f>
        <v>69.102999999999994</v>
      </c>
      <c r="BV9" s="2">
        <f>IF(OR($B9&lt;N$229, AND($B9&gt;N$230, $B9&lt;N$231)), N9, "")</f>
        <v>61.618000000000002</v>
      </c>
      <c r="BW9" s="2">
        <f>IF(OR($B9&lt;O$229, AND($B9&gt;O$230, $B9&lt;O$231)), O9, "")</f>
        <v>50.147100000000002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76.057153662188938</v>
      </c>
      <c r="CP9" s="2">
        <f>BL$207*$B9+BL$209</f>
        <v>80.068031498786439</v>
      </c>
      <c r="CQ9" s="2">
        <f>BM$207*$B9+BM$209</f>
        <v>81.681913836253614</v>
      </c>
      <c r="CR9" s="2">
        <f>BN$207*$B9+BN$209</f>
        <v>80.712547874284041</v>
      </c>
      <c r="CS9" s="2">
        <f>BO$207*$B9+BO$209</f>
        <v>81.854784994526554</v>
      </c>
      <c r="CT9" s="2">
        <f>BP$207*$B9+BP$209</f>
        <v>82.938800768100066</v>
      </c>
      <c r="CU9" s="2">
        <f>BQ$207*$B9+BQ$209</f>
        <v>83.323460341171057</v>
      </c>
      <c r="CV9" s="2">
        <f>BR$207*$B9+BR$209</f>
        <v>81.643481055503301</v>
      </c>
      <c r="CW9" s="2">
        <f>BS$207*$B9+BS$209</f>
        <v>78.820299060428439</v>
      </c>
      <c r="CX9" s="2">
        <f>BT$207*$B9+BT$209</f>
        <v>76.152197717568484</v>
      </c>
      <c r="CY9" s="2">
        <f>BU$207*$B9+BU$209</f>
        <v>70.759528981572217</v>
      </c>
      <c r="CZ9" s="2">
        <f>BV$207*$B9+BV$209</f>
        <v>62.506650864282022</v>
      </c>
      <c r="DA9" s="2">
        <f>BW$207*$B9+BW$209</f>
        <v>51.317662648998585</v>
      </c>
      <c r="DD9" s="2">
        <f>BZ$207*$B9+BZ$209</f>
        <v>82.316421563046489</v>
      </c>
      <c r="DE9" s="2">
        <f>CA$207*$B9+CA$209</f>
        <v>84.135764462535363</v>
      </c>
      <c r="DF9" s="2">
        <f>CB$207*$B9+CB$209</f>
        <v>85.817195734404166</v>
      </c>
      <c r="DG9" s="2">
        <f>CC$207*$B9+CC$209</f>
        <v>85.632427329163235</v>
      </c>
      <c r="DH9" s="2">
        <f>CD$207*$B9+CD$209</f>
        <v>89.278689528988977</v>
      </c>
      <c r="DI9" s="2">
        <f>CE$207*$B9+CE$209</f>
        <v>91.609923729059858</v>
      </c>
      <c r="DJ9" s="2">
        <f>CF$207*$B9+CF$209</f>
        <v>91.645365874378982</v>
      </c>
      <c r="DK9" s="2">
        <f>CG$207*$B9+CG$209</f>
        <v>90.511679922263738</v>
      </c>
      <c r="DL9" s="2">
        <f>CH$207*$B9+CH$209</f>
        <v>89.084355948930892</v>
      </c>
      <c r="DM9" s="2">
        <f>CI$207*$B9+CI$209</f>
        <v>83.997342577011267</v>
      </c>
      <c r="DN9" s="2">
        <f>CJ$207*$B9+CJ$209</f>
        <v>78.153781315016133</v>
      </c>
      <c r="DO9" s="2">
        <f>CK$207*$B9+CK$209</f>
        <v>70.680701991693212</v>
      </c>
      <c r="DP9" s="2">
        <f>CL$207*$B9+CL$209</f>
        <v>56.023078667645002</v>
      </c>
      <c r="DS9" s="2">
        <f>POWER(10,($B9-C$227)/C$228)/(1+POWER(10,($B9-C$227)/C$228))</f>
        <v>1.1325409910278522E-4</v>
      </c>
      <c r="DT9" s="2">
        <f>POWER(10,($B9-D$227)/D$228)/(1+POWER(10,($B9-D$227)/D$228))</f>
        <v>1.3196811572753654E-4</v>
      </c>
      <c r="DU9" s="2">
        <f>POWER(10,($B9-E$227)/E$228)/(1+POWER(10,($B9-E$227)/E$228))</f>
        <v>1.485858034389463E-4</v>
      </c>
      <c r="DV9" s="2">
        <f>POWER(10,($B9-F$227)/F$228)/(1+POWER(10,($B9-F$227)/F$228))</f>
        <v>1.1271384671554523E-4</v>
      </c>
      <c r="DW9" s="2">
        <f>POWER(10,($B9-G$227)/G$228)/(1+POWER(10,($B9-G$227)/G$228))</f>
        <v>1.3555724183959573E-4</v>
      </c>
      <c r="DX9" s="2">
        <f>POWER(10,($B9-H$227)/H$228)/(1+POWER(10,($B9-H$227)/H$228))</f>
        <v>1.2882353297588741E-4</v>
      </c>
      <c r="DY9" s="2">
        <f>POWER(10,($B9-I$227)/I$228)/(1+POWER(10,($B9-I$227)/I$228))</f>
        <v>1.2457955619451114E-4</v>
      </c>
      <c r="DZ9" s="2">
        <f>POWER(10,($B9-J$227)/J$228)/(1+POWER(10,($B9-J$227)/J$228))</f>
        <v>1.1824883028971751E-4</v>
      </c>
      <c r="EA9" s="2">
        <f>POWER(10,($B9-K$227)/K$228)/(1+POWER(10,($B9-K$227)/K$228))</f>
        <v>1.1155782206929277E-4</v>
      </c>
      <c r="EB9" s="2">
        <f>POWER(10,($B9-L$227)/L$228)/(1+POWER(10,($B9-L$227)/L$228))</f>
        <v>1.1529273011979167E-4</v>
      </c>
      <c r="EC9" s="2">
        <f>POWER(10,($B9-M$227)/M$228)/(1+POWER(10,($B9-M$227)/M$228))</f>
        <v>1.1486693012512858E-4</v>
      </c>
      <c r="ED9" s="2">
        <f>POWER(10,($B9-N$227)/N$228)/(1+POWER(10,($B9-N$227)/N$228))</f>
        <v>1.0034877021763463E-4</v>
      </c>
      <c r="EE9" s="2">
        <f>POWER(10,($B9-O$227)/O$228)/(1+POWER(10,($B9-O$227)/O$228))</f>
        <v>1.0932084718906387E-4</v>
      </c>
    </row>
    <row r="10" spans="1:135" x14ac:dyDescent="0.25">
      <c r="B10" s="2">
        <v>4</v>
      </c>
      <c r="C10">
        <v>73</v>
      </c>
      <c r="D10">
        <v>78.087999999999994</v>
      </c>
      <c r="E10">
        <v>81.102999999999994</v>
      </c>
      <c r="F10">
        <v>79.293999999999997</v>
      </c>
      <c r="G10">
        <v>79.882000000000005</v>
      </c>
      <c r="H10">
        <v>80.75</v>
      </c>
      <c r="I10">
        <v>81.5</v>
      </c>
      <c r="J10">
        <v>79.102999999999994</v>
      </c>
      <c r="K10">
        <v>77.926000000000002</v>
      </c>
      <c r="L10">
        <v>74</v>
      </c>
      <c r="M10">
        <v>69.426000000000002</v>
      </c>
      <c r="N10">
        <v>61.265000000000001</v>
      </c>
      <c r="O10">
        <v>51.382399999999997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76.048443206224775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80.047100429628429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81.664990995630689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80.715560618468672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81.87309333821598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82.961183257616412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83.342542933836611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81.669152834919231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78.852090381064897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76.171115398299065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70.779161354038237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62.536804475381366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51.347881402859059</v>
      </c>
      <c r="AE10" s="5"/>
      <c r="AG10" s="5">
        <f t="shared" si="0"/>
        <v>-3.0484432062247748</v>
      </c>
      <c r="AH10" s="5">
        <f t="shared" si="1"/>
        <v>-1.9591004296284353</v>
      </c>
      <c r="AI10" s="5">
        <f t="shared" si="2"/>
        <v>-0.5619909956306941</v>
      </c>
      <c r="AJ10" s="5">
        <f t="shared" si="3"/>
        <v>-1.4215606184686749</v>
      </c>
      <c r="AK10" s="5">
        <f t="shared" si="4"/>
        <v>-1.9910933382159755</v>
      </c>
      <c r="AL10" s="5">
        <f t="shared" si="5"/>
        <v>-2.2111832576164119</v>
      </c>
      <c r="AM10" s="5">
        <f t="shared" si="6"/>
        <v>-1.8425429338366115</v>
      </c>
      <c r="AN10" s="5">
        <f t="shared" si="7"/>
        <v>-2.5661528349192366</v>
      </c>
      <c r="AO10" s="5">
        <f t="shared" si="8"/>
        <v>-0.9260903810648955</v>
      </c>
      <c r="AP10" s="5">
        <f t="shared" si="9"/>
        <v>-2.1711153982990652</v>
      </c>
      <c r="AQ10" s="5">
        <f t="shared" si="10"/>
        <v>-1.3531613540382352</v>
      </c>
      <c r="AR10" s="5">
        <f t="shared" si="11"/>
        <v>-1.2718044753813658</v>
      </c>
      <c r="AS10" s="5">
        <f t="shared" si="12"/>
        <v>3.4518597140937857E-2</v>
      </c>
      <c r="AV10" s="2">
        <f t="shared" si="13"/>
        <v>76.048443206224775</v>
      </c>
      <c r="AW10" s="2">
        <f t="shared" si="14"/>
        <v>80.047100429628429</v>
      </c>
      <c r="AX10" s="2">
        <f t="shared" si="15"/>
        <v>81.664990995630689</v>
      </c>
      <c r="AY10" s="2">
        <f t="shared" si="16"/>
        <v>80.715560618468672</v>
      </c>
      <c r="AZ10" s="2">
        <f t="shared" si="17"/>
        <v>81.87309333821598</v>
      </c>
      <c r="BA10" s="2">
        <f t="shared" si="18"/>
        <v>82.961183257616412</v>
      </c>
      <c r="BB10" s="2">
        <f t="shared" si="19"/>
        <v>83.342542933836611</v>
      </c>
      <c r="BC10" s="2">
        <f t="shared" si="20"/>
        <v>81.669152834919231</v>
      </c>
      <c r="BD10" s="2">
        <f t="shared" si="21"/>
        <v>78.852090381064897</v>
      </c>
      <c r="BE10" s="2">
        <f t="shared" si="22"/>
        <v>76.171115398299065</v>
      </c>
      <c r="BF10" s="2">
        <f t="shared" si="23"/>
        <v>70.779161354038237</v>
      </c>
      <c r="BG10" s="2">
        <f t="shared" si="24"/>
        <v>62.536804475381366</v>
      </c>
      <c r="BH10" s="2">
        <f t="shared" si="25"/>
        <v>51.347881402859059</v>
      </c>
      <c r="BK10" s="2">
        <f>IF(OR($B10&lt;C$229, AND($B10&gt;C$230, $B10&lt;C$231)), C10, "")</f>
        <v>73</v>
      </c>
      <c r="BL10" s="2">
        <f>IF(OR($B10&lt;D$229, AND($B10&gt;D$230, $B10&lt;D$231)), D10, "")</f>
        <v>78.087999999999994</v>
      </c>
      <c r="BM10" s="2">
        <f>IF(OR($B10&lt;E$229, AND($B10&gt;E$230, $B10&lt;E$231)), E10, "")</f>
        <v>81.102999999999994</v>
      </c>
      <c r="BN10" s="2">
        <f>IF(OR($B10&lt;F$229, AND($B10&gt;F$230, $B10&lt;F$231)), F10, "")</f>
        <v>79.293999999999997</v>
      </c>
      <c r="BO10" s="2">
        <f>IF(OR($B10&lt;G$229, AND($B10&gt;G$230, $B10&lt;G$231)), G10, "")</f>
        <v>79.882000000000005</v>
      </c>
      <c r="BP10" s="2">
        <f>IF(OR($B10&lt;H$229, AND($B10&gt;H$230, $B10&lt;H$231)), H10, "")</f>
        <v>80.75</v>
      </c>
      <c r="BQ10" s="2">
        <f>IF(OR($B10&lt;I$229, AND($B10&gt;I$230, $B10&lt;I$231)), I10, "")</f>
        <v>81.5</v>
      </c>
      <c r="BR10" s="2">
        <f>IF(OR($B10&lt;J$229, AND($B10&gt;J$230, $B10&lt;J$231)), J10, "")</f>
        <v>79.102999999999994</v>
      </c>
      <c r="BS10" s="2">
        <f>IF(OR($B10&lt;K$229, AND($B10&gt;K$230, $B10&lt;K$231)), K10, "")</f>
        <v>77.926000000000002</v>
      </c>
      <c r="BT10" s="2">
        <f>IF(OR($B10&lt;L$229, AND($B10&gt;L$230, $B10&lt;L$231)), L10, "")</f>
        <v>74</v>
      </c>
      <c r="BU10" s="2">
        <f>IF(OR($B10&lt;M$229, AND($B10&gt;M$230, $B10&lt;M$231)), M10, "")</f>
        <v>69.426000000000002</v>
      </c>
      <c r="BV10" s="2">
        <f>IF(OR($B10&lt;N$229, AND($B10&gt;N$230, $B10&lt;N$231)), N10, "")</f>
        <v>61.265000000000001</v>
      </c>
      <c r="BW10" s="2">
        <f>IF(OR($B10&lt;O$229, AND($B10&gt;O$230, $B10&lt;O$231)), O10, "")</f>
        <v>51.382399999999997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76.047674677584013</v>
      </c>
      <c r="CP10" s="2">
        <f>BL$207*$B10+BL$209</f>
        <v>80.046519036077584</v>
      </c>
      <c r="CQ10" s="2">
        <f>BM$207*$B10+BM$209</f>
        <v>81.664325550301555</v>
      </c>
      <c r="CR10" s="2">
        <f>BN$207*$B10+BN$209</f>
        <v>80.714959824291057</v>
      </c>
      <c r="CS10" s="2">
        <f>BO$207*$B10+BO$209</f>
        <v>81.872002563222395</v>
      </c>
      <c r="CT10" s="2">
        <f>BP$207*$B10+BP$209</f>
        <v>82.959972279130099</v>
      </c>
      <c r="CU10" s="2">
        <f>BQ$207*$B10+BQ$209</f>
        <v>83.341419181221596</v>
      </c>
      <c r="CV10" s="2">
        <f>BR$207*$B10+BR$209</f>
        <v>81.668016130052507</v>
      </c>
      <c r="CW10" s="2">
        <f>BS$207*$B10+BS$209</f>
        <v>78.850848800949194</v>
      </c>
      <c r="CX10" s="2">
        <f>BT$207*$B10+BT$209</f>
        <v>76.170134802929496</v>
      </c>
      <c r="CY10" s="2">
        <f>BU$207*$B10+BU$209</f>
        <v>70.778240561248708</v>
      </c>
      <c r="CZ10" s="2">
        <f>BV$207*$B10+BV$209</f>
        <v>62.535914836286672</v>
      </c>
      <c r="DA10" s="2">
        <f>BW$207*$B10+BW$209</f>
        <v>51.347323697412932</v>
      </c>
      <c r="DD10" s="2">
        <f>BZ$207*$B10+BZ$209</f>
        <v>82.236537727848898</v>
      </c>
      <c r="DE10" s="2">
        <f>CA$207*$B10+CA$209</f>
        <v>84.064489349528671</v>
      </c>
      <c r="DF10" s="2">
        <f>CB$207*$B10+CB$209</f>
        <v>85.748848022197336</v>
      </c>
      <c r="DG10" s="2">
        <f>CC$207*$B10+CC$209</f>
        <v>85.576268142782098</v>
      </c>
      <c r="DH10" s="2">
        <f>CD$207*$B10+CD$209</f>
        <v>89.210685574518678</v>
      </c>
      <c r="DI10" s="2">
        <f>CE$207*$B10+CE$209</f>
        <v>91.533244621220462</v>
      </c>
      <c r="DJ10" s="2">
        <f>CF$207*$B10+CF$209</f>
        <v>91.568185394982251</v>
      </c>
      <c r="DK10" s="2">
        <f>CG$207*$B10+CG$209</f>
        <v>90.435113310137339</v>
      </c>
      <c r="DL10" s="2">
        <f>CH$207*$B10+CH$209</f>
        <v>89.001160895958463</v>
      </c>
      <c r="DM10" s="2">
        <f>CI$207*$B10+CI$209</f>
        <v>83.927116121719379</v>
      </c>
      <c r="DN10" s="2">
        <f>CJ$207*$B10+CJ$209</f>
        <v>78.089155116332279</v>
      </c>
      <c r="DO10" s="2">
        <f>CK$207*$B10+CK$209</f>
        <v>70.621398603320671</v>
      </c>
      <c r="DP10" s="2">
        <f>CL$207*$B10+CL$209</f>
        <v>56.000038981916013</v>
      </c>
      <c r="DS10" s="2">
        <f>POWER(10,($B10-C$227)/C$228)/(1+POWER(10,($B10-C$227)/C$228))</f>
        <v>1.2417929343863722E-4</v>
      </c>
      <c r="DT10" s="2">
        <f>POWER(10,($B10-D$227)/D$228)/(1+POWER(10,($B10-D$227)/D$228))</f>
        <v>1.4469831917572403E-4</v>
      </c>
      <c r="DU10" s="2">
        <f>POWER(10,($B10-E$227)/E$228)/(1+POWER(10,($B10-E$227)/E$228))</f>
        <v>1.6291875823952885E-4</v>
      </c>
      <c r="DV10" s="2">
        <f>POWER(10,($B10-F$227)/F$228)/(1+POWER(10,($B10-F$227)/F$228))</f>
        <v>1.2358693138975774E-4</v>
      </c>
      <c r="DW10" s="2">
        <f>POWER(10,($B10-G$227)/G$228)/(1+POWER(10,($B10-G$227)/G$228))</f>
        <v>1.4863361612870335E-4</v>
      </c>
      <c r="DX10" s="2">
        <f>POWER(10,($B10-H$227)/H$228)/(1+POWER(10,($B10-H$227)/H$228))</f>
        <v>1.412504395042118E-4</v>
      </c>
      <c r="DY10" s="2">
        <f>POWER(10,($B10-I$227)/I$228)/(1+POWER(10,($B10-I$227)/I$228))</f>
        <v>1.365971252628252E-4</v>
      </c>
      <c r="DZ10" s="2">
        <f>POWER(10,($B10-J$227)/J$228)/(1+POWER(10,($B10-J$227)/J$228))</f>
        <v>1.29655784962666E-4</v>
      </c>
      <c r="EA10" s="2">
        <f>POWER(10,($B10-K$227)/K$228)/(1+POWER(10,($B10-K$227)/K$228))</f>
        <v>1.2231940299701146E-4</v>
      </c>
      <c r="EB10" s="2">
        <f>POWER(10,($B10-L$227)/L$228)/(1+POWER(10,($B10-L$227)/L$228))</f>
        <v>1.2641455861137603E-4</v>
      </c>
      <c r="EC10" s="2">
        <f>POWER(10,($B10-M$227)/M$228)/(1+POWER(10,($B10-M$227)/M$228))</f>
        <v>1.259476885683987E-4</v>
      </c>
      <c r="ED10" s="2">
        <f>POWER(10,($B10-N$227)/N$228)/(1+POWER(10,($B10-N$227)/N$228))</f>
        <v>1.1002917330946154E-4</v>
      </c>
      <c r="EE10" s="2">
        <f>POWER(10,($B10-O$227)/O$228)/(1+POWER(10,($B10-O$227)/O$228))</f>
        <v>1.1986666108366896E-4</v>
      </c>
    </row>
    <row r="11" spans="1:135" x14ac:dyDescent="0.25">
      <c r="B11" s="2">
        <v>5</v>
      </c>
      <c r="C11">
        <v>73.971000000000004</v>
      </c>
      <c r="D11">
        <v>78.573999999999998</v>
      </c>
      <c r="E11">
        <v>78.426000000000002</v>
      </c>
      <c r="F11">
        <v>77.573999999999998</v>
      </c>
      <c r="G11">
        <v>81.543999999999997</v>
      </c>
      <c r="H11">
        <v>81.734999999999999</v>
      </c>
      <c r="I11">
        <v>81.823999999999998</v>
      </c>
      <c r="J11">
        <v>79.808999999999997</v>
      </c>
      <c r="K11">
        <v>77.691000000000003</v>
      </c>
      <c r="L11">
        <v>74.676000000000002</v>
      </c>
      <c r="M11">
        <v>70.191000000000003</v>
      </c>
      <c r="N11">
        <v>61.853000000000002</v>
      </c>
      <c r="O11">
        <v>51.2059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76.039028771579495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80.02563615466147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81.647457831812829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80.718022587257565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81.890402237112795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82.982456428867465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83.360595925897243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81.693783188197571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78.882744635594904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76.189134856348744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70.797950249158831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62.566143582746768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51.377589324177485</v>
      </c>
      <c r="AE11" s="5"/>
      <c r="AG11" s="5">
        <f t="shared" si="0"/>
        <v>-2.0680287715794918</v>
      </c>
      <c r="AH11" s="5">
        <f t="shared" si="1"/>
        <v>-1.4516361546614718</v>
      </c>
      <c r="AI11" s="5">
        <f t="shared" si="2"/>
        <v>-3.2214578318128275</v>
      </c>
      <c r="AJ11" s="5">
        <f t="shared" si="3"/>
        <v>-3.1440225872575667</v>
      </c>
      <c r="AK11" s="5">
        <f t="shared" si="4"/>
        <v>-0.34640223711279816</v>
      </c>
      <c r="AL11" s="5">
        <f t="shared" si="5"/>
        <v>-1.2474564288674657</v>
      </c>
      <c r="AM11" s="5">
        <f t="shared" si="6"/>
        <v>-1.5365959258972453</v>
      </c>
      <c r="AN11" s="5">
        <f t="shared" si="7"/>
        <v>-1.8847831881975736</v>
      </c>
      <c r="AO11" s="5">
        <f t="shared" si="8"/>
        <v>-1.1917446355949011</v>
      </c>
      <c r="AP11" s="5">
        <f t="shared" si="9"/>
        <v>-1.5131348563487421</v>
      </c>
      <c r="AQ11" s="5">
        <f t="shared" si="10"/>
        <v>-0.60695024915882811</v>
      </c>
      <c r="AR11" s="5">
        <f t="shared" si="11"/>
        <v>-0.71314358274676692</v>
      </c>
      <c r="AS11" s="5">
        <f t="shared" si="12"/>
        <v>-0.1716893241774855</v>
      </c>
      <c r="AV11" s="2">
        <f t="shared" si="13"/>
        <v>76.039028771579495</v>
      </c>
      <c r="AW11" s="2">
        <f t="shared" si="14"/>
        <v>80.02563615466147</v>
      </c>
      <c r="AX11" s="2">
        <f t="shared" si="15"/>
        <v>81.647457831812829</v>
      </c>
      <c r="AY11" s="2">
        <f t="shared" si="16"/>
        <v>80.718022587257565</v>
      </c>
      <c r="AZ11" s="2">
        <f t="shared" si="17"/>
        <v>81.890402237112795</v>
      </c>
      <c r="BA11" s="2">
        <f t="shared" si="18"/>
        <v>82.982456428867465</v>
      </c>
      <c r="BB11" s="2">
        <f t="shared" si="19"/>
        <v>83.360595925897243</v>
      </c>
      <c r="BC11" s="2">
        <f t="shared" si="20"/>
        <v>81.693783188197571</v>
      </c>
      <c r="BD11" s="2">
        <f t="shared" si="21"/>
        <v>78.882744635594904</v>
      </c>
      <c r="BE11" s="2">
        <f t="shared" si="22"/>
        <v>76.189134856348744</v>
      </c>
      <c r="BF11" s="2">
        <f t="shared" si="23"/>
        <v>70.797950249158831</v>
      </c>
      <c r="BG11" s="2">
        <f t="shared" si="24"/>
        <v>62.566143582746768</v>
      </c>
      <c r="BH11" s="2">
        <f t="shared" si="25"/>
        <v>51.377589324177485</v>
      </c>
      <c r="BK11" s="2">
        <f>IF(OR($B11&lt;C$229, AND($B11&gt;C$230, $B11&lt;C$231)), C11, "")</f>
        <v>73.971000000000004</v>
      </c>
      <c r="BL11" s="2">
        <f>IF(OR($B11&lt;D$229, AND($B11&gt;D$230, $B11&lt;D$231)), D11, "")</f>
        <v>78.573999999999998</v>
      </c>
      <c r="BM11" s="2">
        <f>IF(OR($B11&lt;E$229, AND($B11&gt;E$230, $B11&lt;E$231)), E11, "")</f>
        <v>78.426000000000002</v>
      </c>
      <c r="BN11" s="2">
        <f>IF(OR($B11&lt;F$229, AND($B11&gt;F$230, $B11&lt;F$231)), F11, "")</f>
        <v>77.573999999999998</v>
      </c>
      <c r="BO11" s="2">
        <f>IF(OR($B11&lt;G$229, AND($B11&gt;G$230, $B11&lt;G$231)), G11, "")</f>
        <v>81.543999999999997</v>
      </c>
      <c r="BP11" s="2">
        <f>IF(OR($B11&lt;H$229, AND($B11&gt;H$230, $B11&lt;H$231)), H11, "")</f>
        <v>81.734999999999999</v>
      </c>
      <c r="BQ11" s="2">
        <f>IF(OR($B11&lt;I$229, AND($B11&gt;I$230, $B11&lt;I$231)), I11, "")</f>
        <v>81.823999999999998</v>
      </c>
      <c r="BR11" s="2">
        <f>IF(OR($B11&lt;J$229, AND($B11&gt;J$230, $B11&lt;J$231)), J11, "")</f>
        <v>79.808999999999997</v>
      </c>
      <c r="BS11" s="2">
        <f>IF(OR($B11&lt;K$229, AND($B11&gt;K$230, $B11&lt;K$231)), K11, "")</f>
        <v>77.691000000000003</v>
      </c>
      <c r="BT11" s="2">
        <f>IF(OR($B11&lt;L$229, AND($B11&gt;L$230, $B11&lt;L$231)), L11, "")</f>
        <v>74.676000000000002</v>
      </c>
      <c r="BU11" s="2">
        <f>IF(OR($B11&lt;M$229, AND($B11&gt;M$230, $B11&lt;M$231)), M11, "")</f>
        <v>70.191000000000003</v>
      </c>
      <c r="BV11" s="2">
        <f>IF(OR($B11&lt;N$229, AND($B11&gt;N$230, $B11&lt;N$231)), N11, "")</f>
        <v>61.853000000000002</v>
      </c>
      <c r="BW11" s="2">
        <f>IF(OR($B11&lt;O$229, AND($B11&gt;O$230, $B11&lt;O$231)), O11, "")</f>
        <v>51.2059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76.038195692979102</v>
      </c>
      <c r="CP11" s="2">
        <f>BL$207*$B11+BL$209</f>
        <v>80.025006573368728</v>
      </c>
      <c r="CQ11" s="2">
        <f>BM$207*$B11+BM$209</f>
        <v>81.646737264349511</v>
      </c>
      <c r="CR11" s="2">
        <f>BN$207*$B11+BN$209</f>
        <v>80.717371774298059</v>
      </c>
      <c r="CS11" s="2">
        <f>BO$207*$B11+BO$209</f>
        <v>81.88922013191825</v>
      </c>
      <c r="CT11" s="2">
        <f>BP$207*$B11+BP$209</f>
        <v>82.981143790160132</v>
      </c>
      <c r="CU11" s="2">
        <f>BQ$207*$B11+BQ$209</f>
        <v>83.359378021272136</v>
      </c>
      <c r="CV11" s="2">
        <f>BR$207*$B11+BR$209</f>
        <v>81.692551204601713</v>
      </c>
      <c r="CW11" s="2">
        <f>BS$207*$B11+BS$209</f>
        <v>78.881398541469963</v>
      </c>
      <c r="CX11" s="2">
        <f>BT$207*$B11+BT$209</f>
        <v>76.188071888290523</v>
      </c>
      <c r="CY11" s="2">
        <f>BU$207*$B11+BU$209</f>
        <v>70.796952140925214</v>
      </c>
      <c r="CZ11" s="2">
        <f>BV$207*$B11+BV$209</f>
        <v>62.565178808291321</v>
      </c>
      <c r="DA11" s="2">
        <f>BW$207*$B11+BW$209</f>
        <v>51.376984745827286</v>
      </c>
      <c r="DD11" s="2">
        <f>BZ$207*$B11+BZ$209</f>
        <v>82.156653892651292</v>
      </c>
      <c r="DE11" s="2">
        <f>CA$207*$B11+CA$209</f>
        <v>83.993214236521993</v>
      </c>
      <c r="DF11" s="2">
        <f>CB$207*$B11+CB$209</f>
        <v>85.680500309990492</v>
      </c>
      <c r="DG11" s="2">
        <f>CC$207*$B11+CC$209</f>
        <v>85.520108956400975</v>
      </c>
      <c r="DH11" s="2">
        <f>CD$207*$B11+CD$209</f>
        <v>89.142681620048378</v>
      </c>
      <c r="DI11" s="2">
        <f>CE$207*$B11+CE$209</f>
        <v>91.456565513381079</v>
      </c>
      <c r="DJ11" s="2">
        <f>CF$207*$B11+CF$209</f>
        <v>91.491004915585506</v>
      </c>
      <c r="DK11" s="2">
        <f>CG$207*$B11+CG$209</f>
        <v>90.35854669801094</v>
      </c>
      <c r="DL11" s="2">
        <f>CH$207*$B11+CH$209</f>
        <v>88.917965842986035</v>
      </c>
      <c r="DM11" s="2">
        <f>CI$207*$B11+CI$209</f>
        <v>83.856889666427492</v>
      </c>
      <c r="DN11" s="2">
        <f>CJ$207*$B11+CJ$209</f>
        <v>78.024528917648425</v>
      </c>
      <c r="DO11" s="2">
        <f>CK$207*$B11+CK$209</f>
        <v>70.562095214948116</v>
      </c>
      <c r="DP11" s="2">
        <f>CL$207*$B11+CL$209</f>
        <v>55.976999296187017</v>
      </c>
      <c r="DS11" s="2">
        <f>POWER(10,($B11-C$227)/C$228)/(1+POWER(10,($B11-C$227)/C$228))</f>
        <v>1.3615825641111136E-4</v>
      </c>
      <c r="DT11" s="2">
        <f>POWER(10,($B11-D$227)/D$228)/(1+POWER(10,($B11-D$227)/D$228))</f>
        <v>1.5865633711534434E-4</v>
      </c>
      <c r="DU11" s="2">
        <f>POWER(10,($B11-E$227)/E$228)/(1+POWER(10,($B11-E$227)/E$228))</f>
        <v>1.7863405836295994E-4</v>
      </c>
      <c r="DV11" s="2">
        <f>POWER(10,($B11-F$227)/F$228)/(1+POWER(10,($B11-F$227)/F$228))</f>
        <v>1.3550875986597521E-4</v>
      </c>
      <c r="DW11" s="2">
        <f>POWER(10,($B11-G$227)/G$228)/(1+POWER(10,($B11-G$227)/G$228))</f>
        <v>1.6297118230806533E-4</v>
      </c>
      <c r="DX11" s="2">
        <f>POWER(10,($B11-H$227)/H$228)/(1+POWER(10,($B11-H$227)/H$228))</f>
        <v>1.5487591652688933E-4</v>
      </c>
      <c r="DY11" s="2">
        <f>POWER(10,($B11-I$227)/I$228)/(1+POWER(10,($B11-I$227)/I$228))</f>
        <v>1.4977379569095677E-4</v>
      </c>
      <c r="DZ11" s="2">
        <f>POWER(10,($B11-J$227)/J$228)/(1+POWER(10,($B11-J$227)/J$228))</f>
        <v>1.421629629051089E-4</v>
      </c>
      <c r="EA11" s="2">
        <f>POWER(10,($B11-K$227)/K$228)/(1+POWER(10,($B11-K$227)/K$228))</f>
        <v>1.3411897559260742E-4</v>
      </c>
      <c r="EB11" s="2">
        <f>POWER(10,($B11-L$227)/L$228)/(1+POWER(10,($B11-L$227)/L$228))</f>
        <v>1.3860911668119583E-4</v>
      </c>
      <c r="EC11" s="2">
        <f>POWER(10,($B11-M$227)/M$228)/(1+POWER(10,($B11-M$227)/M$228))</f>
        <v>1.3809721632218524E-4</v>
      </c>
      <c r="ED11" s="2">
        <f>POWER(10,($B11-N$227)/N$228)/(1+POWER(10,($B11-N$227)/N$228))</f>
        <v>1.2064330879455414E-4</v>
      </c>
      <c r="EE11" s="2">
        <f>POWER(10,($B11-O$227)/O$228)/(1+POWER(10,($B11-O$227)/O$228))</f>
        <v>1.3142966040189148E-4</v>
      </c>
    </row>
    <row r="12" spans="1:135" x14ac:dyDescent="0.25">
      <c r="B12" s="2">
        <v>6</v>
      </c>
      <c r="C12">
        <v>74.367999999999995</v>
      </c>
      <c r="D12">
        <v>78.75</v>
      </c>
      <c r="E12">
        <v>79.662000000000006</v>
      </c>
      <c r="F12">
        <v>78.676000000000002</v>
      </c>
      <c r="G12">
        <v>81.587999999999994</v>
      </c>
      <c r="H12">
        <v>82.778999999999996</v>
      </c>
      <c r="I12">
        <v>81.823999999999998</v>
      </c>
      <c r="J12">
        <v>80.778999999999996</v>
      </c>
      <c r="K12">
        <v>77.323999999999998</v>
      </c>
      <c r="L12">
        <v>75.073999999999998</v>
      </c>
      <c r="M12">
        <v>69.823999999999998</v>
      </c>
      <c r="N12">
        <v>61.661999999999999</v>
      </c>
      <c r="O12">
        <v>50.720599999999997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76.029619637972885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80.00417576551547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81.629929109299752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80.720488614669392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81.907718604441087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83.003737942852041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83.378656623987439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81.718421344402259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78.913407498824654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76.207161080283569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70.816745491049147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62.595488906339575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51.407301098221183</v>
      </c>
      <c r="AE12" s="5"/>
      <c r="AG12" s="5">
        <f t="shared" si="0"/>
        <v>-1.6616196379728905</v>
      </c>
      <c r="AH12" s="5">
        <f t="shared" si="1"/>
        <v>-1.2541757655154697</v>
      </c>
      <c r="AI12" s="5">
        <f t="shared" si="2"/>
        <v>-1.967929109299746</v>
      </c>
      <c r="AJ12" s="5">
        <f t="shared" si="3"/>
        <v>-2.0444886146693904</v>
      </c>
      <c r="AK12" s="5">
        <f t="shared" si="4"/>
        <v>-0.31971860444109268</v>
      </c>
      <c r="AL12" s="5">
        <f t="shared" si="5"/>
        <v>-0.22473794285204463</v>
      </c>
      <c r="AM12" s="5">
        <f t="shared" si="6"/>
        <v>-1.5546566239874409</v>
      </c>
      <c r="AN12" s="5">
        <f t="shared" si="7"/>
        <v>-0.93942134440226255</v>
      </c>
      <c r="AO12" s="5">
        <f t="shared" si="8"/>
        <v>-1.5894074988246558</v>
      </c>
      <c r="AP12" s="5">
        <f t="shared" si="9"/>
        <v>-1.1331610802835712</v>
      </c>
      <c r="AQ12" s="5">
        <f t="shared" si="10"/>
        <v>-0.99274549104914911</v>
      </c>
      <c r="AR12" s="5">
        <f t="shared" si="11"/>
        <v>-0.93348890633957637</v>
      </c>
      <c r="AS12" s="5">
        <f t="shared" si="12"/>
        <v>-0.68670109822118519</v>
      </c>
      <c r="AV12" s="2">
        <f t="shared" si="13"/>
        <v>76.029619637972885</v>
      </c>
      <c r="AW12" s="2">
        <f t="shared" si="14"/>
        <v>80.00417576551547</v>
      </c>
      <c r="AX12" s="2">
        <f t="shared" si="15"/>
        <v>81.629929109299752</v>
      </c>
      <c r="AY12" s="2">
        <f t="shared" si="16"/>
        <v>80.720488614669392</v>
      </c>
      <c r="AZ12" s="2">
        <f t="shared" si="17"/>
        <v>81.907718604441087</v>
      </c>
      <c r="BA12" s="2">
        <f t="shared" si="18"/>
        <v>83.003737942852041</v>
      </c>
      <c r="BB12" s="2">
        <f t="shared" si="19"/>
        <v>83.378656623987439</v>
      </c>
      <c r="BC12" s="2">
        <f t="shared" si="20"/>
        <v>81.718421344402259</v>
      </c>
      <c r="BD12" s="2">
        <f t="shared" si="21"/>
        <v>78.913407498824654</v>
      </c>
      <c r="BE12" s="2">
        <f t="shared" si="22"/>
        <v>76.207161080283569</v>
      </c>
      <c r="BF12" s="2">
        <f t="shared" si="23"/>
        <v>70.816745491049147</v>
      </c>
      <c r="BG12" s="2">
        <f t="shared" si="24"/>
        <v>62.595488906339575</v>
      </c>
      <c r="BH12" s="2">
        <f t="shared" si="25"/>
        <v>51.407301098221183</v>
      </c>
      <c r="BK12" s="2">
        <f>IF(OR($B12&lt;C$229, AND($B12&gt;C$230, $B12&lt;C$231)), C12, "")</f>
        <v>74.367999999999995</v>
      </c>
      <c r="BL12" s="2">
        <f>IF(OR($B12&lt;D$229, AND($B12&gt;D$230, $B12&lt;D$231)), D12, "")</f>
        <v>78.75</v>
      </c>
      <c r="BM12" s="2">
        <f>IF(OR($B12&lt;E$229, AND($B12&gt;E$230, $B12&lt;E$231)), E12, "")</f>
        <v>79.662000000000006</v>
      </c>
      <c r="BN12" s="2">
        <f>IF(OR($B12&lt;F$229, AND($B12&gt;F$230, $B12&lt;F$231)), F12, "")</f>
        <v>78.676000000000002</v>
      </c>
      <c r="BO12" s="2">
        <f>IF(OR($B12&lt;G$229, AND($B12&gt;G$230, $B12&lt;G$231)), G12, "")</f>
        <v>81.587999999999994</v>
      </c>
      <c r="BP12" s="2">
        <f>IF(OR($B12&lt;H$229, AND($B12&gt;H$230, $B12&lt;H$231)), H12, "")</f>
        <v>82.778999999999996</v>
      </c>
      <c r="BQ12" s="2">
        <f>IF(OR($B12&lt;I$229, AND($B12&gt;I$230, $B12&lt;I$231)), I12, "")</f>
        <v>81.823999999999998</v>
      </c>
      <c r="BR12" s="2">
        <f>IF(OR($B12&lt;J$229, AND($B12&gt;J$230, $B12&lt;J$231)), J12, "")</f>
        <v>80.778999999999996</v>
      </c>
      <c r="BS12" s="2">
        <f>IF(OR($B12&lt;K$229, AND($B12&gt;K$230, $B12&lt;K$231)), K12, "")</f>
        <v>77.323999999999998</v>
      </c>
      <c r="BT12" s="2">
        <f>IF(OR($B12&lt;L$229, AND($B12&gt;L$230, $B12&lt;L$231)), L12, "")</f>
        <v>75.073999999999998</v>
      </c>
      <c r="BU12" s="2">
        <f>IF(OR($B12&lt;M$229, AND($B12&gt;M$230, $B12&lt;M$231)), M12, "")</f>
        <v>69.823999999999998</v>
      </c>
      <c r="BV12" s="2">
        <f>IF(OR($B12&lt;N$229, AND($B12&gt;N$230, $B12&lt;N$231)), N12, "")</f>
        <v>61.661999999999999</v>
      </c>
      <c r="BW12" s="2">
        <f>IF(OR($B12&lt;O$229, AND($B12&gt;O$230, $B12&lt;O$231)), O12, "")</f>
        <v>50.720599999999997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76.028716708374191</v>
      </c>
      <c r="CP12" s="2">
        <f>BL$207*$B12+BL$209</f>
        <v>80.003494110659872</v>
      </c>
      <c r="CQ12" s="2">
        <f>BM$207*$B12+BM$209</f>
        <v>81.629148978397453</v>
      </c>
      <c r="CR12" s="2">
        <f>BN$207*$B12+BN$209</f>
        <v>80.71978372430506</v>
      </c>
      <c r="CS12" s="2">
        <f>BO$207*$B12+BO$209</f>
        <v>81.906437700614092</v>
      </c>
      <c r="CT12" s="2">
        <f>BP$207*$B12+BP$209</f>
        <v>83.002315301190166</v>
      </c>
      <c r="CU12" s="2">
        <f>BQ$207*$B12+BQ$209</f>
        <v>83.377336861322661</v>
      </c>
      <c r="CV12" s="2">
        <f>BR$207*$B12+BR$209</f>
        <v>81.717086279150919</v>
      </c>
      <c r="CW12" s="2">
        <f>BS$207*$B12+BS$209</f>
        <v>78.911948281990718</v>
      </c>
      <c r="CX12" s="2">
        <f>BT$207*$B12+BT$209</f>
        <v>76.206008973651535</v>
      </c>
      <c r="CY12" s="2">
        <f>BU$207*$B12+BU$209</f>
        <v>70.815663720601705</v>
      </c>
      <c r="CZ12" s="2">
        <f>BV$207*$B12+BV$209</f>
        <v>62.594442780295971</v>
      </c>
      <c r="DA12" s="2">
        <f>BW$207*$B12+BW$209</f>
        <v>51.406645794241641</v>
      </c>
      <c r="DD12" s="2">
        <f>BZ$207*$B12+BZ$209</f>
        <v>82.0767700574537</v>
      </c>
      <c r="DE12" s="2">
        <f>CA$207*$B12+CA$209</f>
        <v>83.921939123515301</v>
      </c>
      <c r="DF12" s="2">
        <f>CB$207*$B12+CB$209</f>
        <v>85.612152597783648</v>
      </c>
      <c r="DG12" s="2">
        <f>CC$207*$B12+CC$209</f>
        <v>85.463949770019838</v>
      </c>
      <c r="DH12" s="2">
        <f>CD$207*$B12+CD$209</f>
        <v>89.074677665578065</v>
      </c>
      <c r="DI12" s="2">
        <f>CE$207*$B12+CE$209</f>
        <v>91.379886405541683</v>
      </c>
      <c r="DJ12" s="2">
        <f>CF$207*$B12+CF$209</f>
        <v>91.413824436188776</v>
      </c>
      <c r="DK12" s="2">
        <f>CG$207*$B12+CG$209</f>
        <v>90.281980085884541</v>
      </c>
      <c r="DL12" s="2">
        <f>CH$207*$B12+CH$209</f>
        <v>88.834770790013607</v>
      </c>
      <c r="DM12" s="2">
        <f>CI$207*$B12+CI$209</f>
        <v>83.786663211135618</v>
      </c>
      <c r="DN12" s="2">
        <f>CJ$207*$B12+CJ$209</f>
        <v>77.959902718964571</v>
      </c>
      <c r="DO12" s="2">
        <f>CK$207*$B12+CK$209</f>
        <v>70.502791826575574</v>
      </c>
      <c r="DP12" s="2">
        <f>CL$207*$B12+CL$209</f>
        <v>55.953959610458021</v>
      </c>
      <c r="DS12" s="2">
        <f>POWER(10,($B12-C$227)/C$228)/(1+POWER(10,($B12-C$227)/C$228))</f>
        <v>1.4929259822685535E-4</v>
      </c>
      <c r="DT12" s="2">
        <f>POWER(10,($B12-D$227)/D$228)/(1+POWER(10,($B12-D$227)/D$228))</f>
        <v>1.7396055153411606E-4</v>
      </c>
      <c r="DU12" s="2">
        <f>POWER(10,($B12-E$227)/E$228)/(1+POWER(10,($B12-E$227)/E$228))</f>
        <v>1.9586497448944643E-4</v>
      </c>
      <c r="DV12" s="2">
        <f>POWER(10,($B12-F$227)/F$228)/(1+POWER(10,($B12-F$227)/F$228))</f>
        <v>1.4858045809191858E-4</v>
      </c>
      <c r="DW12" s="2">
        <f>POWER(10,($B12-G$227)/G$228)/(1+POWER(10,($B12-G$227)/G$228))</f>
        <v>1.7869153840380369E-4</v>
      </c>
      <c r="DX12" s="2">
        <f>POWER(10,($B12-H$227)/H$228)/(1+POWER(10,($B12-H$227)/H$228))</f>
        <v>1.6981552817049267E-4</v>
      </c>
      <c r="DY12" s="2">
        <f>POWER(10,($B12-I$227)/I$228)/(1+POWER(10,($B12-I$227)/I$228))</f>
        <v>1.6422132834603982E-4</v>
      </c>
      <c r="DZ12" s="2">
        <f>POWER(10,($B12-J$227)/J$228)/(1+POWER(10,($B12-J$227)/J$228))</f>
        <v>1.5587645118142371E-4</v>
      </c>
      <c r="EA12" s="2">
        <f>POWER(10,($B12-K$227)/K$228)/(1+POWER(10,($B12-K$227)/K$228))</f>
        <v>1.4705662957873779E-4</v>
      </c>
      <c r="EB12" s="2">
        <f>POWER(10,($B12-L$227)/L$228)/(1+POWER(10,($B12-L$227)/L$228))</f>
        <v>1.5197984183802095E-4</v>
      </c>
      <c r="EC12" s="2">
        <f>POWER(10,($B12-M$227)/M$228)/(1+POWER(10,($B12-M$227)/M$228))</f>
        <v>1.5141856923967304E-4</v>
      </c>
      <c r="ED12" s="2">
        <f>POWER(10,($B12-N$227)/N$228)/(1+POWER(10,($B12-N$227)/N$228))</f>
        <v>1.322812179233335E-4</v>
      </c>
      <c r="EE12" s="2">
        <f>POWER(10,($B12-O$227)/O$228)/(1+POWER(10,($B12-O$227)/O$228))</f>
        <v>1.4410792965471493E-4</v>
      </c>
    </row>
    <row r="13" spans="1:135" x14ac:dyDescent="0.25">
      <c r="B13" s="2">
        <v>7</v>
      </c>
      <c r="C13">
        <v>75.058999999999997</v>
      </c>
      <c r="D13">
        <v>79.412000000000006</v>
      </c>
      <c r="E13">
        <v>78.926000000000002</v>
      </c>
      <c r="F13">
        <v>78.882000000000005</v>
      </c>
      <c r="G13">
        <v>81.102999999999994</v>
      </c>
      <c r="H13">
        <v>81.558999999999997</v>
      </c>
      <c r="I13">
        <v>82.382000000000005</v>
      </c>
      <c r="J13">
        <v>79.25</v>
      </c>
      <c r="K13">
        <v>77.278999999999996</v>
      </c>
      <c r="L13">
        <v>76.028999999999996</v>
      </c>
      <c r="M13">
        <v>69.132000000000005</v>
      </c>
      <c r="N13">
        <v>61.456000000000003</v>
      </c>
      <c r="O13">
        <v>50.823500000000003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76.02021622729508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79.982719563328175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81.612405171832705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80.722959018154569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81.925043030932528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83.025028462836005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83.396725638431974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81.74306792207625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78.944079658803872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76.225194608706943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70.835547584526992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62.624840946105586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51.437017032001066</v>
      </c>
      <c r="AE13" s="5"/>
      <c r="AG13" s="5">
        <f t="shared" si="0"/>
        <v>-0.9612162272950826</v>
      </c>
      <c r="AH13" s="5">
        <f t="shared" si="1"/>
        <v>-0.57071956332816853</v>
      </c>
      <c r="AI13" s="5">
        <f t="shared" si="2"/>
        <v>-2.6864051718327033</v>
      </c>
      <c r="AJ13" s="5">
        <f t="shared" si="3"/>
        <v>-1.8409590181545639</v>
      </c>
      <c r="AK13" s="5">
        <f t="shared" si="4"/>
        <v>-0.82204303093253372</v>
      </c>
      <c r="AL13" s="5">
        <f t="shared" si="5"/>
        <v>-1.4660284628360074</v>
      </c>
      <c r="AM13" s="5">
        <f t="shared" si="6"/>
        <v>-1.0147256384319689</v>
      </c>
      <c r="AN13" s="5">
        <f t="shared" si="7"/>
        <v>-2.4930679220762499</v>
      </c>
      <c r="AO13" s="5">
        <f t="shared" si="8"/>
        <v>-1.6650796588038759</v>
      </c>
      <c r="AP13" s="5">
        <f t="shared" si="9"/>
        <v>-0.19619460870694638</v>
      </c>
      <c r="AQ13" s="5">
        <f t="shared" si="10"/>
        <v>-1.7035475845269872</v>
      </c>
      <c r="AR13" s="5">
        <f t="shared" si="11"/>
        <v>-1.1688409461055826</v>
      </c>
      <c r="AS13" s="5">
        <f t="shared" si="12"/>
        <v>-0.613517032001063</v>
      </c>
      <c r="AV13" s="2">
        <f t="shared" si="13"/>
        <v>76.02021622729508</v>
      </c>
      <c r="AW13" s="2">
        <f t="shared" si="14"/>
        <v>79.982719563328175</v>
      </c>
      <c r="AX13" s="2">
        <f t="shared" si="15"/>
        <v>81.612405171832705</v>
      </c>
      <c r="AY13" s="2">
        <f t="shared" si="16"/>
        <v>80.722959018154569</v>
      </c>
      <c r="AZ13" s="2">
        <f t="shared" si="17"/>
        <v>81.925043030932528</v>
      </c>
      <c r="BA13" s="2">
        <f t="shared" si="18"/>
        <v>83.025028462836005</v>
      </c>
      <c r="BB13" s="2">
        <f t="shared" si="19"/>
        <v>83.396725638431974</v>
      </c>
      <c r="BC13" s="2">
        <f t="shared" si="20"/>
        <v>81.74306792207625</v>
      </c>
      <c r="BD13" s="2">
        <f t="shared" si="21"/>
        <v>78.944079658803872</v>
      </c>
      <c r="BE13" s="2">
        <f t="shared" si="22"/>
        <v>76.225194608706943</v>
      </c>
      <c r="BF13" s="2">
        <f t="shared" si="23"/>
        <v>70.835547584526992</v>
      </c>
      <c r="BG13" s="2">
        <f t="shared" si="24"/>
        <v>62.624840946105586</v>
      </c>
      <c r="BH13" s="2">
        <f t="shared" si="25"/>
        <v>51.437017032001066</v>
      </c>
      <c r="BK13" s="2">
        <f>IF(OR($B13&lt;C$229, AND($B13&gt;C$230, $B13&lt;C$231)), C13, "")</f>
        <v>75.058999999999997</v>
      </c>
      <c r="BL13" s="2">
        <f>IF(OR($B13&lt;D$229, AND($B13&gt;D$230, $B13&lt;D$231)), D13, "")</f>
        <v>79.412000000000006</v>
      </c>
      <c r="BM13" s="2">
        <f>IF(OR($B13&lt;E$229, AND($B13&gt;E$230, $B13&lt;E$231)), E13, "")</f>
        <v>78.926000000000002</v>
      </c>
      <c r="BN13" s="2">
        <f>IF(OR($B13&lt;F$229, AND($B13&gt;F$230, $B13&lt;F$231)), F13, "")</f>
        <v>78.882000000000005</v>
      </c>
      <c r="BO13" s="2">
        <f>IF(OR($B13&lt;G$229, AND($B13&gt;G$230, $B13&lt;G$231)), G13, "")</f>
        <v>81.102999999999994</v>
      </c>
      <c r="BP13" s="2">
        <f>IF(OR($B13&lt;H$229, AND($B13&gt;H$230, $B13&lt;H$231)), H13, "")</f>
        <v>81.558999999999997</v>
      </c>
      <c r="BQ13" s="2">
        <f>IF(OR($B13&lt;I$229, AND($B13&gt;I$230, $B13&lt;I$231)), I13, "")</f>
        <v>82.382000000000005</v>
      </c>
      <c r="BR13" s="2">
        <f>IF(OR($B13&lt;J$229, AND($B13&gt;J$230, $B13&lt;J$231)), J13, "")</f>
        <v>79.25</v>
      </c>
      <c r="BS13" s="2">
        <f>IF(OR($B13&lt;K$229, AND($B13&gt;K$230, $B13&lt;K$231)), K13, "")</f>
        <v>77.278999999999996</v>
      </c>
      <c r="BT13" s="2">
        <f>IF(OR($B13&lt;L$229, AND($B13&gt;L$230, $B13&lt;L$231)), L13, "")</f>
        <v>76.028999999999996</v>
      </c>
      <c r="BU13" s="2">
        <f>IF(OR($B13&lt;M$229, AND($B13&gt;M$230, $B13&lt;M$231)), M13, "")</f>
        <v>69.132000000000005</v>
      </c>
      <c r="BV13" s="2">
        <f>IF(OR($B13&lt;N$229, AND($B13&gt;N$230, $B13&lt;N$231)), N13, "")</f>
        <v>61.456000000000003</v>
      </c>
      <c r="BW13" s="2">
        <f>IF(OR($B13&lt;O$229, AND($B13&gt;O$230, $B13&lt;O$231)), O13, "")</f>
        <v>50.823500000000003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76.01923772376928</v>
      </c>
      <c r="CP13" s="2">
        <f>BL$207*$B13+BL$209</f>
        <v>79.981981647951017</v>
      </c>
      <c r="CQ13" s="2">
        <f>BM$207*$B13+BM$209</f>
        <v>81.611560692445408</v>
      </c>
      <c r="CR13" s="2">
        <f>BN$207*$B13+BN$209</f>
        <v>80.722195674312061</v>
      </c>
      <c r="CS13" s="2">
        <f>BO$207*$B13+BO$209</f>
        <v>81.923655269309933</v>
      </c>
      <c r="CT13" s="2">
        <f>BP$207*$B13+BP$209</f>
        <v>83.023486812220199</v>
      </c>
      <c r="CU13" s="2">
        <f>BQ$207*$B13+BQ$209</f>
        <v>83.3952957013732</v>
      </c>
      <c r="CV13" s="2">
        <f>BR$207*$B13+BR$209</f>
        <v>81.741621353700125</v>
      </c>
      <c r="CW13" s="2">
        <f>BS$207*$B13+BS$209</f>
        <v>78.942498022511487</v>
      </c>
      <c r="CX13" s="2">
        <f>BT$207*$B13+BT$209</f>
        <v>76.223946059012562</v>
      </c>
      <c r="CY13" s="2">
        <f>BU$207*$B13+BU$209</f>
        <v>70.834375300278197</v>
      </c>
      <c r="CZ13" s="2">
        <f>BV$207*$B13+BV$209</f>
        <v>62.623706752300613</v>
      </c>
      <c r="DA13" s="2">
        <f>BW$207*$B13+BW$209</f>
        <v>51.436306842655995</v>
      </c>
      <c r="DD13" s="2">
        <f>BZ$207*$B13+BZ$209</f>
        <v>81.996886222256109</v>
      </c>
      <c r="DE13" s="2">
        <f>CA$207*$B13+CA$209</f>
        <v>83.850664010508623</v>
      </c>
      <c r="DF13" s="2">
        <f>CB$207*$B13+CB$209</f>
        <v>85.543804885576805</v>
      </c>
      <c r="DG13" s="2">
        <f>CC$207*$B13+CC$209</f>
        <v>85.407790583638715</v>
      </c>
      <c r="DH13" s="2">
        <f>CD$207*$B13+CD$209</f>
        <v>89.006673711107766</v>
      </c>
      <c r="DI13" s="2">
        <f>CE$207*$B13+CE$209</f>
        <v>91.303207297702286</v>
      </c>
      <c r="DJ13" s="2">
        <f>CF$207*$B13+CF$209</f>
        <v>91.336643956792031</v>
      </c>
      <c r="DK13" s="2">
        <f>CG$207*$B13+CG$209</f>
        <v>90.205413473758142</v>
      </c>
      <c r="DL13" s="2">
        <f>CH$207*$B13+CH$209</f>
        <v>88.751575737041179</v>
      </c>
      <c r="DM13" s="2">
        <f>CI$207*$B13+CI$209</f>
        <v>83.716436755843731</v>
      </c>
      <c r="DN13" s="2">
        <f>CJ$207*$B13+CJ$209</f>
        <v>77.895276520280717</v>
      </c>
      <c r="DO13" s="2">
        <f>CK$207*$B13+CK$209</f>
        <v>70.443488438203033</v>
      </c>
      <c r="DP13" s="2">
        <f>CL$207*$B13+CL$209</f>
        <v>55.930919924729032</v>
      </c>
      <c r="DS13" s="2">
        <f>POWER(10,($B13-C$227)/C$228)/(1+POWER(10,($B13-C$227)/C$228))</f>
        <v>1.6369372104198032E-4</v>
      </c>
      <c r="DT13" s="2">
        <f>POWER(10,($B13-D$227)/D$228)/(1+POWER(10,($B13-D$227)/D$228))</f>
        <v>1.9074075046784922E-4</v>
      </c>
      <c r="DU13" s="2">
        <f>POWER(10,($B13-E$227)/E$228)/(1+POWER(10,($B13-E$227)/E$228))</f>
        <v>2.14757615705706E-4</v>
      </c>
      <c r="DV13" s="2">
        <f>POWER(10,($B13-F$227)/F$228)/(1+POWER(10,($B13-F$227)/F$228))</f>
        <v>1.6291289735109542E-4</v>
      </c>
      <c r="DW13" s="2">
        <f>POWER(10,($B13-G$227)/G$228)/(1+POWER(10,($B13-G$227)/G$228))</f>
        <v>1.9592799792824821E-4</v>
      </c>
      <c r="DX13" s="2">
        <f>POWER(10,($B13-H$227)/H$228)/(1+POWER(10,($B13-H$227)/H$228))</f>
        <v>1.861959734645282E-4</v>
      </c>
      <c r="DY13" s="2">
        <f>POWER(10,($B13-I$227)/I$228)/(1+POWER(10,($B13-I$227)/I$228))</f>
        <v>1.8006225300682576E-4</v>
      </c>
      <c r="DZ13" s="2">
        <f>POWER(10,($B13-J$227)/J$228)/(1+POWER(10,($B13-J$227)/J$228))</f>
        <v>1.7091255971351491E-4</v>
      </c>
      <c r="EA13" s="2">
        <f>POWER(10,($B13-K$227)/K$228)/(1+POWER(10,($B13-K$227)/K$228))</f>
        <v>1.6124210026743604E-4</v>
      </c>
      <c r="EB13" s="2">
        <f>POWER(10,($B13-L$227)/L$228)/(1+POWER(10,($B13-L$227)/L$228))</f>
        <v>1.6664013942747696E-4</v>
      </c>
      <c r="EC13" s="2">
        <f>POWER(10,($B13-M$227)/M$228)/(1+POWER(10,($B13-M$227)/M$228))</f>
        <v>1.6602473427515581E-4</v>
      </c>
      <c r="ED13" s="2">
        <f>POWER(10,($B13-N$227)/N$228)/(1+POWER(10,($B13-N$227)/N$228))</f>
        <v>1.450416201543064E-4</v>
      </c>
      <c r="EE13" s="2">
        <f>POWER(10,($B13-O$227)/O$228)/(1+POWER(10,($B13-O$227)/O$228))</f>
        <v>1.5800900591536908E-4</v>
      </c>
    </row>
    <row r="14" spans="1:135" x14ac:dyDescent="0.25">
      <c r="B14" s="2">
        <v>8</v>
      </c>
      <c r="C14">
        <v>75.278999999999996</v>
      </c>
      <c r="D14">
        <v>78.25</v>
      </c>
      <c r="E14">
        <v>79.647000000000006</v>
      </c>
      <c r="F14">
        <v>79.587999999999994</v>
      </c>
      <c r="G14">
        <v>81.793999999999997</v>
      </c>
      <c r="H14">
        <v>80.852999999999994</v>
      </c>
      <c r="I14">
        <v>82.956000000000003</v>
      </c>
      <c r="J14">
        <v>82.015000000000001</v>
      </c>
      <c r="K14">
        <v>77.897000000000006</v>
      </c>
      <c r="L14">
        <v>75.25</v>
      </c>
      <c r="M14">
        <v>69.647000000000006</v>
      </c>
      <c r="N14">
        <v>62.131999999999998</v>
      </c>
      <c r="O14">
        <v>50.25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76.010818993473819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79.961267871152472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81.594886388111831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80.725434138619875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81.942376151743488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83.046328702364846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83.414803625551528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81.767723586443893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78.97476185617316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76.243236021137605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70.854357072709917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62.654200240569708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51.466737455887838</v>
      </c>
      <c r="AE14" s="5"/>
      <c r="AG14" s="5">
        <f t="shared" si="0"/>
        <v>-0.73181899347382284</v>
      </c>
      <c r="AH14" s="5">
        <f t="shared" si="1"/>
        <v>-1.7112678711524723</v>
      </c>
      <c r="AI14" s="5">
        <f t="shared" si="2"/>
        <v>-1.9478863881118258</v>
      </c>
      <c r="AJ14" s="5">
        <f t="shared" si="3"/>
        <v>-1.1374341386198807</v>
      </c>
      <c r="AK14" s="5">
        <f t="shared" si="4"/>
        <v>-0.14837615174349139</v>
      </c>
      <c r="AL14" s="5">
        <f t="shared" si="5"/>
        <v>-2.1933287023648518</v>
      </c>
      <c r="AM14" s="5">
        <f t="shared" si="6"/>
        <v>-0.45880362555152487</v>
      </c>
      <c r="AN14" s="5">
        <f t="shared" si="7"/>
        <v>0.24727641355610785</v>
      </c>
      <c r="AO14" s="5">
        <f t="shared" si="8"/>
        <v>-1.0777618561731543</v>
      </c>
      <c r="AP14" s="5">
        <f t="shared" si="9"/>
        <v>-0.99323602113760501</v>
      </c>
      <c r="AQ14" s="5">
        <f t="shared" si="10"/>
        <v>-1.207357072709911</v>
      </c>
      <c r="AR14" s="5">
        <f t="shared" si="11"/>
        <v>-0.52220024056970971</v>
      </c>
      <c r="AS14" s="5">
        <f t="shared" si="12"/>
        <v>-1.2167374558878379</v>
      </c>
      <c r="AV14" s="2">
        <f t="shared" si="13"/>
        <v>76.010818993473819</v>
      </c>
      <c r="AW14" s="2">
        <f t="shared" si="14"/>
        <v>79.961267871152472</v>
      </c>
      <c r="AX14" s="2">
        <f t="shared" si="15"/>
        <v>81.594886388111831</v>
      </c>
      <c r="AY14" s="2">
        <f t="shared" si="16"/>
        <v>80.725434138619875</v>
      </c>
      <c r="AZ14" s="2">
        <f t="shared" si="17"/>
        <v>81.942376151743488</v>
      </c>
      <c r="BA14" s="2">
        <f t="shared" si="18"/>
        <v>83.046328702364846</v>
      </c>
      <c r="BB14" s="2">
        <f t="shared" si="19"/>
        <v>83.414803625551528</v>
      </c>
      <c r="BC14" s="2">
        <f t="shared" si="20"/>
        <v>81.767723586443893</v>
      </c>
      <c r="BD14" s="2">
        <f t="shared" si="21"/>
        <v>78.97476185617316</v>
      </c>
      <c r="BE14" s="2">
        <f t="shared" si="22"/>
        <v>76.243236021137605</v>
      </c>
      <c r="BF14" s="2">
        <f t="shared" si="23"/>
        <v>70.854357072709917</v>
      </c>
      <c r="BG14" s="2">
        <f t="shared" si="24"/>
        <v>62.654200240569708</v>
      </c>
      <c r="BH14" s="2">
        <f t="shared" si="25"/>
        <v>51.466737455887838</v>
      </c>
      <c r="BK14" s="2">
        <f>IF(OR($B14&lt;C$229, AND($B14&gt;C$230, $B14&lt;C$231)), C14, "")</f>
        <v>75.278999999999996</v>
      </c>
      <c r="BL14" s="2">
        <f>IF(OR($B14&lt;D$229, AND($B14&gt;D$230, $B14&lt;D$231)), D14, "")</f>
        <v>78.25</v>
      </c>
      <c r="BM14" s="2">
        <f>IF(OR($B14&lt;E$229, AND($B14&gt;E$230, $B14&lt;E$231)), E14, "")</f>
        <v>79.647000000000006</v>
      </c>
      <c r="BN14" s="2">
        <f>IF(OR($B14&lt;F$229, AND($B14&gt;F$230, $B14&lt;F$231)), F14, "")</f>
        <v>79.587999999999994</v>
      </c>
      <c r="BO14" s="2">
        <f>IF(OR($B14&lt;G$229, AND($B14&gt;G$230, $B14&lt;G$231)), G14, "")</f>
        <v>81.793999999999997</v>
      </c>
      <c r="BP14" s="2">
        <f>IF(OR($B14&lt;H$229, AND($B14&gt;H$230, $B14&lt;H$231)), H14, "")</f>
        <v>80.852999999999994</v>
      </c>
      <c r="BQ14" s="2">
        <f>IF(OR($B14&lt;I$229, AND($B14&gt;I$230, $B14&lt;I$231)), I14, "")</f>
        <v>82.956000000000003</v>
      </c>
      <c r="BR14" s="2">
        <f>IF(OR($B14&lt;J$229, AND($B14&gt;J$230, $B14&lt;J$231)), J14, "")</f>
        <v>82.015000000000001</v>
      </c>
      <c r="BS14" s="2">
        <f>IF(OR($B14&lt;K$229, AND($B14&gt;K$230, $B14&lt;K$231)), K14, "")</f>
        <v>77.897000000000006</v>
      </c>
      <c r="BT14" s="2">
        <f>IF(OR($B14&lt;L$229, AND($B14&gt;L$230, $B14&lt;L$231)), L14, "")</f>
        <v>75.25</v>
      </c>
      <c r="BU14" s="2">
        <f>IF(OR($B14&lt;M$229, AND($B14&gt;M$230, $B14&lt;M$231)), M14, "")</f>
        <v>69.647000000000006</v>
      </c>
      <c r="BV14" s="2">
        <f>IF(OR($B14&lt;N$229, AND($B14&gt;N$230, $B14&lt;N$231)), N14, "")</f>
        <v>62.131999999999998</v>
      </c>
      <c r="BW14" s="2">
        <f>IF(OR($B14&lt;O$229, AND($B14&gt;O$230, $B14&lt;O$231)), O14, "")</f>
        <v>50.25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76.009758739164369</v>
      </c>
      <c r="CP14" s="2">
        <f>BL$207*$B14+BL$209</f>
        <v>79.960469185242161</v>
      </c>
      <c r="CQ14" s="2">
        <f>BM$207*$B14+BM$209</f>
        <v>81.59397240649335</v>
      </c>
      <c r="CR14" s="2">
        <f>BN$207*$B14+BN$209</f>
        <v>80.724607624319063</v>
      </c>
      <c r="CS14" s="2">
        <f>BO$207*$B14+BO$209</f>
        <v>81.940872838005788</v>
      </c>
      <c r="CT14" s="2">
        <f>BP$207*$B14+BP$209</f>
        <v>83.044658323250218</v>
      </c>
      <c r="CU14" s="2">
        <f>BQ$207*$B14+BQ$209</f>
        <v>83.41325454142374</v>
      </c>
      <c r="CV14" s="2">
        <f>BR$207*$B14+BR$209</f>
        <v>81.766156428249332</v>
      </c>
      <c r="CW14" s="2">
        <f>BS$207*$B14+BS$209</f>
        <v>78.973047763032241</v>
      </c>
      <c r="CX14" s="2">
        <f>BT$207*$B14+BT$209</f>
        <v>76.241883144373588</v>
      </c>
      <c r="CY14" s="2">
        <f>BU$207*$B14+BU$209</f>
        <v>70.853086879954702</v>
      </c>
      <c r="CZ14" s="2">
        <f>BV$207*$B14+BV$209</f>
        <v>62.652970724305263</v>
      </c>
      <c r="DA14" s="2">
        <f>BW$207*$B14+BW$209</f>
        <v>51.465967891070349</v>
      </c>
      <c r="DD14" s="2">
        <f>BZ$207*$B14+BZ$209</f>
        <v>81.917002387058503</v>
      </c>
      <c r="DE14" s="2">
        <f>CA$207*$B14+CA$209</f>
        <v>83.779388897501931</v>
      </c>
      <c r="DF14" s="2">
        <f>CB$207*$B14+CB$209</f>
        <v>85.475457173369961</v>
      </c>
      <c r="DG14" s="2">
        <f>CC$207*$B14+CC$209</f>
        <v>85.351631397257577</v>
      </c>
      <c r="DH14" s="2">
        <f>CD$207*$B14+CD$209</f>
        <v>88.938669756637466</v>
      </c>
      <c r="DI14" s="2">
        <f>CE$207*$B14+CE$209</f>
        <v>91.22652818986289</v>
      </c>
      <c r="DJ14" s="2">
        <f>CF$207*$B14+CF$209</f>
        <v>91.2594634773953</v>
      </c>
      <c r="DK14" s="2">
        <f>CG$207*$B14+CG$209</f>
        <v>90.128846861631743</v>
      </c>
      <c r="DL14" s="2">
        <f>CH$207*$B14+CH$209</f>
        <v>88.668380684068751</v>
      </c>
      <c r="DM14" s="2">
        <f>CI$207*$B14+CI$209</f>
        <v>83.646210300551843</v>
      </c>
      <c r="DN14" s="2">
        <f>CJ$207*$B14+CJ$209</f>
        <v>77.830650321596863</v>
      </c>
      <c r="DO14" s="2">
        <f>CK$207*$B14+CK$209</f>
        <v>70.384185049830492</v>
      </c>
      <c r="DP14" s="2">
        <f>CL$207*$B14+CL$209</f>
        <v>55.907880239000036</v>
      </c>
      <c r="DS14" s="2">
        <f>POWER(10,($B14-C$227)/C$228)/(1+POWER(10,($B14-C$227)/C$228))</f>
        <v>1.7948376140348115E-4</v>
      </c>
      <c r="DT14" s="2">
        <f>POWER(10,($B14-D$227)/D$228)/(1+POWER(10,($B14-D$227)/D$228))</f>
        <v>2.0913922535629551E-4</v>
      </c>
      <c r="DU14" s="2">
        <f>POWER(10,($B14-E$227)/E$228)/(1+POWER(10,($B14-E$227)/E$228))</f>
        <v>2.3547216422859903E-4</v>
      </c>
      <c r="DV14" s="2">
        <f>POWER(10,($B14-F$227)/F$228)/(1+POWER(10,($B14-F$227)/F$228))</f>
        <v>1.7862763222859394E-4</v>
      </c>
      <c r="DW14" s="2">
        <f>POWER(10,($B14-G$227)/G$228)/(1+POWER(10,($B14-G$227)/G$228))</f>
        <v>2.1482671692018307E-4</v>
      </c>
      <c r="DX14" s="2">
        <f>POWER(10,($B14-H$227)/H$228)/(1+POWER(10,($B14-H$227)/H$228))</f>
        <v>2.0415615768258069E-4</v>
      </c>
      <c r="DY14" s="2">
        <f>POWER(10,($B14-I$227)/I$228)/(1+POWER(10,($B14-I$227)/I$228))</f>
        <v>1.9743090458466421E-4</v>
      </c>
      <c r="DZ14" s="2">
        <f>POWER(10,($B14-J$227)/J$228)/(1+POWER(10,($B14-J$227)/J$228))</f>
        <v>1.8739880509112731E-4</v>
      </c>
      <c r="EA14" s="2">
        <f>POWER(10,($B14-K$227)/K$228)/(1+POWER(10,($B14-K$227)/K$228))</f>
        <v>1.7679569694837143E-4</v>
      </c>
      <c r="EB14" s="2">
        <f>POWER(10,($B14-L$227)/L$228)/(1+POWER(10,($B14-L$227)/L$228))</f>
        <v>1.8271434196042257E-4</v>
      </c>
      <c r="EC14" s="2">
        <f>POWER(10,($B14-M$227)/M$228)/(1+POWER(10,($B14-M$227)/M$228))</f>
        <v>1.8203958528553472E-4</v>
      </c>
      <c r="ED14" s="2">
        <f>POWER(10,($B14-N$227)/N$228)/(1+POWER(10,($B14-N$227)/N$228))</f>
        <v>1.5903274863094904E-4</v>
      </c>
      <c r="EE14" s="2">
        <f>POWER(10,($B14-O$227)/O$228)/(1+POWER(10,($B14-O$227)/O$228))</f>
        <v>1.7325078867200383E-4</v>
      </c>
    </row>
    <row r="15" spans="1:135" x14ac:dyDescent="0.25">
      <c r="B15" s="2">
        <v>9</v>
      </c>
      <c r="C15">
        <v>73.5</v>
      </c>
      <c r="D15">
        <v>78.587999999999994</v>
      </c>
      <c r="E15">
        <v>80.234999999999999</v>
      </c>
      <c r="F15">
        <v>80.528999999999996</v>
      </c>
      <c r="G15">
        <v>80</v>
      </c>
      <c r="H15">
        <v>83.147000000000006</v>
      </c>
      <c r="I15">
        <v>82.647000000000006</v>
      </c>
      <c r="J15">
        <v>80.617999999999995</v>
      </c>
      <c r="K15">
        <v>78.632000000000005</v>
      </c>
      <c r="L15">
        <v>76.308999999999997</v>
      </c>
      <c r="M15">
        <v>69.221000000000004</v>
      </c>
      <c r="N15">
        <v>62.131999999999998</v>
      </c>
      <c r="O15">
        <v>50.808799999999998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76.001428424724708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79.939821035378174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81.577373153407819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80.727914341996438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81.959718649520525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83.067639428783224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83.432891290849454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81.792389052653732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79.005454887899901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76.261285940885088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70.873174539700713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62.683567369621372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51.496462725258439</v>
      </c>
      <c r="AE15" s="5"/>
      <c r="AG15" s="5">
        <f t="shared" si="0"/>
        <v>-2.5014284247247076</v>
      </c>
      <c r="AH15" s="5">
        <f t="shared" si="1"/>
        <v>-1.3518210353781797</v>
      </c>
      <c r="AI15" s="5">
        <f t="shared" si="2"/>
        <v>-1.34237315340782</v>
      </c>
      <c r="AJ15" s="5">
        <f t="shared" si="3"/>
        <v>-0.19891434199644209</v>
      </c>
      <c r="AK15" s="5">
        <f t="shared" si="4"/>
        <v>-1.959718649520525</v>
      </c>
      <c r="AL15" s="5">
        <f t="shared" si="5"/>
        <v>7.936057121678175E-2</v>
      </c>
      <c r="AM15" s="5">
        <f t="shared" si="6"/>
        <v>-0.78589129084944886</v>
      </c>
      <c r="AN15" s="5">
        <f t="shared" si="7"/>
        <v>-1.1743890526537371</v>
      </c>
      <c r="AO15" s="5">
        <f t="shared" si="8"/>
        <v>-0.37345488789989645</v>
      </c>
      <c r="AP15" s="5">
        <f t="shared" si="9"/>
        <v>4.7714059114909446E-2</v>
      </c>
      <c r="AQ15" s="5">
        <f t="shared" si="10"/>
        <v>-1.6521745397007095</v>
      </c>
      <c r="AR15" s="5">
        <f t="shared" si="11"/>
        <v>-0.55156736962137387</v>
      </c>
      <c r="AS15" s="5">
        <f t="shared" si="12"/>
        <v>-0.6876627252584413</v>
      </c>
      <c r="AV15" s="2">
        <f t="shared" si="13"/>
        <v>76.001428424724679</v>
      </c>
      <c r="AW15" s="2">
        <f t="shared" si="14"/>
        <v>79.939821035378174</v>
      </c>
      <c r="AX15" s="2">
        <f t="shared" si="15"/>
        <v>81.577373153407819</v>
      </c>
      <c r="AY15" s="2">
        <f t="shared" si="16"/>
        <v>80.727914341996438</v>
      </c>
      <c r="AZ15" s="2">
        <f t="shared" si="17"/>
        <v>81.959718649520525</v>
      </c>
      <c r="BA15" s="2">
        <f t="shared" si="18"/>
        <v>83.067639428783224</v>
      </c>
      <c r="BB15" s="2">
        <f t="shared" si="19"/>
        <v>83.432891290849454</v>
      </c>
      <c r="BC15" s="2">
        <f t="shared" si="20"/>
        <v>81.792389052653732</v>
      </c>
      <c r="BD15" s="2">
        <f t="shared" si="21"/>
        <v>79.005454887899901</v>
      </c>
      <c r="BE15" s="2">
        <f t="shared" si="22"/>
        <v>76.261285940885088</v>
      </c>
      <c r="BF15" s="2">
        <f t="shared" si="23"/>
        <v>70.873174539700713</v>
      </c>
      <c r="BG15" s="2">
        <f t="shared" si="24"/>
        <v>62.683567369621372</v>
      </c>
      <c r="BH15" s="2">
        <f t="shared" si="25"/>
        <v>51.496462725258439</v>
      </c>
      <c r="BK15" s="2">
        <f>IF(OR($B15&lt;C$229, AND($B15&gt;C$230, $B15&lt;C$231)), C15, "")</f>
        <v>73.5</v>
      </c>
      <c r="BL15" s="2">
        <f>IF(OR($B15&lt;D$229, AND($B15&gt;D$230, $B15&lt;D$231)), D15, "")</f>
        <v>78.587999999999994</v>
      </c>
      <c r="BM15" s="2">
        <f>IF(OR($B15&lt;E$229, AND($B15&gt;E$230, $B15&lt;E$231)), E15, "")</f>
        <v>80.234999999999999</v>
      </c>
      <c r="BN15" s="2">
        <f>IF(OR($B15&lt;F$229, AND($B15&gt;F$230, $B15&lt;F$231)), F15, "")</f>
        <v>80.528999999999996</v>
      </c>
      <c r="BO15" s="2">
        <f>IF(OR($B15&lt;G$229, AND($B15&gt;G$230, $B15&lt;G$231)), G15, "")</f>
        <v>80</v>
      </c>
      <c r="BP15" s="2">
        <f>IF(OR($B15&lt;H$229, AND($B15&gt;H$230, $B15&lt;H$231)), H15, "")</f>
        <v>83.147000000000006</v>
      </c>
      <c r="BQ15" s="2">
        <f>IF(OR($B15&lt;I$229, AND($B15&gt;I$230, $B15&lt;I$231)), I15, "")</f>
        <v>82.647000000000006</v>
      </c>
      <c r="BR15" s="2">
        <f>IF(OR($B15&lt;J$229, AND($B15&gt;J$230, $B15&lt;J$231)), J15, "")</f>
        <v>80.617999999999995</v>
      </c>
      <c r="BS15" s="2">
        <f>IF(OR($B15&lt;K$229, AND($B15&gt;K$230, $B15&lt;K$231)), K15, "")</f>
        <v>78.632000000000005</v>
      </c>
      <c r="BT15" s="2">
        <f>IF(OR($B15&lt;L$229, AND($B15&gt;L$230, $B15&lt;L$231)), L15, "")</f>
        <v>76.308999999999997</v>
      </c>
      <c r="BU15" s="2">
        <f>IF(OR($B15&lt;M$229, AND($B15&gt;M$230, $B15&lt;M$231)), M15, "")</f>
        <v>69.221000000000004</v>
      </c>
      <c r="BV15" s="2">
        <f>IF(OR($B15&lt;N$229, AND($B15&gt;N$230, $B15&lt;N$231)), N15, "")</f>
        <v>62.131999999999998</v>
      </c>
      <c r="BW15" s="2">
        <f>IF(OR($B15&lt;O$229, AND($B15&gt;O$230, $B15&lt;O$231)), O15, "")</f>
        <v>50.808799999999998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76.000279754559458</v>
      </c>
      <c r="CP15" s="2">
        <f>BL$207*$B15+BL$209</f>
        <v>79.938956722533305</v>
      </c>
      <c r="CQ15" s="2">
        <f>BM$207*$B15+BM$209</f>
        <v>81.576384120541292</v>
      </c>
      <c r="CR15" s="2">
        <f>BN$207*$B15+BN$209</f>
        <v>80.727019574326064</v>
      </c>
      <c r="CS15" s="2">
        <f>BO$207*$B15+BO$209</f>
        <v>81.958090406701629</v>
      </c>
      <c r="CT15" s="2">
        <f>BP$207*$B15+BP$209</f>
        <v>83.065829834280251</v>
      </c>
      <c r="CU15" s="2">
        <f>BQ$207*$B15+BQ$209</f>
        <v>83.431213381474279</v>
      </c>
      <c r="CV15" s="2">
        <f>BR$207*$B15+BR$209</f>
        <v>81.790691502798538</v>
      </c>
      <c r="CW15" s="2">
        <f>BS$207*$B15+BS$209</f>
        <v>79.00359750355301</v>
      </c>
      <c r="CX15" s="2">
        <f>BT$207*$B15+BT$209</f>
        <v>76.259820229734601</v>
      </c>
      <c r="CY15" s="2">
        <f>BU$207*$B15+BU$209</f>
        <v>70.871798459631194</v>
      </c>
      <c r="CZ15" s="2">
        <f>BV$207*$B15+BV$209</f>
        <v>62.682234696309912</v>
      </c>
      <c r="DA15" s="2">
        <f>BW$207*$B15+BW$209</f>
        <v>51.495628939484703</v>
      </c>
      <c r="DD15" s="2">
        <f>BZ$207*$B15+BZ$209</f>
        <v>81.837118551860911</v>
      </c>
      <c r="DE15" s="2">
        <f>CA$207*$B15+CA$209</f>
        <v>83.708113784495254</v>
      </c>
      <c r="DF15" s="2">
        <f>CB$207*$B15+CB$209</f>
        <v>85.407109461163117</v>
      </c>
      <c r="DG15" s="2">
        <f>CC$207*$B15+CC$209</f>
        <v>85.29547221087644</v>
      </c>
      <c r="DH15" s="2">
        <f>CD$207*$B15+CD$209</f>
        <v>88.870665802167167</v>
      </c>
      <c r="DI15" s="2">
        <f>CE$207*$B15+CE$209</f>
        <v>91.149849082023493</v>
      </c>
      <c r="DJ15" s="2">
        <f>CF$207*$B15+CF$209</f>
        <v>91.182282997998556</v>
      </c>
      <c r="DK15" s="2">
        <f>CG$207*$B15+CG$209</f>
        <v>90.052280249505344</v>
      </c>
      <c r="DL15" s="2">
        <f>CH$207*$B15+CH$209</f>
        <v>88.585185631096309</v>
      </c>
      <c r="DM15" s="2">
        <f>CI$207*$B15+CI$209</f>
        <v>83.575983845259955</v>
      </c>
      <c r="DN15" s="2">
        <f>CJ$207*$B15+CJ$209</f>
        <v>77.766024122913009</v>
      </c>
      <c r="DO15" s="2">
        <f>CK$207*$B15+CK$209</f>
        <v>70.324881661457951</v>
      </c>
      <c r="DP15" s="2">
        <f>CL$207*$B15+CL$209</f>
        <v>55.884840553271047</v>
      </c>
      <c r="DS15" s="2">
        <f>POWER(10,($B15-C$227)/C$228)/(1+POWER(10,($B15-C$227)/C$228))</f>
        <v>1.9679662315731246E-4</v>
      </c>
      <c r="DT15" s="2">
        <f>POWER(10,($B15-D$227)/D$228)/(1+POWER(10,($B15-D$227)/D$228))</f>
        <v>2.2931197364772253E-4</v>
      </c>
      <c r="DU15" s="2">
        <f>POWER(10,($B15-E$227)/E$228)/(1+POWER(10,($B15-E$227)/E$228))</f>
        <v>2.5818422846416784E-4</v>
      </c>
      <c r="DV15" s="2">
        <f>POWER(10,($B15-F$227)/F$228)/(1+POWER(10,($B15-F$227)/F$228))</f>
        <v>1.9585792861608766E-4</v>
      </c>
      <c r="DW15" s="2">
        <f>POWER(10,($B15-G$227)/G$228)/(1+POWER(10,($B15-G$227)/G$228))</f>
        <v>2.3554792906345457E-4</v>
      </c>
      <c r="DX15" s="2">
        <f>POWER(10,($B15-H$227)/H$228)/(1+POWER(10,($B15-H$227)/H$228))</f>
        <v>2.2384836645159494E-4</v>
      </c>
      <c r="DY15" s="2">
        <f>POWER(10,($B15-I$227)/I$228)/(1+POWER(10,($B15-I$227)/I$228))</f>
        <v>2.1647455876267166E-4</v>
      </c>
      <c r="DZ15" s="2">
        <f>POWER(10,($B15-J$227)/J$228)/(1+POWER(10,($B15-J$227)/J$228))</f>
        <v>2.0547498879872988E-4</v>
      </c>
      <c r="EA15" s="2">
        <f>POWER(10,($B15-K$227)/K$228)/(1+POWER(10,($B15-K$227)/K$228))</f>
        <v>1.9384932040155284E-4</v>
      </c>
      <c r="EB15" s="2">
        <f>POWER(10,($B15-L$227)/L$228)/(1+POWER(10,($B15-L$227)/L$228))</f>
        <v>2.0033876052057522E-4</v>
      </c>
      <c r="EC15" s="2">
        <f>POWER(10,($B15-M$227)/M$228)/(1+POWER(10,($B15-M$227)/M$228))</f>
        <v>1.9959893057429597E-4</v>
      </c>
      <c r="ED15" s="2">
        <f>POWER(10,($B15-N$227)/N$228)/(1+POWER(10,($B15-N$227)/N$228))</f>
        <v>1.743732659039326E-4</v>
      </c>
      <c r="EE15" s="2">
        <f>POWER(10,($B15-O$227)/O$228)/(1+POWER(10,($B15-O$227)/O$228))</f>
        <v>1.8996253703417528E-4</v>
      </c>
    </row>
    <row r="16" spans="1:135" x14ac:dyDescent="0.25">
      <c r="B16" s="2">
        <v>10</v>
      </c>
      <c r="C16">
        <v>74.676000000000002</v>
      </c>
      <c r="D16">
        <v>78.087999999999994</v>
      </c>
      <c r="E16">
        <v>80.206000000000003</v>
      </c>
      <c r="F16">
        <v>79.543999999999997</v>
      </c>
      <c r="G16">
        <v>79.912000000000006</v>
      </c>
      <c r="H16">
        <v>82.25</v>
      </c>
      <c r="I16">
        <v>82.117999999999995</v>
      </c>
      <c r="J16">
        <v>79.706000000000003</v>
      </c>
      <c r="K16">
        <v>78.647000000000006</v>
      </c>
      <c r="L16">
        <v>75.867999999999995</v>
      </c>
      <c r="M16">
        <v>69.882000000000005</v>
      </c>
      <c r="N16">
        <v>62.279000000000003</v>
      </c>
      <c r="O16">
        <v>50.852899999999998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75.992045045936464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79.918379427223442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81.559865891251093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80.730400020890741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81.977071257642606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83.08896146696415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83.450989392384017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81.817065089211169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79.036159611243718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76.279345038098185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70.892000613433737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62.712942957477672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51.526193222242107</v>
      </c>
      <c r="AE16" s="5"/>
      <c r="AG16" s="5">
        <f t="shared" si="0"/>
        <v>-1.3160450459364625</v>
      </c>
      <c r="AH16" s="5">
        <f t="shared" si="1"/>
        <v>-1.8303794272234484</v>
      </c>
      <c r="AI16" s="5">
        <f t="shared" si="2"/>
        <v>-1.3538658912510897</v>
      </c>
      <c r="AJ16" s="5">
        <f t="shared" si="3"/>
        <v>-1.1864000208907441</v>
      </c>
      <c r="AK16" s="5">
        <f t="shared" si="4"/>
        <v>-2.0650712576426002</v>
      </c>
      <c r="AL16" s="5">
        <f t="shared" si="5"/>
        <v>-0.8389614669641503</v>
      </c>
      <c r="AM16" s="5">
        <f t="shared" si="6"/>
        <v>-1.3329893923840217</v>
      </c>
      <c r="AN16" s="5">
        <f t="shared" si="7"/>
        <v>-2.1110650892111664</v>
      </c>
      <c r="AO16" s="5">
        <f t="shared" si="8"/>
        <v>-0.38915961124371279</v>
      </c>
      <c r="AP16" s="5">
        <f t="shared" si="9"/>
        <v>-0.41134503809819023</v>
      </c>
      <c r="AQ16" s="5">
        <f t="shared" si="10"/>
        <v>-1.010000613433732</v>
      </c>
      <c r="AR16" s="5">
        <f t="shared" si="11"/>
        <v>-0.43394295747766876</v>
      </c>
      <c r="AS16" s="5">
        <f t="shared" si="12"/>
        <v>-0.67329322224210841</v>
      </c>
      <c r="AV16" s="2">
        <f t="shared" si="13"/>
        <v>75.992045045936322</v>
      </c>
      <c r="AW16" s="2">
        <f t="shared" si="14"/>
        <v>79.918379427223414</v>
      </c>
      <c r="AX16" s="2">
        <f t="shared" si="15"/>
        <v>81.559865891251064</v>
      </c>
      <c r="AY16" s="2">
        <f t="shared" si="16"/>
        <v>80.730400020890741</v>
      </c>
      <c r="AZ16" s="2">
        <f t="shared" si="17"/>
        <v>81.977071257642606</v>
      </c>
      <c r="BA16" s="2">
        <f t="shared" si="18"/>
        <v>83.08896146696415</v>
      </c>
      <c r="BB16" s="2">
        <f t="shared" si="19"/>
        <v>83.450989392384017</v>
      </c>
      <c r="BC16" s="2">
        <f t="shared" si="20"/>
        <v>81.817065089211169</v>
      </c>
      <c r="BD16" s="2">
        <f t="shared" si="21"/>
        <v>79.036159611243718</v>
      </c>
      <c r="BE16" s="2">
        <f t="shared" si="22"/>
        <v>76.279345038098185</v>
      </c>
      <c r="BF16" s="2">
        <f t="shared" si="23"/>
        <v>70.892000613433737</v>
      </c>
      <c r="BG16" s="2">
        <f t="shared" si="24"/>
        <v>62.712942957477665</v>
      </c>
      <c r="BH16" s="2">
        <f t="shared" si="25"/>
        <v>51.5261932222421</v>
      </c>
      <c r="BK16" s="2">
        <f>IF(OR($B16&lt;C$229, AND($B16&gt;C$230, $B16&lt;C$231)), C16, "")</f>
        <v>74.676000000000002</v>
      </c>
      <c r="BL16" s="2">
        <f>IF(OR($B16&lt;D$229, AND($B16&gt;D$230, $B16&lt;D$231)), D16, "")</f>
        <v>78.087999999999994</v>
      </c>
      <c r="BM16" s="2">
        <f>IF(OR($B16&lt;E$229, AND($B16&gt;E$230, $B16&lt;E$231)), E16, "")</f>
        <v>80.206000000000003</v>
      </c>
      <c r="BN16" s="2">
        <f>IF(OR($B16&lt;F$229, AND($B16&gt;F$230, $B16&lt;F$231)), F16, "")</f>
        <v>79.543999999999997</v>
      </c>
      <c r="BO16" s="2">
        <f>IF(OR($B16&lt;G$229, AND($B16&gt;G$230, $B16&lt;G$231)), G16, "")</f>
        <v>79.912000000000006</v>
      </c>
      <c r="BP16" s="2">
        <f>IF(OR($B16&lt;H$229, AND($B16&gt;H$230, $B16&lt;H$231)), H16, "")</f>
        <v>82.25</v>
      </c>
      <c r="BQ16" s="2">
        <f>IF(OR($B16&lt;I$229, AND($B16&gt;I$230, $B16&lt;I$231)), I16, "")</f>
        <v>82.117999999999995</v>
      </c>
      <c r="BR16" s="2">
        <f>IF(OR($B16&lt;J$229, AND($B16&gt;J$230, $B16&lt;J$231)), J16, "")</f>
        <v>79.706000000000003</v>
      </c>
      <c r="BS16" s="2">
        <f>IF(OR($B16&lt;K$229, AND($B16&gt;K$230, $B16&lt;K$231)), K16, "")</f>
        <v>78.647000000000006</v>
      </c>
      <c r="BT16" s="2">
        <f>IF(OR($B16&lt;L$229, AND($B16&gt;L$230, $B16&lt;L$231)), L16, "")</f>
        <v>75.867999999999995</v>
      </c>
      <c r="BU16" s="2">
        <f>IF(OR($B16&lt;M$229, AND($B16&gt;M$230, $B16&lt;M$231)), M16, "")</f>
        <v>69.882000000000005</v>
      </c>
      <c r="BV16" s="2">
        <f>IF(OR($B16&lt;N$229, AND($B16&gt;N$230, $B16&lt;N$231)), N16, "")</f>
        <v>62.279000000000003</v>
      </c>
      <c r="BW16" s="2">
        <f>IF(OR($B16&lt;O$229, AND($B16&gt;O$230, $B16&lt;O$231)), O16, "")</f>
        <v>50.852899999999998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75.990800769954546</v>
      </c>
      <c r="CP16" s="2">
        <f>BL$207*$B16+BL$209</f>
        <v>79.91744425982445</v>
      </c>
      <c r="CQ16" s="2">
        <f>BM$207*$B16+BM$209</f>
        <v>81.558795834589247</v>
      </c>
      <c r="CR16" s="2">
        <f>BN$207*$B16+BN$209</f>
        <v>80.72943152433308</v>
      </c>
      <c r="CS16" s="2">
        <f>BO$207*$B16+BO$209</f>
        <v>81.97530797539747</v>
      </c>
      <c r="CT16" s="2">
        <f>BP$207*$B16+BP$209</f>
        <v>83.087001345310284</v>
      </c>
      <c r="CU16" s="2">
        <f>BQ$207*$B16+BQ$209</f>
        <v>83.449172221524805</v>
      </c>
      <c r="CV16" s="2">
        <f>BR$207*$B16+BR$209</f>
        <v>81.81522657734773</v>
      </c>
      <c r="CW16" s="2">
        <f>BS$207*$B16+BS$209</f>
        <v>79.034147244073779</v>
      </c>
      <c r="CX16" s="2">
        <f>BT$207*$B16+BT$209</f>
        <v>76.277757315095627</v>
      </c>
      <c r="CY16" s="2">
        <f>BU$207*$B16+BU$209</f>
        <v>70.890510039307685</v>
      </c>
      <c r="CZ16" s="2">
        <f>BV$207*$B16+BV$209</f>
        <v>62.711498668314562</v>
      </c>
      <c r="DA16" s="2">
        <f>BW$207*$B16+BW$209</f>
        <v>51.525289987899058</v>
      </c>
      <c r="DD16" s="2">
        <f>BZ$207*$B16+BZ$209</f>
        <v>81.757234716663319</v>
      </c>
      <c r="DE16" s="2">
        <f>CA$207*$B16+CA$209</f>
        <v>83.636838671488562</v>
      </c>
      <c r="DF16" s="2">
        <f>CB$207*$B16+CB$209</f>
        <v>85.338761748956273</v>
      </c>
      <c r="DG16" s="2">
        <f>CC$207*$B16+CC$209</f>
        <v>85.239313024495317</v>
      </c>
      <c r="DH16" s="2">
        <f>CD$207*$B16+CD$209</f>
        <v>88.802661847696868</v>
      </c>
      <c r="DI16" s="2">
        <f>CE$207*$B16+CE$209</f>
        <v>91.073169974184097</v>
      </c>
      <c r="DJ16" s="2">
        <f>CF$207*$B16+CF$209</f>
        <v>91.105102518601825</v>
      </c>
      <c r="DK16" s="2">
        <f>CG$207*$B16+CG$209</f>
        <v>89.975713637378945</v>
      </c>
      <c r="DL16" s="2">
        <f>CH$207*$B16+CH$209</f>
        <v>88.50199057812388</v>
      </c>
      <c r="DM16" s="2">
        <f>CI$207*$B16+CI$209</f>
        <v>83.505757389968082</v>
      </c>
      <c r="DN16" s="2">
        <f>CJ$207*$B16+CJ$209</f>
        <v>77.701397924229155</v>
      </c>
      <c r="DO16" s="2">
        <f>CK$207*$B16+CK$209</f>
        <v>70.26557827308541</v>
      </c>
      <c r="DP16" s="2">
        <f>CL$207*$B16+CL$209</f>
        <v>55.861800867542051</v>
      </c>
      <c r="DS16" s="2">
        <f>POWER(10,($B16-C$227)/C$228)/(1+POWER(10,($B16-C$227)/C$228))</f>
        <v>2.1577910945858351E-4</v>
      </c>
      <c r="DT16" s="2">
        <f>POWER(10,($B16-D$227)/D$228)/(1+POWER(10,($B16-D$227)/D$228))</f>
        <v>2.5143001668077045E-4</v>
      </c>
      <c r="DU16" s="2">
        <f>POWER(10,($B16-E$227)/E$228)/(1+POWER(10,($B16-E$227)/E$228))</f>
        <v>2.8308632565964828E-4</v>
      </c>
      <c r="DV16" s="2">
        <f>POWER(10,($B16-F$227)/F$228)/(1+POWER(10,($B16-F$227)/F$228))</f>
        <v>2.1474989035116018E-4</v>
      </c>
      <c r="DW16" s="2">
        <f>POWER(10,($B16-G$227)/G$228)/(1+POWER(10,($B16-G$227)/G$228))</f>
        <v>2.5826729917858199E-4</v>
      </c>
      <c r="DX16" s="2">
        <f>POWER(10,($B16-H$227)/H$228)/(1+POWER(10,($B16-H$227)/H$228))</f>
        <v>2.4543955242443711E-4</v>
      </c>
      <c r="DY16" s="2">
        <f>POWER(10,($B16-I$227)/I$228)/(1+POWER(10,($B16-I$227)/I$228))</f>
        <v>2.3735467653277959E-4</v>
      </c>
      <c r="DZ16" s="2">
        <f>POWER(10,($B16-J$227)/J$228)/(1+POWER(10,($B16-J$227)/J$228))</f>
        <v>2.2529437886718734E-4</v>
      </c>
      <c r="EA16" s="2">
        <f>POWER(10,($B16-K$227)/K$228)/(1+POWER(10,($B16-K$227)/K$228))</f>
        <v>2.1254757804320068E-4</v>
      </c>
      <c r="EB16" s="2">
        <f>POWER(10,($B16-L$227)/L$228)/(1+POWER(10,($B16-L$227)/L$228))</f>
        <v>2.1966283703906536E-4</v>
      </c>
      <c r="EC16" s="2">
        <f>POWER(10,($B16-M$227)/M$228)/(1+POWER(10,($B16-M$227)/M$228))</f>
        <v>2.1885166093386455E-4</v>
      </c>
      <c r="ED16" s="2">
        <f>POWER(10,($B16-N$227)/N$228)/(1+POWER(10,($B16-N$227)/N$228))</f>
        <v>1.9119326756789046E-4</v>
      </c>
      <c r="EE16" s="2">
        <f>POWER(10,($B16-O$227)/O$228)/(1+POWER(10,($B16-O$227)/O$228))</f>
        <v>2.0828596263458386E-4</v>
      </c>
    </row>
    <row r="17" spans="2:135" x14ac:dyDescent="0.25">
      <c r="B17" s="2">
        <v>11</v>
      </c>
      <c r="C17">
        <v>74.808999999999997</v>
      </c>
      <c r="D17">
        <v>77.926000000000002</v>
      </c>
      <c r="E17">
        <v>80.412000000000006</v>
      </c>
      <c r="F17">
        <v>79.367999999999995</v>
      </c>
      <c r="G17">
        <v>81.308999999999997</v>
      </c>
      <c r="H17">
        <v>83.028999999999996</v>
      </c>
      <c r="I17">
        <v>82.515000000000001</v>
      </c>
      <c r="J17">
        <v>80.691000000000003</v>
      </c>
      <c r="K17">
        <v>79.426000000000002</v>
      </c>
      <c r="L17">
        <v>74.956000000000003</v>
      </c>
      <c r="M17">
        <v>69.5</v>
      </c>
      <c r="N17">
        <v>61.75</v>
      </c>
      <c r="O17">
        <v>50.779400000000003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75.982669421196604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79.896943444296213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81.542365055198673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80.732891596321025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81.994434763645216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83.110295703255261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83.469098744332001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81.841752521607546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79.066876947961589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76.297414032992208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70.910835968687593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62.742327675831952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51.555929357569937</v>
      </c>
      <c r="AE17" s="5"/>
      <c r="AG17" s="5">
        <f t="shared" si="0"/>
        <v>-1.1736694211966068</v>
      </c>
      <c r="AH17" s="5">
        <f t="shared" si="1"/>
        <v>-1.9709434442962106</v>
      </c>
      <c r="AI17" s="5">
        <f t="shared" si="2"/>
        <v>-1.1303650551986664</v>
      </c>
      <c r="AJ17" s="5">
        <f t="shared" si="3"/>
        <v>-1.36489159632103</v>
      </c>
      <c r="AK17" s="5">
        <f t="shared" si="4"/>
        <v>-0.68543476364521894</v>
      </c>
      <c r="AL17" s="5">
        <f t="shared" si="5"/>
        <v>-8.1295703255264584E-2</v>
      </c>
      <c r="AM17" s="5">
        <f t="shared" si="6"/>
        <v>-0.95409874433200059</v>
      </c>
      <c r="AN17" s="5">
        <f t="shared" si="7"/>
        <v>-1.1507525216075436</v>
      </c>
      <c r="AO17" s="5">
        <f t="shared" si="8"/>
        <v>0.35912305203841299</v>
      </c>
      <c r="AP17" s="5">
        <f t="shared" si="9"/>
        <v>-1.3414140329922049</v>
      </c>
      <c r="AQ17" s="5">
        <f t="shared" si="10"/>
        <v>-1.4108359686875929</v>
      </c>
      <c r="AR17" s="5">
        <f t="shared" si="11"/>
        <v>-0.99232767583195169</v>
      </c>
      <c r="AS17" s="5">
        <f t="shared" si="12"/>
        <v>-0.77652935756993458</v>
      </c>
      <c r="AV17" s="2">
        <f t="shared" si="13"/>
        <v>75.982669421195894</v>
      </c>
      <c r="AW17" s="2">
        <f t="shared" si="14"/>
        <v>79.896943444296056</v>
      </c>
      <c r="AX17" s="2">
        <f t="shared" si="15"/>
        <v>81.54236505519853</v>
      </c>
      <c r="AY17" s="2">
        <f t="shared" si="16"/>
        <v>80.732891596321025</v>
      </c>
      <c r="AZ17" s="2">
        <f t="shared" si="17"/>
        <v>81.994434763645216</v>
      </c>
      <c r="BA17" s="2">
        <f t="shared" si="18"/>
        <v>83.110295703255261</v>
      </c>
      <c r="BB17" s="2">
        <f t="shared" si="19"/>
        <v>83.469098744332001</v>
      </c>
      <c r="BC17" s="2">
        <f t="shared" si="20"/>
        <v>81.841752521607546</v>
      </c>
      <c r="BD17" s="2">
        <f t="shared" si="21"/>
        <v>79.066876947961589</v>
      </c>
      <c r="BE17" s="2">
        <f t="shared" si="22"/>
        <v>76.297414032992208</v>
      </c>
      <c r="BF17" s="2">
        <f t="shared" si="23"/>
        <v>70.910835968687564</v>
      </c>
      <c r="BG17" s="2">
        <f t="shared" si="24"/>
        <v>62.74232767583193</v>
      </c>
      <c r="BH17" s="2">
        <f t="shared" si="25"/>
        <v>51.555929357569909</v>
      </c>
      <c r="BK17" s="2">
        <f>IF(OR($B17&lt;C$229, AND($B17&gt;C$230, $B17&lt;C$231)), C17, "")</f>
        <v>74.808999999999997</v>
      </c>
      <c r="BL17" s="2">
        <f>IF(OR($B17&lt;D$229, AND($B17&gt;D$230, $B17&lt;D$231)), D17, "")</f>
        <v>77.926000000000002</v>
      </c>
      <c r="BM17" s="2">
        <f>IF(OR($B17&lt;E$229, AND($B17&gt;E$230, $B17&lt;E$231)), E17, "")</f>
        <v>80.412000000000006</v>
      </c>
      <c r="BN17" s="2">
        <f>IF(OR($B17&lt;F$229, AND($B17&gt;F$230, $B17&lt;F$231)), F17, "")</f>
        <v>79.367999999999995</v>
      </c>
      <c r="BO17" s="2">
        <f>IF(OR($B17&lt;G$229, AND($B17&gt;G$230, $B17&lt;G$231)), G17, "")</f>
        <v>81.308999999999997</v>
      </c>
      <c r="BP17" s="2">
        <f>IF(OR($B17&lt;H$229, AND($B17&gt;H$230, $B17&lt;H$231)), H17, "")</f>
        <v>83.028999999999996</v>
      </c>
      <c r="BQ17" s="2">
        <f>IF(OR($B17&lt;I$229, AND($B17&gt;I$230, $B17&lt;I$231)), I17, "")</f>
        <v>82.515000000000001</v>
      </c>
      <c r="BR17" s="2">
        <f>IF(OR($B17&lt;J$229, AND($B17&gt;J$230, $B17&lt;J$231)), J17, "")</f>
        <v>80.691000000000003</v>
      </c>
      <c r="BS17" s="2">
        <f>IF(OR($B17&lt;K$229, AND($B17&gt;K$230, $B17&lt;K$231)), K17, "")</f>
        <v>79.426000000000002</v>
      </c>
      <c r="BT17" s="2">
        <f>IF(OR($B17&lt;L$229, AND($B17&gt;L$230, $B17&lt;L$231)), L17, "")</f>
        <v>74.956000000000003</v>
      </c>
      <c r="BU17" s="2">
        <f>IF(OR($B17&lt;M$229, AND($B17&gt;M$230, $B17&lt;M$231)), M17, "")</f>
        <v>69.5</v>
      </c>
      <c r="BV17" s="2">
        <f>IF(OR($B17&lt;N$229, AND($B17&gt;N$230, $B17&lt;N$231)), N17, "")</f>
        <v>61.75</v>
      </c>
      <c r="BW17" s="2">
        <f>IF(OR($B17&lt;O$229, AND($B17&gt;O$230, $B17&lt;O$231)), O17, "")</f>
        <v>50.779400000000003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75.981321785349635</v>
      </c>
      <c r="CP17" s="2">
        <f>BL$207*$B17+BL$209</f>
        <v>79.895931797115594</v>
      </c>
      <c r="CQ17" s="2">
        <f>BM$207*$B17+BM$209</f>
        <v>81.541207548637189</v>
      </c>
      <c r="CR17" s="2">
        <f>BN$207*$B17+BN$209</f>
        <v>80.731843474340081</v>
      </c>
      <c r="CS17" s="2">
        <f>BO$207*$B17+BO$209</f>
        <v>81.992525544093326</v>
      </c>
      <c r="CT17" s="2">
        <f>BP$207*$B17+BP$209</f>
        <v>83.108172856340317</v>
      </c>
      <c r="CU17" s="2">
        <f>BQ$207*$B17+BQ$209</f>
        <v>83.467131061575344</v>
      </c>
      <c r="CV17" s="2">
        <f>BR$207*$B17+BR$209</f>
        <v>81.839761651896936</v>
      </c>
      <c r="CW17" s="2">
        <f>BS$207*$B17+BS$209</f>
        <v>79.064696984594534</v>
      </c>
      <c r="CX17" s="2">
        <f>BT$207*$B17+BT$209</f>
        <v>76.29569440045664</v>
      </c>
      <c r="CY17" s="2">
        <f>BU$207*$B17+BU$209</f>
        <v>70.909221618984191</v>
      </c>
      <c r="CZ17" s="2">
        <f>BV$207*$B17+BV$209</f>
        <v>62.740762640319211</v>
      </c>
      <c r="DA17" s="2">
        <f>BW$207*$B17+BW$209</f>
        <v>51.554951036313412</v>
      </c>
      <c r="DD17" s="2">
        <f>BZ$207*$B17+BZ$209</f>
        <v>81.677350881465713</v>
      </c>
      <c r="DE17" s="2">
        <f>CA$207*$B17+CA$209</f>
        <v>83.565563558481884</v>
      </c>
      <c r="DF17" s="2">
        <f>CB$207*$B17+CB$209</f>
        <v>85.270414036749443</v>
      </c>
      <c r="DG17" s="2">
        <f>CC$207*$B17+CC$209</f>
        <v>85.18315383811418</v>
      </c>
      <c r="DH17" s="2">
        <f>CD$207*$B17+CD$209</f>
        <v>88.734657893226569</v>
      </c>
      <c r="DI17" s="2">
        <f>CE$207*$B17+CE$209</f>
        <v>90.996490866344701</v>
      </c>
      <c r="DJ17" s="2">
        <f>CF$207*$B17+CF$209</f>
        <v>91.02792203920508</v>
      </c>
      <c r="DK17" s="2">
        <f>CG$207*$B17+CG$209</f>
        <v>89.899147025252546</v>
      </c>
      <c r="DL17" s="2">
        <f>CH$207*$B17+CH$209</f>
        <v>88.418795525151452</v>
      </c>
      <c r="DM17" s="2">
        <f>CI$207*$B17+CI$209</f>
        <v>83.435530934676194</v>
      </c>
      <c r="DN17" s="2">
        <f>CJ$207*$B17+CJ$209</f>
        <v>77.636771725545302</v>
      </c>
      <c r="DO17" s="2">
        <f>CK$207*$B17+CK$209</f>
        <v>70.206274884712869</v>
      </c>
      <c r="DP17" s="2">
        <f>CL$207*$B17+CL$209</f>
        <v>55.838761181813055</v>
      </c>
      <c r="DS17" s="2">
        <f>POWER(10,($B17-C$227)/C$228)/(1+POWER(10,($B17-C$227)/C$228))</f>
        <v>2.3659216333378439E-4</v>
      </c>
      <c r="DT17" s="2">
        <f>POWER(10,($B17-D$227)/D$228)/(1+POWER(10,($B17-D$227)/D$228))</f>
        <v>2.7568084381432521E-4</v>
      </c>
      <c r="DU17" s="2">
        <f>POWER(10,($B17-E$227)/E$228)/(1+POWER(10,($B17-E$227)/E$228))</f>
        <v>3.1038950646003033E-4</v>
      </c>
      <c r="DV17" s="2">
        <f>POWER(10,($B17-F$227)/F$228)/(1+POWER(10,($B17-F$227)/F$228))</f>
        <v>2.354636938967803E-4</v>
      </c>
      <c r="DW17" s="2">
        <f>POWER(10,($B17-G$227)/G$228)/(1+POWER(10,($B17-G$227)/G$228))</f>
        <v>2.8317740634847003E-4</v>
      </c>
      <c r="DX17" s="2">
        <f>POWER(10,($B17-H$227)/H$228)/(1+POWER(10,($B17-H$227)/H$228))</f>
        <v>2.6911274523171895E-4</v>
      </c>
      <c r="DY17" s="2">
        <f>POWER(10,($B17-I$227)/I$228)/(1+POWER(10,($B17-I$227)/I$228))</f>
        <v>2.6024826800231563E-4</v>
      </c>
      <c r="DZ17" s="2">
        <f>POWER(10,($B17-J$227)/J$228)/(1+POWER(10,($B17-J$227)/J$228))</f>
        <v>2.4702500480715565E-4</v>
      </c>
      <c r="EA17" s="2">
        <f>POWER(10,($B17-K$227)/K$228)/(1+POWER(10,($B17-K$227)/K$228))</f>
        <v>2.3304900601627053E-4</v>
      </c>
      <c r="EB17" s="2">
        <f>POWER(10,($B17-L$227)/L$228)/(1+POWER(10,($B17-L$227)/L$228))</f>
        <v>2.4085040705206249E-4</v>
      </c>
      <c r="EC17" s="2">
        <f>POWER(10,($B17-M$227)/M$228)/(1+POWER(10,($B17-M$227)/M$228))</f>
        <v>2.3996100776776938E-4</v>
      </c>
      <c r="ED17" s="2">
        <f>POWER(10,($B17-N$227)/N$228)/(1+POWER(10,($B17-N$227)/N$228))</f>
        <v>2.0963538220716558E-4</v>
      </c>
      <c r="EE17" s="2">
        <f>POWER(10,($B17-O$227)/O$228)/(1+POWER(10,($B17-O$227)/O$228))</f>
        <v>2.2837642735488512E-4</v>
      </c>
    </row>
    <row r="18" spans="2:135" x14ac:dyDescent="0.25">
      <c r="B18" s="2">
        <v>12</v>
      </c>
      <c r="C18">
        <v>74.043999999999997</v>
      </c>
      <c r="D18">
        <v>78.441000000000003</v>
      </c>
      <c r="E18">
        <v>81.323999999999998</v>
      </c>
      <c r="F18">
        <v>79.867999999999995</v>
      </c>
      <c r="G18">
        <v>81.043999999999997</v>
      </c>
      <c r="H18">
        <v>82.087999999999994</v>
      </c>
      <c r="I18">
        <v>82.206000000000003</v>
      </c>
      <c r="J18">
        <v>79.867999999999995</v>
      </c>
      <c r="K18">
        <v>79.028999999999996</v>
      </c>
      <c r="L18">
        <v>75.25</v>
      </c>
      <c r="M18">
        <v>70.132000000000005</v>
      </c>
      <c r="N18">
        <v>62.029000000000003</v>
      </c>
      <c r="O18">
        <v>50.985300000000002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75.973302156462751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79.875513512224913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81.524871130678193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80.735389519539481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82.011810012830978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83.131643089649017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83.487220220748725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81.866452236150636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79.097607888761118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76.315493699262035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70.929681330269901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62.771722247196358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51.58567157253156</v>
      </c>
      <c r="AE18" s="5"/>
      <c r="AG18" s="5">
        <f t="shared" si="0"/>
        <v>-1.9293021564627537</v>
      </c>
      <c r="AH18" s="5">
        <f t="shared" si="1"/>
        <v>-1.4345135122249104</v>
      </c>
      <c r="AI18" s="5">
        <f t="shared" si="2"/>
        <v>-0.20087113067819473</v>
      </c>
      <c r="AJ18" s="5">
        <f t="shared" si="3"/>
        <v>-0.86738951953948629</v>
      </c>
      <c r="AK18" s="5">
        <f t="shared" si="4"/>
        <v>-0.96781001283098078</v>
      </c>
      <c r="AL18" s="5">
        <f t="shared" si="5"/>
        <v>-1.0436430896490236</v>
      </c>
      <c r="AM18" s="5">
        <f t="shared" si="6"/>
        <v>-1.2812202207487218</v>
      </c>
      <c r="AN18" s="5">
        <f t="shared" si="7"/>
        <v>-1.9984522361506407</v>
      </c>
      <c r="AO18" s="5">
        <f t="shared" si="8"/>
        <v>-6.8607888761121671E-2</v>
      </c>
      <c r="AP18" s="5">
        <f t="shared" si="9"/>
        <v>-1.065493699262035</v>
      </c>
      <c r="AQ18" s="5">
        <f t="shared" si="10"/>
        <v>-0.79768133026989574</v>
      </c>
      <c r="AR18" s="5">
        <f t="shared" si="11"/>
        <v>-0.7427222471963546</v>
      </c>
      <c r="AS18" s="5">
        <f t="shared" si="12"/>
        <v>-0.60037157253155726</v>
      </c>
      <c r="AV18" s="2">
        <f t="shared" si="13"/>
        <v>75.973302156459283</v>
      </c>
      <c r="AW18" s="2">
        <f t="shared" si="14"/>
        <v>79.875513512224131</v>
      </c>
      <c r="AX18" s="2">
        <f t="shared" si="15"/>
        <v>81.52487113067744</v>
      </c>
      <c r="AY18" s="2">
        <f t="shared" si="16"/>
        <v>80.735389519539481</v>
      </c>
      <c r="AZ18" s="2">
        <f t="shared" si="17"/>
        <v>82.011810012830964</v>
      </c>
      <c r="BA18" s="2">
        <f t="shared" si="18"/>
        <v>83.131643089649017</v>
      </c>
      <c r="BB18" s="2">
        <f t="shared" si="19"/>
        <v>83.487220220748725</v>
      </c>
      <c r="BC18" s="2">
        <f t="shared" si="20"/>
        <v>81.866452236150636</v>
      </c>
      <c r="BD18" s="2">
        <f t="shared" si="21"/>
        <v>79.097607888761118</v>
      </c>
      <c r="BE18" s="2">
        <f t="shared" si="22"/>
        <v>76.315493699262035</v>
      </c>
      <c r="BF18" s="2">
        <f t="shared" si="23"/>
        <v>70.929681330269759</v>
      </c>
      <c r="BG18" s="2">
        <f t="shared" si="24"/>
        <v>62.771722247196244</v>
      </c>
      <c r="BH18" s="2">
        <f t="shared" si="25"/>
        <v>51.585671572531396</v>
      </c>
      <c r="BK18" s="2">
        <f>IF(OR($B18&lt;C$229, AND($B18&gt;C$230, $B18&lt;C$231)), C18, "")</f>
        <v>74.043999999999997</v>
      </c>
      <c r="BL18" s="2">
        <f>IF(OR($B18&lt;D$229, AND($B18&gt;D$230, $B18&lt;D$231)), D18, "")</f>
        <v>78.441000000000003</v>
      </c>
      <c r="BM18" s="2">
        <f>IF(OR($B18&lt;E$229, AND($B18&gt;E$230, $B18&lt;E$231)), E18, "")</f>
        <v>81.323999999999998</v>
      </c>
      <c r="BN18" s="2">
        <f>IF(OR($B18&lt;F$229, AND($B18&gt;F$230, $B18&lt;F$231)), F18, "")</f>
        <v>79.867999999999995</v>
      </c>
      <c r="BO18" s="2">
        <f>IF(OR($B18&lt;G$229, AND($B18&gt;G$230, $B18&lt;G$231)), G18, "")</f>
        <v>81.043999999999997</v>
      </c>
      <c r="BP18" s="2">
        <f>IF(OR($B18&lt;H$229, AND($B18&gt;H$230, $B18&lt;H$231)), H18, "")</f>
        <v>82.087999999999994</v>
      </c>
      <c r="BQ18" s="2">
        <f>IF(OR($B18&lt;I$229, AND($B18&gt;I$230, $B18&lt;I$231)), I18, "")</f>
        <v>82.206000000000003</v>
      </c>
      <c r="BR18" s="2">
        <f>IF(OR($B18&lt;J$229, AND($B18&gt;J$230, $B18&lt;J$231)), J18, "")</f>
        <v>79.867999999999995</v>
      </c>
      <c r="BS18" s="2">
        <f>IF(OR($B18&lt;K$229, AND($B18&gt;K$230, $B18&lt;K$231)), K18, "")</f>
        <v>79.028999999999996</v>
      </c>
      <c r="BT18" s="2">
        <f>IF(OR($B18&lt;L$229, AND($B18&gt;L$230, $B18&lt;L$231)), L18, "")</f>
        <v>75.25</v>
      </c>
      <c r="BU18" s="2">
        <f>IF(OR($B18&lt;M$229, AND($B18&gt;M$230, $B18&lt;M$231)), M18, "")</f>
        <v>70.132000000000005</v>
      </c>
      <c r="BV18" s="2">
        <f>IF(OR($B18&lt;N$229, AND($B18&gt;N$230, $B18&lt;N$231)), N18, "")</f>
        <v>62.029000000000003</v>
      </c>
      <c r="BW18" s="2">
        <f>IF(OR($B18&lt;O$229, AND($B18&gt;O$230, $B18&lt;O$231)), O18, "")</f>
        <v>50.985300000000002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75.971842800744724</v>
      </c>
      <c r="CP18" s="2">
        <f>BL$207*$B18+BL$209</f>
        <v>79.874419334406738</v>
      </c>
      <c r="CQ18" s="2">
        <f>BM$207*$B18+BM$209</f>
        <v>81.523619262685145</v>
      </c>
      <c r="CR18" s="2">
        <f>BN$207*$B18+BN$209</f>
        <v>80.734255424347083</v>
      </c>
      <c r="CS18" s="2">
        <f>BO$207*$B18+BO$209</f>
        <v>82.009743112789167</v>
      </c>
      <c r="CT18" s="2">
        <f>BP$207*$B18+BP$209</f>
        <v>83.129344367370351</v>
      </c>
      <c r="CU18" s="2">
        <f>BQ$207*$B18+BQ$209</f>
        <v>83.485089901625884</v>
      </c>
      <c r="CV18" s="2">
        <f>BR$207*$B18+BR$209</f>
        <v>81.864296726446142</v>
      </c>
      <c r="CW18" s="2">
        <f>BS$207*$B18+BS$209</f>
        <v>79.095246725115302</v>
      </c>
      <c r="CX18" s="2">
        <f>BT$207*$B18+BT$209</f>
        <v>76.313631485817666</v>
      </c>
      <c r="CY18" s="2">
        <f>BU$207*$B18+BU$209</f>
        <v>70.927933198660682</v>
      </c>
      <c r="CZ18" s="2">
        <f>BV$207*$B18+BV$209</f>
        <v>62.770026612323853</v>
      </c>
      <c r="DA18" s="2">
        <f>BW$207*$B18+BW$209</f>
        <v>51.584612084727766</v>
      </c>
      <c r="DD18" s="2">
        <f>BZ$207*$B18+BZ$209</f>
        <v>81.597467046268122</v>
      </c>
      <c r="DE18" s="2">
        <f>CA$207*$B18+CA$209</f>
        <v>83.494288445475192</v>
      </c>
      <c r="DF18" s="2">
        <f>CB$207*$B18+CB$209</f>
        <v>85.202066324542599</v>
      </c>
      <c r="DG18" s="2">
        <f>CC$207*$B18+CC$209</f>
        <v>85.126994651733042</v>
      </c>
      <c r="DH18" s="2">
        <f>CD$207*$B18+CD$209</f>
        <v>88.666653938756269</v>
      </c>
      <c r="DI18" s="2">
        <f>CE$207*$B18+CE$209</f>
        <v>90.919811758505304</v>
      </c>
      <c r="DJ18" s="2">
        <f>CF$207*$B18+CF$209</f>
        <v>90.950741559808336</v>
      </c>
      <c r="DK18" s="2">
        <f>CG$207*$B18+CG$209</f>
        <v>89.822580413126147</v>
      </c>
      <c r="DL18" s="2">
        <f>CH$207*$B18+CH$209</f>
        <v>88.335600472179024</v>
      </c>
      <c r="DM18" s="2">
        <f>CI$207*$B18+CI$209</f>
        <v>83.365304479384307</v>
      </c>
      <c r="DN18" s="2">
        <f>CJ$207*$B18+CJ$209</f>
        <v>77.572145526861462</v>
      </c>
      <c r="DO18" s="2">
        <f>CK$207*$B18+CK$209</f>
        <v>70.146971496340328</v>
      </c>
      <c r="DP18" s="2">
        <f>CL$207*$B18+CL$209</f>
        <v>55.815721496084066</v>
      </c>
      <c r="DS18" s="2">
        <f>POWER(10,($B18-C$227)/C$228)/(1+POWER(10,($B18-C$227)/C$228))</f>
        <v>2.5941222713419984E-4</v>
      </c>
      <c r="DT18" s="2">
        <f>POWER(10,($B18-D$227)/D$228)/(1+POWER(10,($B18-D$227)/D$228))</f>
        <v>3.0226999480412181E-4</v>
      </c>
      <c r="DU18" s="2">
        <f>POWER(10,($B18-E$227)/E$228)/(1+POWER(10,($B18-E$227)/E$228))</f>
        <v>3.4032513482994543E-4</v>
      </c>
      <c r="DV18" s="2">
        <f>POWER(10,($B18-F$227)/F$228)/(1+POWER(10,($B18-F$227)/F$228))</f>
        <v>2.5817494135197967E-4</v>
      </c>
      <c r="DW18" s="2">
        <f>POWER(10,($B18-G$227)/G$228)/(1+POWER(10,($B18-G$227)/G$228))</f>
        <v>3.1048936899363822E-4</v>
      </c>
      <c r="DX18" s="2">
        <f>POWER(10,($B18-H$227)/H$228)/(1+POWER(10,($B18-H$227)/H$228))</f>
        <v>2.9506859643370722E-4</v>
      </c>
      <c r="DY18" s="2">
        <f>POWER(10,($B18-I$227)/I$228)/(1+POWER(10,($B18-I$227)/I$228))</f>
        <v>2.8534938681528175E-4</v>
      </c>
      <c r="DZ18" s="2">
        <f>POWER(10,($B18-J$227)/J$228)/(1+POWER(10,($B18-J$227)/J$228))</f>
        <v>2.7085107660765155E-4</v>
      </c>
      <c r="EA18" s="2">
        <f>POWER(10,($B18-K$227)/K$228)/(1+POWER(10,($B18-K$227)/K$228))</f>
        <v>2.5552740841368739E-4</v>
      </c>
      <c r="EB18" s="2">
        <f>POWER(10,($B18-L$227)/L$228)/(1+POWER(10,($B18-L$227)/L$228))</f>
        <v>2.6408108346209346E-4</v>
      </c>
      <c r="EC18" s="2">
        <f>POWER(10,($B18-M$227)/M$228)/(1+POWER(10,($B18-M$227)/M$228))</f>
        <v>2.6310592177534808E-4</v>
      </c>
      <c r="ED18" s="2">
        <f>POWER(10,($B18-N$227)/N$228)/(1+POWER(10,($B18-N$227)/N$228))</f>
        <v>2.2985597683719317E-4</v>
      </c>
      <c r="EE18" s="2">
        <f>POWER(10,($B18-O$227)/O$228)/(1+POWER(10,($B18-O$227)/O$228))</f>
        <v>2.5040425586416202E-4</v>
      </c>
    </row>
    <row r="19" spans="2:135" x14ac:dyDescent="0.25">
      <c r="B19" s="2">
        <v>13</v>
      </c>
      <c r="C19">
        <v>75.162000000000006</v>
      </c>
      <c r="D19">
        <v>79.132000000000005</v>
      </c>
      <c r="E19">
        <v>79.308999999999997</v>
      </c>
      <c r="F19">
        <v>80.602999999999994</v>
      </c>
      <c r="G19">
        <v>80.778999999999996</v>
      </c>
      <c r="H19">
        <v>83.765000000000001</v>
      </c>
      <c r="I19">
        <v>82.573999999999998</v>
      </c>
      <c r="J19">
        <v>81.926000000000002</v>
      </c>
      <c r="K19">
        <v>78.323999999999998</v>
      </c>
      <c r="L19">
        <v>76.617999999999995</v>
      </c>
      <c r="M19">
        <v>69.971000000000004</v>
      </c>
      <c r="N19">
        <v>61.191000000000003</v>
      </c>
      <c r="O19">
        <v>50.911799999999999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75.963943902386347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79.854090086358241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81.507384636907602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80.73789427394064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82.02919791207087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83.153004648182943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83.505354759529425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81.891165184002304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79.12835349801054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76.333584867685786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70.948537476379116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62.801127448445932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51.615420341042324</v>
      </c>
      <c r="AE19" s="5"/>
      <c r="AG19" s="5">
        <f t="shared" si="0"/>
        <v>-0.80194390238634128</v>
      </c>
      <c r="AH19" s="5">
        <f t="shared" si="1"/>
        <v>-0.72209008635823579</v>
      </c>
      <c r="AI19" s="5">
        <f t="shared" si="2"/>
        <v>-2.1983846369076048</v>
      </c>
      <c r="AJ19" s="5">
        <f t="shared" si="3"/>
        <v>-0.13489427394064535</v>
      </c>
      <c r="AK19" s="5">
        <f t="shared" si="4"/>
        <v>-1.2501979120708739</v>
      </c>
      <c r="AL19" s="5">
        <f t="shared" si="5"/>
        <v>0.61199535181705755</v>
      </c>
      <c r="AM19" s="5">
        <f t="shared" si="6"/>
        <v>-0.9313547595294267</v>
      </c>
      <c r="AN19" s="5">
        <f t="shared" si="7"/>
        <v>3.4834815997697888E-2</v>
      </c>
      <c r="AO19" s="5">
        <f t="shared" si="8"/>
        <v>-0.80435349801054201</v>
      </c>
      <c r="AP19" s="5">
        <f t="shared" si="9"/>
        <v>0.28441513231420856</v>
      </c>
      <c r="AQ19" s="5">
        <f t="shared" si="10"/>
        <v>-0.97753747637911204</v>
      </c>
      <c r="AR19" s="5">
        <f t="shared" si="11"/>
        <v>-1.6101274484459296</v>
      </c>
      <c r="AS19" s="5">
        <f t="shared" si="12"/>
        <v>-0.70362034104232407</v>
      </c>
      <c r="AV19" s="2">
        <f t="shared" si="13"/>
        <v>75.963943902370232</v>
      </c>
      <c r="AW19" s="2">
        <f t="shared" si="14"/>
        <v>79.854090086354361</v>
      </c>
      <c r="AX19" s="2">
        <f t="shared" si="15"/>
        <v>81.507384636903765</v>
      </c>
      <c r="AY19" s="2">
        <f t="shared" si="16"/>
        <v>80.737894273940626</v>
      </c>
      <c r="AZ19" s="2">
        <f t="shared" si="17"/>
        <v>82.029197912070799</v>
      </c>
      <c r="BA19" s="2">
        <f t="shared" si="18"/>
        <v>83.153004648182943</v>
      </c>
      <c r="BB19" s="2">
        <f t="shared" si="19"/>
        <v>83.505354759529425</v>
      </c>
      <c r="BC19" s="2">
        <f t="shared" si="20"/>
        <v>81.891165184002304</v>
      </c>
      <c r="BD19" s="2">
        <f t="shared" si="21"/>
        <v>79.12835349801054</v>
      </c>
      <c r="BE19" s="2">
        <f t="shared" si="22"/>
        <v>76.333584867685758</v>
      </c>
      <c r="BF19" s="2">
        <f t="shared" si="23"/>
        <v>70.948537476378419</v>
      </c>
      <c r="BG19" s="2">
        <f t="shared" si="24"/>
        <v>62.801127448445342</v>
      </c>
      <c r="BH19" s="2">
        <f t="shared" si="25"/>
        <v>51.615420341041514</v>
      </c>
      <c r="BK19" s="2">
        <f>IF(OR($B19&lt;C$229, AND($B19&gt;C$230, $B19&lt;C$231)), C19, "")</f>
        <v>75.162000000000006</v>
      </c>
      <c r="BL19" s="2">
        <f>IF(OR($B19&lt;D$229, AND($B19&gt;D$230, $B19&lt;D$231)), D19, "")</f>
        <v>79.132000000000005</v>
      </c>
      <c r="BM19" s="2">
        <f>IF(OR($B19&lt;E$229, AND($B19&gt;E$230, $B19&lt;E$231)), E19, "")</f>
        <v>79.308999999999997</v>
      </c>
      <c r="BN19" s="2">
        <f>IF(OR($B19&lt;F$229, AND($B19&gt;F$230, $B19&lt;F$231)), F19, "")</f>
        <v>80.602999999999994</v>
      </c>
      <c r="BO19" s="2">
        <f>IF(OR($B19&lt;G$229, AND($B19&gt;G$230, $B19&lt;G$231)), G19, "")</f>
        <v>80.778999999999996</v>
      </c>
      <c r="BP19" s="2">
        <f>IF(OR($B19&lt;H$229, AND($B19&gt;H$230, $B19&lt;H$231)), H19, "")</f>
        <v>83.765000000000001</v>
      </c>
      <c r="BQ19" s="2">
        <f>IF(OR($B19&lt;I$229, AND($B19&gt;I$230, $B19&lt;I$231)), I19, "")</f>
        <v>82.573999999999998</v>
      </c>
      <c r="BR19" s="2">
        <f>IF(OR($B19&lt;J$229, AND($B19&gt;J$230, $B19&lt;J$231)), J19, "")</f>
        <v>81.926000000000002</v>
      </c>
      <c r="BS19" s="2">
        <f>IF(OR($B19&lt;K$229, AND($B19&gt;K$230, $B19&lt;K$231)), K19, "")</f>
        <v>78.323999999999998</v>
      </c>
      <c r="BT19" s="2">
        <f>IF(OR($B19&lt;L$229, AND($B19&gt;L$230, $B19&lt;L$231)), L19, "")</f>
        <v>76.617999999999995</v>
      </c>
      <c r="BU19" s="2">
        <f>IF(OR($B19&lt;M$229, AND($B19&gt;M$230, $B19&lt;M$231)), M19, "")</f>
        <v>69.971000000000004</v>
      </c>
      <c r="BV19" s="2">
        <f>IF(OR($B19&lt;N$229, AND($B19&gt;N$230, $B19&lt;N$231)), N19, "")</f>
        <v>61.191000000000003</v>
      </c>
      <c r="BW19" s="2">
        <f>IF(OR($B19&lt;O$229, AND($B19&gt;O$230, $B19&lt;O$231)), O19, "")</f>
        <v>50.911799999999999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75.962363816139799</v>
      </c>
      <c r="CP19" s="2">
        <f>BL$207*$B19+BL$209</f>
        <v>79.852906871697883</v>
      </c>
      <c r="CQ19" s="2">
        <f>BM$207*$B19+BM$209</f>
        <v>81.506030976733086</v>
      </c>
      <c r="CR19" s="2">
        <f>BN$207*$B19+BN$209</f>
        <v>80.736667374354084</v>
      </c>
      <c r="CS19" s="2">
        <f>BO$207*$B19+BO$209</f>
        <v>82.026960681485008</v>
      </c>
      <c r="CT19" s="2">
        <f>BP$207*$B19+BP$209</f>
        <v>83.15051587840037</v>
      </c>
      <c r="CU19" s="2">
        <f>BQ$207*$B19+BQ$209</f>
        <v>83.503048741676423</v>
      </c>
      <c r="CV19" s="2">
        <f>BR$207*$B19+BR$209</f>
        <v>81.888831800995348</v>
      </c>
      <c r="CW19" s="2">
        <f>BS$207*$B19+BS$209</f>
        <v>79.125796465636057</v>
      </c>
      <c r="CX19" s="2">
        <f>BT$207*$B19+BT$209</f>
        <v>76.331568571178693</v>
      </c>
      <c r="CY19" s="2">
        <f>BU$207*$B19+BU$209</f>
        <v>70.946644778337173</v>
      </c>
      <c r="CZ19" s="2">
        <f>BV$207*$B19+BV$209</f>
        <v>62.799290584328503</v>
      </c>
      <c r="DA19" s="2">
        <f>BW$207*$B19+BW$209</f>
        <v>51.614273133142113</v>
      </c>
      <c r="DD19" s="2">
        <f>BZ$207*$B19+BZ$209</f>
        <v>81.51758321107053</v>
      </c>
      <c r="DE19" s="2">
        <f>CA$207*$B19+CA$209</f>
        <v>83.423013332468514</v>
      </c>
      <c r="DF19" s="2">
        <f>CB$207*$B19+CB$209</f>
        <v>85.133718612335755</v>
      </c>
      <c r="DG19" s="2">
        <f>CC$207*$B19+CC$209</f>
        <v>85.070835465351919</v>
      </c>
      <c r="DH19" s="2">
        <f>CD$207*$B19+CD$209</f>
        <v>88.59864998428597</v>
      </c>
      <c r="DI19" s="2">
        <f>CE$207*$B19+CE$209</f>
        <v>90.843132650665922</v>
      </c>
      <c r="DJ19" s="2">
        <f>CF$207*$B19+CF$209</f>
        <v>90.873561080411605</v>
      </c>
      <c r="DK19" s="2">
        <f>CG$207*$B19+CG$209</f>
        <v>89.746013800999748</v>
      </c>
      <c r="DL19" s="2">
        <f>CH$207*$B19+CH$209</f>
        <v>88.252405419206596</v>
      </c>
      <c r="DM19" s="2">
        <f>CI$207*$B19+CI$209</f>
        <v>83.295078024092419</v>
      </c>
      <c r="DN19" s="2">
        <f>CJ$207*$B19+CJ$209</f>
        <v>77.507519328177608</v>
      </c>
      <c r="DO19" s="2">
        <f>CK$207*$B19+CK$209</f>
        <v>70.087668107967772</v>
      </c>
      <c r="DP19" s="2">
        <f>CL$207*$B19+CL$209</f>
        <v>55.79268181035507</v>
      </c>
      <c r="DS19" s="2">
        <f>POWER(10,($B19-C$227)/C$228)/(1+POWER(10,($B19-C$227)/C$228))</f>
        <v>2.8443273219019545E-4</v>
      </c>
      <c r="DT19" s="2">
        <f>POWER(10,($B19-D$227)/D$228)/(1+POWER(10,($B19-D$227)/D$228))</f>
        <v>3.3142279354579846E-4</v>
      </c>
      <c r="DU19" s="2">
        <f>POWER(10,($B19-E$227)/E$228)/(1+POWER(10,($B19-E$227)/E$228))</f>
        <v>3.731468380539944E-4</v>
      </c>
      <c r="DV19" s="2">
        <f>POWER(10,($B19-F$227)/F$228)/(1+POWER(10,($B19-F$227)/F$228))</f>
        <v>2.8307614305090668E-4</v>
      </c>
      <c r="DW19" s="2">
        <f>POWER(10,($B19-G$227)/G$228)/(1+POWER(10,($B19-G$227)/G$228))</f>
        <v>3.4043462536193761E-4</v>
      </c>
      <c r="DX19" s="2">
        <f>POWER(10,($B19-H$227)/H$228)/(1+POWER(10,($B19-H$227)/H$228))</f>
        <v>3.2352707228905126E-4</v>
      </c>
      <c r="DY19" s="2">
        <f>POWER(10,($B19-I$227)/I$228)/(1+POWER(10,($B19-I$227)/I$228))</f>
        <v>3.1287076759539467E-4</v>
      </c>
      <c r="DZ19" s="2">
        <f>POWER(10,($B19-J$227)/J$228)/(1+POWER(10,($B19-J$227)/J$228))</f>
        <v>2.9697453959419033E-4</v>
      </c>
      <c r="EA19" s="2">
        <f>POWER(10,($B19-K$227)/K$228)/(1+POWER(10,($B19-K$227)/K$228))</f>
        <v>2.8017332477907699E-4</v>
      </c>
      <c r="EB19" s="2">
        <f>POWER(10,($B19-L$227)/L$228)/(1+POWER(10,($B19-L$227)/L$228))</f>
        <v>2.8955177281071145E-4</v>
      </c>
      <c r="EC19" s="2">
        <f>POWER(10,($B19-M$227)/M$228)/(1+POWER(10,($B19-M$227)/M$228))</f>
        <v>2.8848258366532571E-4</v>
      </c>
      <c r="ED19" s="2">
        <f>POWER(10,($B19-N$227)/N$228)/(1+POWER(10,($B19-N$227)/N$228))</f>
        <v>2.5202647789331452E-4</v>
      </c>
      <c r="EE19" s="2">
        <f>POWER(10,($B19-O$227)/O$228)/(1+POWER(10,($B19-O$227)/O$228))</f>
        <v>2.745561738972079E-4</v>
      </c>
    </row>
    <row r="20" spans="2:135" x14ac:dyDescent="0.25">
      <c r="B20" s="2">
        <v>14</v>
      </c>
      <c r="C20">
        <v>75.456000000000003</v>
      </c>
      <c r="D20">
        <v>79.293999999999997</v>
      </c>
      <c r="E20">
        <v>80.662000000000006</v>
      </c>
      <c r="F20">
        <v>79.778999999999996</v>
      </c>
      <c r="G20">
        <v>80.956000000000003</v>
      </c>
      <c r="H20">
        <v>82.191000000000003</v>
      </c>
      <c r="I20">
        <v>81.897000000000006</v>
      </c>
      <c r="J20">
        <v>80.882000000000005</v>
      </c>
      <c r="K20">
        <v>77.867999999999995</v>
      </c>
      <c r="L20">
        <v>74.897000000000006</v>
      </c>
      <c r="M20">
        <v>69.956000000000003</v>
      </c>
      <c r="N20">
        <v>62.396999999999998</v>
      </c>
      <c r="O20">
        <v>51.735300000000002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75.954595357304427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79.832673653534883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81.489906128891391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80.740406377055237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82.046599433798477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83.174381475575132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83.523503366574914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81.915892385426446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79.159114918713342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76.351688429923996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70.967405242148217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62.830544114572639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51.645176171824801</v>
      </c>
      <c r="AE20" s="5"/>
      <c r="AG20" s="5">
        <f t="shared" si="0"/>
        <v>-0.49859535730442417</v>
      </c>
      <c r="AH20" s="5">
        <f t="shared" si="1"/>
        <v>-0.53867365353488594</v>
      </c>
      <c r="AI20" s="5">
        <f t="shared" si="2"/>
        <v>-0.82790612889138515</v>
      </c>
      <c r="AJ20" s="5">
        <f t="shared" si="3"/>
        <v>-0.96140637705524057</v>
      </c>
      <c r="AK20" s="5">
        <f t="shared" si="4"/>
        <v>-1.0905994337984737</v>
      </c>
      <c r="AL20" s="5">
        <f t="shared" si="5"/>
        <v>-0.98338147557512912</v>
      </c>
      <c r="AM20" s="5">
        <f t="shared" si="6"/>
        <v>-1.6265033665749087</v>
      </c>
      <c r="AN20" s="5">
        <f t="shared" si="7"/>
        <v>-1.0338923854264408</v>
      </c>
      <c r="AO20" s="5">
        <f t="shared" si="8"/>
        <v>-1.2911149187133475</v>
      </c>
      <c r="AP20" s="5">
        <f t="shared" si="9"/>
        <v>-1.4546884299239906</v>
      </c>
      <c r="AQ20" s="5">
        <f t="shared" si="10"/>
        <v>-1.0114052421482143</v>
      </c>
      <c r="AR20" s="5">
        <f t="shared" si="11"/>
        <v>-0.43354411457264064</v>
      </c>
      <c r="AS20" s="5">
        <f t="shared" si="12"/>
        <v>9.0123828175201481E-2</v>
      </c>
      <c r="AV20" s="2">
        <f t="shared" si="13"/>
        <v>75.95459535723235</v>
      </c>
      <c r="AW20" s="2">
        <f t="shared" si="14"/>
        <v>79.832673653516309</v>
      </c>
      <c r="AX20" s="2">
        <f t="shared" si="15"/>
        <v>81.489906128872747</v>
      </c>
      <c r="AY20" s="2">
        <f t="shared" si="16"/>
        <v>80.74040637705518</v>
      </c>
      <c r="AZ20" s="2">
        <f t="shared" si="17"/>
        <v>82.046599433798107</v>
      </c>
      <c r="BA20" s="2">
        <f t="shared" si="18"/>
        <v>83.174381475575103</v>
      </c>
      <c r="BB20" s="2">
        <f t="shared" si="19"/>
        <v>83.5235033665749</v>
      </c>
      <c r="BC20" s="2">
        <f t="shared" si="20"/>
        <v>81.915892385426432</v>
      </c>
      <c r="BD20" s="2">
        <f t="shared" si="21"/>
        <v>79.159114918713342</v>
      </c>
      <c r="BE20" s="2">
        <f t="shared" si="22"/>
        <v>76.351688429923811</v>
      </c>
      <c r="BF20" s="2">
        <f t="shared" si="23"/>
        <v>70.967405242144736</v>
      </c>
      <c r="BG20" s="2">
        <f t="shared" si="24"/>
        <v>62.830544114569747</v>
      </c>
      <c r="BH20" s="2">
        <f t="shared" si="25"/>
        <v>51.645176171820864</v>
      </c>
      <c r="BK20" s="2">
        <f>IF(OR($B20&lt;C$229, AND($B20&gt;C$230, $B20&lt;C$231)), C20, "")</f>
        <v>75.456000000000003</v>
      </c>
      <c r="BL20" s="2">
        <f>IF(OR($B20&lt;D$229, AND($B20&gt;D$230, $B20&lt;D$231)), D20, "")</f>
        <v>79.293999999999997</v>
      </c>
      <c r="BM20" s="2">
        <f>IF(OR($B20&lt;E$229, AND($B20&gt;E$230, $B20&lt;E$231)), E20, "")</f>
        <v>80.662000000000006</v>
      </c>
      <c r="BN20" s="2">
        <f>IF(OR($B20&lt;F$229, AND($B20&gt;F$230, $B20&lt;F$231)), F20, "")</f>
        <v>79.778999999999996</v>
      </c>
      <c r="BO20" s="2">
        <f>IF(OR($B20&lt;G$229, AND($B20&gt;G$230, $B20&lt;G$231)), G20, "")</f>
        <v>80.956000000000003</v>
      </c>
      <c r="BP20" s="2">
        <f>IF(OR($B20&lt;H$229, AND($B20&gt;H$230, $B20&lt;H$231)), H20, "")</f>
        <v>82.191000000000003</v>
      </c>
      <c r="BQ20" s="2">
        <f>IF(OR($B20&lt;I$229, AND($B20&gt;I$230, $B20&lt;I$231)), I20, "")</f>
        <v>81.897000000000006</v>
      </c>
      <c r="BR20" s="2">
        <f>IF(OR($B20&lt;J$229, AND($B20&gt;J$230, $B20&lt;J$231)), J20, "")</f>
        <v>80.882000000000005</v>
      </c>
      <c r="BS20" s="2">
        <f>IF(OR($B20&lt;K$229, AND($B20&gt;K$230, $B20&lt;K$231)), K20, "")</f>
        <v>77.867999999999995</v>
      </c>
      <c r="BT20" s="2">
        <f>IF(OR($B20&lt;L$229, AND($B20&gt;L$230, $B20&lt;L$231)), L20, "")</f>
        <v>74.897000000000006</v>
      </c>
      <c r="BU20" s="2">
        <f>IF(OR($B20&lt;M$229, AND($B20&gt;M$230, $B20&lt;M$231)), M20, "")</f>
        <v>69.956000000000003</v>
      </c>
      <c r="BV20" s="2">
        <f>IF(OR($B20&lt;N$229, AND($B20&gt;N$230, $B20&lt;N$231)), N20, "")</f>
        <v>62.396999999999998</v>
      </c>
      <c r="BW20" s="2">
        <f>IF(OR($B20&lt;O$229, AND($B20&gt;O$230, $B20&lt;O$231)), O20, "")</f>
        <v>51.735300000000002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75.952884831534888</v>
      </c>
      <c r="CP20" s="2">
        <f>BL$207*$B20+BL$209</f>
        <v>79.831394408989027</v>
      </c>
      <c r="CQ20" s="2">
        <f>BM$207*$B20+BM$209</f>
        <v>81.488442690781028</v>
      </c>
      <c r="CR20" s="2">
        <f>BN$207*$B20+BN$209</f>
        <v>80.739079324361086</v>
      </c>
      <c r="CS20" s="2">
        <f>BO$207*$B20+BO$209</f>
        <v>82.044178250180863</v>
      </c>
      <c r="CT20" s="2">
        <f>BP$207*$B20+BP$209</f>
        <v>83.171687389430403</v>
      </c>
      <c r="CU20" s="2">
        <f>BQ$207*$B20+BQ$209</f>
        <v>83.521007581726948</v>
      </c>
      <c r="CV20" s="2">
        <f>BR$207*$B20+BR$209</f>
        <v>81.913366875544554</v>
      </c>
      <c r="CW20" s="2">
        <f>BS$207*$B20+BS$209</f>
        <v>79.156346206156826</v>
      </c>
      <c r="CX20" s="2">
        <f>BT$207*$B20+BT$209</f>
        <v>76.349505656539705</v>
      </c>
      <c r="CY20" s="2">
        <f>BU$207*$B20+BU$209</f>
        <v>70.965356358013679</v>
      </c>
      <c r="CZ20" s="2">
        <f>BV$207*$B20+BV$209</f>
        <v>62.828554556333152</v>
      </c>
      <c r="DA20" s="2">
        <f>BW$207*$B20+BW$209</f>
        <v>51.643934181556467</v>
      </c>
      <c r="DD20" s="2">
        <f>BZ$207*$B20+BZ$209</f>
        <v>81.437699375872938</v>
      </c>
      <c r="DE20" s="2">
        <f>CA$207*$B20+CA$209</f>
        <v>83.351738219461822</v>
      </c>
      <c r="DF20" s="2">
        <f>CB$207*$B20+CB$209</f>
        <v>85.065370900128912</v>
      </c>
      <c r="DG20" s="2">
        <f>CC$207*$B20+CC$209</f>
        <v>85.014676278970782</v>
      </c>
      <c r="DH20" s="2">
        <f>CD$207*$B20+CD$209</f>
        <v>88.530646029815671</v>
      </c>
      <c r="DI20" s="2">
        <f>CE$207*$B20+CE$209</f>
        <v>90.766453542826525</v>
      </c>
      <c r="DJ20" s="2">
        <f>CF$207*$B20+CF$209</f>
        <v>90.79638060101486</v>
      </c>
      <c r="DK20" s="2">
        <f>CG$207*$B20+CG$209</f>
        <v>89.669447188873349</v>
      </c>
      <c r="DL20" s="2">
        <f>CH$207*$B20+CH$209</f>
        <v>88.169210366234154</v>
      </c>
      <c r="DM20" s="2">
        <f>CI$207*$B20+CI$209</f>
        <v>83.224851568800545</v>
      </c>
      <c r="DN20" s="2">
        <f>CJ$207*$B20+CJ$209</f>
        <v>77.442893129493754</v>
      </c>
      <c r="DO20" s="2">
        <f>CK$207*$B20+CK$209</f>
        <v>70.028364719595231</v>
      </c>
      <c r="DP20" s="2">
        <f>CL$207*$B20+CL$209</f>
        <v>55.769642124626074</v>
      </c>
      <c r="DS20" s="2">
        <f>POWER(10,($B20-C$227)/C$228)/(1+POWER(10,($B20-C$227)/C$228))</f>
        <v>3.1186573103477214E-4</v>
      </c>
      <c r="DT20" s="2">
        <f>POWER(10,($B20-D$227)/D$228)/(1+POWER(10,($B20-D$227)/D$228))</f>
        <v>3.6338624752593784E-4</v>
      </c>
      <c r="DU20" s="2">
        <f>POWER(10,($B20-E$227)/E$228)/(1+POWER(10,($B20-E$227)/E$228))</f>
        <v>4.0913264289242494E-4</v>
      </c>
      <c r="DV20" s="2">
        <f>POWER(10,($B20-F$227)/F$228)/(1+POWER(10,($B20-F$227)/F$228))</f>
        <v>3.1037834206139797E-4</v>
      </c>
      <c r="DW20" s="2">
        <f>POWER(10,($B20-G$227)/G$228)/(1+POWER(10,($B20-G$227)/G$228))</f>
        <v>3.732668841504341E-4</v>
      </c>
      <c r="DX20" s="2">
        <f>POWER(10,($B20-H$227)/H$228)/(1+POWER(10,($B20-H$227)/H$228))</f>
        <v>3.5472930835170661E-4</v>
      </c>
      <c r="DY20" s="2">
        <f>POWER(10,($B20-I$227)/I$228)/(1+POWER(10,($B20-I$227)/I$228))</f>
        <v>3.4304561997578549E-4</v>
      </c>
      <c r="DZ20" s="2">
        <f>POWER(10,($B20-J$227)/J$228)/(1+POWER(10,($B20-J$227)/J$228))</f>
        <v>3.2561677804347192E-4</v>
      </c>
      <c r="EA20" s="2">
        <f>POWER(10,($B20-K$227)/K$228)/(1+POWER(10,($B20-K$227)/K$228))</f>
        <v>3.0719563807357007E-4</v>
      </c>
      <c r="EB20" s="2">
        <f>POWER(10,($B20-L$227)/L$228)/(1+POWER(10,($B20-L$227)/L$228))</f>
        <v>3.1747833664683313E-4</v>
      </c>
      <c r="EC20" s="2">
        <f>POWER(10,($B20-M$227)/M$228)/(1+POWER(10,($B20-M$227)/M$228))</f>
        <v>3.1630605943749397E-4</v>
      </c>
      <c r="ED20" s="2">
        <f>POWER(10,($B20-N$227)/N$228)/(1+POWER(10,($B20-N$227)/N$228))</f>
        <v>2.7633481876309236E-4</v>
      </c>
      <c r="EE20" s="2">
        <f>POWER(10,($B20-O$227)/O$228)/(1+POWER(10,($B20-O$227)/O$228))</f>
        <v>3.0103688422376677E-4</v>
      </c>
    </row>
    <row r="21" spans="2:135" x14ac:dyDescent="0.25">
      <c r="B21" s="2">
        <v>15</v>
      </c>
      <c r="C21">
        <v>74.676000000000002</v>
      </c>
      <c r="D21">
        <v>78.721000000000004</v>
      </c>
      <c r="E21">
        <v>79.441000000000003</v>
      </c>
      <c r="F21">
        <v>79.837999999999994</v>
      </c>
      <c r="G21">
        <v>82.087999999999994</v>
      </c>
      <c r="H21">
        <v>82.102999999999994</v>
      </c>
      <c r="I21">
        <v>82.543999999999997</v>
      </c>
      <c r="J21">
        <v>81.352999999999994</v>
      </c>
      <c r="K21">
        <v>78.602999999999994</v>
      </c>
      <c r="L21">
        <v>75.75</v>
      </c>
      <c r="M21">
        <v>70.176000000000002</v>
      </c>
      <c r="N21">
        <v>61.396999999999998</v>
      </c>
      <c r="O21">
        <v>50.102899999999998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75.945257270446817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79.811264733934365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81.472436199504244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80.742926382628866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82.064015620199456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83.195774748098728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83.541667120164249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81.940634934250127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79.189893377754018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76.369805342518319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70.986285523376495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62.859973142658568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51.674939610710055</v>
      </c>
      <c r="AE21" s="5"/>
      <c r="AG21" s="5">
        <f t="shared" si="0"/>
        <v>-1.2692572704468148</v>
      </c>
      <c r="AH21" s="5">
        <f t="shared" si="1"/>
        <v>-1.0902647339343616</v>
      </c>
      <c r="AI21" s="5">
        <f t="shared" si="2"/>
        <v>-2.0314361995042418</v>
      </c>
      <c r="AJ21" s="5">
        <f t="shared" si="3"/>
        <v>-0.90492638262887226</v>
      </c>
      <c r="AK21" s="5">
        <f t="shared" si="4"/>
        <v>2.3984379800538136E-2</v>
      </c>
      <c r="AL21" s="5">
        <f t="shared" si="5"/>
        <v>-1.0927747480987335</v>
      </c>
      <c r="AM21" s="5">
        <f t="shared" si="6"/>
        <v>-0.99766712016425174</v>
      </c>
      <c r="AN21" s="5">
        <f t="shared" si="7"/>
        <v>-0.5876349342501328</v>
      </c>
      <c r="AO21" s="5">
        <f t="shared" si="8"/>
        <v>-0.5868933777540235</v>
      </c>
      <c r="AP21" s="5">
        <f t="shared" si="9"/>
        <v>-0.61980534251831898</v>
      </c>
      <c r="AQ21" s="5">
        <f t="shared" si="10"/>
        <v>-0.81028552337649273</v>
      </c>
      <c r="AR21" s="5">
        <f t="shared" si="11"/>
        <v>-1.4629731426585693</v>
      </c>
      <c r="AS21" s="5">
        <f t="shared" si="12"/>
        <v>-1.5720396107100569</v>
      </c>
      <c r="AV21" s="2">
        <f t="shared" si="13"/>
        <v>75.945257270136651</v>
      </c>
      <c r="AW21" s="2">
        <f t="shared" si="14"/>
        <v>79.811264733848887</v>
      </c>
      <c r="AX21" s="2">
        <f t="shared" si="15"/>
        <v>81.472436199417231</v>
      </c>
      <c r="AY21" s="2">
        <f t="shared" si="16"/>
        <v>80.742926382628553</v>
      </c>
      <c r="AZ21" s="2">
        <f t="shared" si="17"/>
        <v>82.064015620197509</v>
      </c>
      <c r="BA21" s="2">
        <f t="shared" si="18"/>
        <v>83.1957747480986</v>
      </c>
      <c r="BB21" s="2">
        <f t="shared" si="19"/>
        <v>83.541667120164135</v>
      </c>
      <c r="BC21" s="2">
        <f t="shared" si="20"/>
        <v>81.940634934250085</v>
      </c>
      <c r="BD21" s="2">
        <f t="shared" si="21"/>
        <v>79.189893377753975</v>
      </c>
      <c r="BE21" s="2">
        <f t="shared" si="22"/>
        <v>76.369805342517353</v>
      </c>
      <c r="BF21" s="2">
        <f t="shared" si="23"/>
        <v>70.986285523359939</v>
      </c>
      <c r="BG21" s="2">
        <f t="shared" si="24"/>
        <v>62.859973142645018</v>
      </c>
      <c r="BH21" s="2">
        <f t="shared" si="25"/>
        <v>51.674939610691695</v>
      </c>
      <c r="BK21" s="2">
        <f>IF(OR($B21&lt;C$229, AND($B21&gt;C$230, $B21&lt;C$231)), C21, "")</f>
        <v>74.676000000000002</v>
      </c>
      <c r="BL21" s="2">
        <f>IF(OR($B21&lt;D$229, AND($B21&gt;D$230, $B21&lt;D$231)), D21, "")</f>
        <v>78.721000000000004</v>
      </c>
      <c r="BM21" s="2">
        <f>IF(OR($B21&lt;E$229, AND($B21&gt;E$230, $B21&lt;E$231)), E21, "")</f>
        <v>79.441000000000003</v>
      </c>
      <c r="BN21" s="2">
        <f>IF(OR($B21&lt;F$229, AND($B21&gt;F$230, $B21&lt;F$231)), F21, "")</f>
        <v>79.837999999999994</v>
      </c>
      <c r="BO21" s="2">
        <f>IF(OR($B21&lt;G$229, AND($B21&gt;G$230, $B21&lt;G$231)), G21, "")</f>
        <v>82.087999999999994</v>
      </c>
      <c r="BP21" s="2">
        <f>IF(OR($B21&lt;H$229, AND($B21&gt;H$230, $B21&lt;H$231)), H21, "")</f>
        <v>82.102999999999994</v>
      </c>
      <c r="BQ21" s="2">
        <f>IF(OR($B21&lt;I$229, AND($B21&gt;I$230, $B21&lt;I$231)), I21, "")</f>
        <v>82.543999999999997</v>
      </c>
      <c r="BR21" s="2">
        <f>IF(OR($B21&lt;J$229, AND($B21&gt;J$230, $B21&lt;J$231)), J21, "")</f>
        <v>81.352999999999994</v>
      </c>
      <c r="BS21" s="2">
        <f>IF(OR($B21&lt;K$229, AND($B21&gt;K$230, $B21&lt;K$231)), K21, "")</f>
        <v>78.602999999999994</v>
      </c>
      <c r="BT21" s="2">
        <f>IF(OR($B21&lt;L$229, AND($B21&gt;L$230, $B21&lt;L$231)), L21, "")</f>
        <v>75.75</v>
      </c>
      <c r="BU21" s="2">
        <f>IF(OR($B21&lt;M$229, AND($B21&gt;M$230, $B21&lt;M$231)), M21, "")</f>
        <v>70.176000000000002</v>
      </c>
      <c r="BV21" s="2">
        <f>IF(OR($B21&lt;N$229, AND($B21&gt;N$230, $B21&lt;N$231)), N21, "")</f>
        <v>61.396999999999998</v>
      </c>
      <c r="BW21" s="2">
        <f>IF(OR($B21&lt;O$229, AND($B21&gt;O$230, $B21&lt;O$231)), O21, "")</f>
        <v>50.102899999999998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75.943405846929977</v>
      </c>
      <c r="CP21" s="2">
        <f>BL$207*$B21+BL$209</f>
        <v>79.809881946280157</v>
      </c>
      <c r="CQ21" s="2">
        <f>BM$207*$B21+BM$209</f>
        <v>81.470854404828984</v>
      </c>
      <c r="CR21" s="2">
        <f>BN$207*$B21+BN$209</f>
        <v>80.741491274368087</v>
      </c>
      <c r="CS21" s="2">
        <f>BO$207*$B21+BO$209</f>
        <v>82.061395818876704</v>
      </c>
      <c r="CT21" s="2">
        <f>BP$207*$B21+BP$209</f>
        <v>83.192858900460436</v>
      </c>
      <c r="CU21" s="2">
        <f>BQ$207*$B21+BQ$209</f>
        <v>83.538966421777488</v>
      </c>
      <c r="CV21" s="2">
        <f>BR$207*$B21+BR$209</f>
        <v>81.93790195009376</v>
      </c>
      <c r="CW21" s="2">
        <f>BS$207*$B21+BS$209</f>
        <v>79.186895946677581</v>
      </c>
      <c r="CX21" s="2">
        <f>BT$207*$B21+BT$209</f>
        <v>76.367442741900732</v>
      </c>
      <c r="CY21" s="2">
        <f>BU$207*$B21+BU$209</f>
        <v>70.98406793769017</v>
      </c>
      <c r="CZ21" s="2">
        <f>BV$207*$B21+BV$209</f>
        <v>62.857818528337802</v>
      </c>
      <c r="DA21" s="2">
        <f>BW$207*$B21+BW$209</f>
        <v>51.673595229970822</v>
      </c>
      <c r="DD21" s="2">
        <f>BZ$207*$B21+BZ$209</f>
        <v>81.357815540675332</v>
      </c>
      <c r="DE21" s="2">
        <f>CA$207*$B21+CA$209</f>
        <v>83.280463106455144</v>
      </c>
      <c r="DF21" s="2">
        <f>CB$207*$B21+CB$209</f>
        <v>84.997023187922068</v>
      </c>
      <c r="DG21" s="2">
        <f>CC$207*$B21+CC$209</f>
        <v>84.958517092589645</v>
      </c>
      <c r="DH21" s="2">
        <f>CD$207*$B21+CD$209</f>
        <v>88.462642075345371</v>
      </c>
      <c r="DI21" s="2">
        <f>CE$207*$B21+CE$209</f>
        <v>90.689774434987129</v>
      </c>
      <c r="DJ21" s="2">
        <f>CF$207*$B21+CF$209</f>
        <v>90.71920012161813</v>
      </c>
      <c r="DK21" s="2">
        <f>CG$207*$B21+CG$209</f>
        <v>89.59288057674695</v>
      </c>
      <c r="DL21" s="2">
        <f>CH$207*$B21+CH$209</f>
        <v>88.086015313261726</v>
      </c>
      <c r="DM21" s="2">
        <f>CI$207*$B21+CI$209</f>
        <v>83.154625113508658</v>
      </c>
      <c r="DN21" s="2">
        <f>CJ$207*$B21+CJ$209</f>
        <v>77.3782669308099</v>
      </c>
      <c r="DO21" s="2">
        <f>CK$207*$B21+CK$209</f>
        <v>69.96906133122269</v>
      </c>
      <c r="DP21" s="2">
        <f>CL$207*$B21+CL$209</f>
        <v>55.746602438897085</v>
      </c>
      <c r="DS21" s="2">
        <f>POWER(10,($B21-C$227)/C$228)/(1+POWER(10,($B21-C$227)/C$228))</f>
        <v>3.4194368571911651E-4</v>
      </c>
      <c r="DT21" s="2">
        <f>POWER(10,($B21-D$227)/D$228)/(1+POWER(10,($B21-D$227)/D$228))</f>
        <v>3.9843112865344031E-4</v>
      </c>
      <c r="DU21" s="2">
        <f>POWER(10,($B21-E$227)/E$228)/(1+POWER(10,($B21-E$227)/E$228))</f>
        <v>4.4858731545328347E-4</v>
      </c>
      <c r="DV21" s="2">
        <f>POWER(10,($B21-F$227)/F$228)/(1+POWER(10,($B21-F$227)/F$228))</f>
        <v>3.4031289404339097E-4</v>
      </c>
      <c r="DW21" s="2">
        <f>POWER(10,($B21-G$227)/G$228)/(1+POWER(10,($B21-G$227)/G$228))</f>
        <v>4.0926426134133925E-4</v>
      </c>
      <c r="DX21" s="2">
        <f>POWER(10,($B21-H$227)/H$228)/(1+POWER(10,($B21-H$227)/H$228))</f>
        <v>3.8893964120886268E-4</v>
      </c>
      <c r="DY21" s="2">
        <f>POWER(10,($B21-I$227)/I$228)/(1+POWER(10,($B21-I$227)/I$228))</f>
        <v>3.7612959404186946E-4</v>
      </c>
      <c r="DZ21" s="2">
        <f>POWER(10,($B21-J$227)/J$228)/(1+POWER(10,($B21-J$227)/J$228))</f>
        <v>3.5702048165341387E-4</v>
      </c>
      <c r="EA21" s="2">
        <f>POWER(10,($B21-K$227)/K$228)/(1+POWER(10,($B21-K$227)/K$228))</f>
        <v>3.3682333643535596E-4</v>
      </c>
      <c r="EB21" s="2">
        <f>POWER(10,($B21-L$227)/L$228)/(1+POWER(10,($B21-L$227)/L$228))</f>
        <v>3.4809741174880488E-4</v>
      </c>
      <c r="EC21" s="2">
        <f>POWER(10,($B21-M$227)/M$228)/(1+POWER(10,($B21-M$227)/M$228))</f>
        <v>3.4681211394143203E-4</v>
      </c>
      <c r="ED21" s="2">
        <f>POWER(10,($B21-N$227)/N$228)/(1+POWER(10,($B21-N$227)/N$228))</f>
        <v>3.0298702588849513E-4</v>
      </c>
      <c r="EE21" s="2">
        <f>POWER(10,($B21-O$227)/O$228)/(1+POWER(10,($B21-O$227)/O$228))</f>
        <v>3.3007079337661778E-4</v>
      </c>
    </row>
    <row r="22" spans="2:135" x14ac:dyDescent="0.25">
      <c r="B22" s="2">
        <v>16</v>
      </c>
      <c r="C22">
        <v>75.941000000000003</v>
      </c>
      <c r="D22">
        <v>79.221000000000004</v>
      </c>
      <c r="E22">
        <v>80.058999999999997</v>
      </c>
      <c r="F22">
        <v>77.882000000000005</v>
      </c>
      <c r="G22">
        <v>80.706000000000003</v>
      </c>
      <c r="H22">
        <v>82.926000000000002</v>
      </c>
      <c r="I22">
        <v>82.617999999999995</v>
      </c>
      <c r="J22">
        <v>81.793999999999997</v>
      </c>
      <c r="K22">
        <v>78.793999999999997</v>
      </c>
      <c r="L22">
        <v>74.823999999999998</v>
      </c>
      <c r="M22">
        <v>68.734999999999999</v>
      </c>
      <c r="N22">
        <v>62.206000000000003</v>
      </c>
      <c r="O22">
        <v>51.647100000000002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75.935930445530616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79.789863883062608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81.454975481717511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80.745454882782354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82.081447587598021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83.21718572669873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83.559847175534486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81.965394002539526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79.220690191420587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76.387936631093766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71.005179280464617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62.889415496084737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51.70471124307366</v>
      </c>
      <c r="AE22" s="5"/>
      <c r="AG22" s="5">
        <f t="shared" si="0"/>
        <v>5.0695544693866168E-3</v>
      </c>
      <c r="AH22" s="5">
        <f t="shared" si="1"/>
        <v>-0.56886388306260471</v>
      </c>
      <c r="AI22" s="5">
        <f t="shared" si="2"/>
        <v>-1.3959754817175138</v>
      </c>
      <c r="AJ22" s="5">
        <f t="shared" si="3"/>
        <v>-2.8634548827823494</v>
      </c>
      <c r="AK22" s="5">
        <f t="shared" si="4"/>
        <v>-1.3754475875980177</v>
      </c>
      <c r="AL22" s="5">
        <f t="shared" si="5"/>
        <v>-0.29118572669872833</v>
      </c>
      <c r="AM22" s="5">
        <f t="shared" si="6"/>
        <v>-0.94184717553449104</v>
      </c>
      <c r="AN22" s="5">
        <f t="shared" si="7"/>
        <v>-0.17139400253952886</v>
      </c>
      <c r="AO22" s="5">
        <f t="shared" si="8"/>
        <v>-0.42669019142059028</v>
      </c>
      <c r="AP22" s="5">
        <f t="shared" si="9"/>
        <v>-1.5639366310937675</v>
      </c>
      <c r="AQ22" s="5">
        <f t="shared" si="10"/>
        <v>-2.2701792804646175</v>
      </c>
      <c r="AR22" s="5">
        <f t="shared" si="11"/>
        <v>-0.68341549608473429</v>
      </c>
      <c r="AS22" s="5">
        <f t="shared" si="12"/>
        <v>-5.7611243073658613E-2</v>
      </c>
      <c r="AV22" s="2">
        <f t="shared" si="13"/>
        <v>75.935930444246765</v>
      </c>
      <c r="AW22" s="2">
        <f t="shared" si="14"/>
        <v>79.789863882684699</v>
      </c>
      <c r="AX22" s="2">
        <f t="shared" si="15"/>
        <v>81.45497548132775</v>
      </c>
      <c r="AY22" s="2">
        <f t="shared" si="16"/>
        <v>80.74545488278072</v>
      </c>
      <c r="AZ22" s="2">
        <f t="shared" si="17"/>
        <v>82.081447587588244</v>
      </c>
      <c r="BA22" s="2">
        <f t="shared" si="18"/>
        <v>83.217185726698048</v>
      </c>
      <c r="BB22" s="2">
        <f t="shared" si="19"/>
        <v>83.559847175533832</v>
      </c>
      <c r="BC22" s="2">
        <f t="shared" si="20"/>
        <v>81.96539400253927</v>
      </c>
      <c r="BD22" s="2">
        <f t="shared" si="21"/>
        <v>79.220690191420374</v>
      </c>
      <c r="BE22" s="2">
        <f t="shared" si="22"/>
        <v>76.387936631088905</v>
      </c>
      <c r="BF22" s="2">
        <f t="shared" si="23"/>
        <v>71.005179280388958</v>
      </c>
      <c r="BG22" s="2">
        <f t="shared" si="24"/>
        <v>62.889415496023659</v>
      </c>
      <c r="BH22" s="2">
        <f t="shared" si="25"/>
        <v>51.704711242991358</v>
      </c>
      <c r="BK22" s="2">
        <f>IF(OR($B22&lt;C$229, AND($B22&gt;C$230, $B22&lt;C$231)), C22, "")</f>
        <v>75.941000000000003</v>
      </c>
      <c r="BL22" s="2">
        <f>IF(OR($B22&lt;D$229, AND($B22&gt;D$230, $B22&lt;D$231)), D22, "")</f>
        <v>79.221000000000004</v>
      </c>
      <c r="BM22" s="2">
        <f>IF(OR($B22&lt;E$229, AND($B22&gt;E$230, $B22&lt;E$231)), E22, "")</f>
        <v>80.058999999999997</v>
      </c>
      <c r="BN22" s="2">
        <f>IF(OR($B22&lt;F$229, AND($B22&gt;F$230, $B22&lt;F$231)), F22, "")</f>
        <v>77.882000000000005</v>
      </c>
      <c r="BO22" s="2">
        <f>IF(OR($B22&lt;G$229, AND($B22&gt;G$230, $B22&lt;G$231)), G22, "")</f>
        <v>80.706000000000003</v>
      </c>
      <c r="BP22" s="2">
        <f>IF(OR($B22&lt;H$229, AND($B22&gt;H$230, $B22&lt;H$231)), H22, "")</f>
        <v>82.926000000000002</v>
      </c>
      <c r="BQ22" s="2">
        <f>IF(OR($B22&lt;I$229, AND($B22&gt;I$230, $B22&lt;I$231)), I22, "")</f>
        <v>82.617999999999995</v>
      </c>
      <c r="BR22" s="2">
        <f>IF(OR($B22&lt;J$229, AND($B22&gt;J$230, $B22&lt;J$231)), J22, "")</f>
        <v>81.793999999999997</v>
      </c>
      <c r="BS22" s="2">
        <f>IF(OR($B22&lt;K$229, AND($B22&gt;K$230, $B22&lt;K$231)), K22, "")</f>
        <v>78.793999999999997</v>
      </c>
      <c r="BT22" s="2">
        <f>IF(OR($B22&lt;L$229, AND($B22&gt;L$230, $B22&lt;L$231)), L22, "")</f>
        <v>74.823999999999998</v>
      </c>
      <c r="BU22" s="2">
        <f>IF(OR($B22&lt;M$229, AND($B22&gt;M$230, $B22&lt;M$231)), M22, "")</f>
        <v>68.734999999999999</v>
      </c>
      <c r="BV22" s="2">
        <f>IF(OR($B22&lt;N$229, AND($B22&gt;N$230, $B22&lt;N$231)), N22, "")</f>
        <v>62.206000000000003</v>
      </c>
      <c r="BW22" s="2">
        <f>IF(OR($B22&lt;O$229, AND($B22&gt;O$230, $B22&lt;O$231)), O22, "")</f>
        <v>51.647100000000002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75.933926862325066</v>
      </c>
      <c r="CP22" s="2">
        <f>BL$207*$B22+BL$209</f>
        <v>79.788369483571302</v>
      </c>
      <c r="CQ22" s="2">
        <f>BM$207*$B22+BM$209</f>
        <v>81.453266118876925</v>
      </c>
      <c r="CR22" s="2">
        <f>BN$207*$B22+BN$209</f>
        <v>80.743903224375089</v>
      </c>
      <c r="CS22" s="2">
        <f>BO$207*$B22+BO$209</f>
        <v>82.078613387572545</v>
      </c>
      <c r="CT22" s="2">
        <f>BP$207*$B22+BP$209</f>
        <v>83.214030411490469</v>
      </c>
      <c r="CU22" s="2">
        <f>BQ$207*$B22+BQ$209</f>
        <v>83.556925261828027</v>
      </c>
      <c r="CV22" s="2">
        <f>BR$207*$B22+BR$209</f>
        <v>81.962437024642966</v>
      </c>
      <c r="CW22" s="2">
        <f>BS$207*$B22+BS$209</f>
        <v>79.217445687198349</v>
      </c>
      <c r="CX22" s="2">
        <f>BT$207*$B22+BT$209</f>
        <v>76.385379827261744</v>
      </c>
      <c r="CY22" s="2">
        <f>BU$207*$B22+BU$209</f>
        <v>71.002779517366662</v>
      </c>
      <c r="CZ22" s="2">
        <f>BV$207*$B22+BV$209</f>
        <v>62.887082500342451</v>
      </c>
      <c r="DA22" s="2">
        <f>BW$207*$B22+BW$209</f>
        <v>51.703256278385176</v>
      </c>
      <c r="DD22" s="2">
        <f>BZ$207*$B22+BZ$209</f>
        <v>81.277931705477741</v>
      </c>
      <c r="DE22" s="2">
        <f>CA$207*$B22+CA$209</f>
        <v>83.209187993448467</v>
      </c>
      <c r="DF22" s="2">
        <f>CB$207*$B22+CB$209</f>
        <v>84.928675475715224</v>
      </c>
      <c r="DG22" s="2">
        <f>CC$207*$B22+CC$209</f>
        <v>84.902357906208522</v>
      </c>
      <c r="DH22" s="2">
        <f>CD$207*$B22+CD$209</f>
        <v>88.394638120875072</v>
      </c>
      <c r="DI22" s="2">
        <f>CE$207*$B22+CE$209</f>
        <v>90.613095327147732</v>
      </c>
      <c r="DJ22" s="2">
        <f>CF$207*$B22+CF$209</f>
        <v>90.642019642221385</v>
      </c>
      <c r="DK22" s="2">
        <f>CG$207*$B22+CG$209</f>
        <v>89.516313964620551</v>
      </c>
      <c r="DL22" s="2">
        <f>CH$207*$B22+CH$209</f>
        <v>88.002820260289297</v>
      </c>
      <c r="DM22" s="2">
        <f>CI$207*$B22+CI$209</f>
        <v>83.08439865821677</v>
      </c>
      <c r="DN22" s="2">
        <f>CJ$207*$B22+CJ$209</f>
        <v>77.313640732126046</v>
      </c>
      <c r="DO22" s="2">
        <f>CK$207*$B22+CK$209</f>
        <v>69.909757942850149</v>
      </c>
      <c r="DP22" s="2">
        <f>CL$207*$B22+CL$209</f>
        <v>55.723562753168089</v>
      </c>
      <c r="DS22" s="2">
        <f>POWER(10,($B22-C$227)/C$228)/(1+POWER(10,($B22-C$227)/C$228))</f>
        <v>3.7492142700073806E-4</v>
      </c>
      <c r="DT22" s="2">
        <f>POWER(10,($B22-D$227)/D$228)/(1+POWER(10,($B22-D$227)/D$228))</f>
        <v>4.3685425259219063E-4</v>
      </c>
      <c r="DU22" s="2">
        <f>POWER(10,($B22-E$227)/E$228)/(1+POWER(10,($B22-E$227)/E$228))</f>
        <v>4.9184492395610646E-4</v>
      </c>
      <c r="DV22" s="2">
        <f>POWER(10,($B22-F$227)/F$228)/(1+POWER(10,($B22-F$227)/F$228))</f>
        <v>3.7313341717975308E-4</v>
      </c>
      <c r="DW22" s="2">
        <f>POWER(10,($B22-G$227)/G$228)/(1+POWER(10,($B22-G$227)/G$228))</f>
        <v>4.4873162081851916E-4</v>
      </c>
      <c r="DX22" s="2">
        <f>POWER(10,($B22-H$227)/H$228)/(1+POWER(10,($B22-H$227)/H$228))</f>
        <v>4.2644783408959063E-4</v>
      </c>
      <c r="DY22" s="2">
        <f>POWER(10,($B22-I$227)/I$228)/(1+POWER(10,($B22-I$227)/I$228))</f>
        <v>4.124029333877714E-4</v>
      </c>
      <c r="DZ22" s="2">
        <f>POWER(10,($B22-J$227)/J$228)/(1+POWER(10,($B22-J$227)/J$228))</f>
        <v>3.9145169027657946E-4</v>
      </c>
      <c r="EA22" s="2">
        <f>POWER(10,($B22-K$227)/K$228)/(1+POWER(10,($B22-K$227)/K$228))</f>
        <v>3.6930744329903559E-4</v>
      </c>
      <c r="EB22" s="2">
        <f>POWER(10,($B22-L$227)/L$228)/(1+POWER(10,($B22-L$227)/L$228))</f>
        <v>3.8166840423712976E-4</v>
      </c>
      <c r="EC22" s="2">
        <f>POWER(10,($B22-M$227)/M$228)/(1+POWER(10,($B22-M$227)/M$228))</f>
        <v>3.8025919769568299E-4</v>
      </c>
      <c r="ED22" s="2">
        <f>POWER(10,($B22-N$227)/N$228)/(1+POWER(10,($B22-N$227)/N$228))</f>
        <v>3.3220895658781288E-4</v>
      </c>
      <c r="EE22" s="2">
        <f>POWER(10,($B22-O$227)/O$228)/(1+POWER(10,($B22-O$227)/O$228))</f>
        <v>3.6190390342352681E-4</v>
      </c>
    </row>
    <row r="23" spans="2:135" x14ac:dyDescent="0.25">
      <c r="B23" s="2">
        <v>17</v>
      </c>
      <c r="C23">
        <v>75.323999999999998</v>
      </c>
      <c r="D23">
        <v>79.221000000000004</v>
      </c>
      <c r="E23">
        <v>81.426000000000002</v>
      </c>
      <c r="F23">
        <v>79.808999999999997</v>
      </c>
      <c r="G23">
        <v>81.132000000000005</v>
      </c>
      <c r="H23">
        <v>82.352999999999994</v>
      </c>
      <c r="I23">
        <v>82.867999999999995</v>
      </c>
      <c r="J23">
        <v>82.043999999999997</v>
      </c>
      <c r="K23">
        <v>78.706000000000003</v>
      </c>
      <c r="L23">
        <v>75.412000000000006</v>
      </c>
      <c r="M23">
        <v>70.367999999999995</v>
      </c>
      <c r="N23">
        <v>62.543999999999997</v>
      </c>
      <c r="O23">
        <v>50.029400000000003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75.926615745354596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79.76847169409038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81.437524651202935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80.747992510252459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82.098896531046861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83.23861576235133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83.578044769667798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81.990170845489345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79.251506771208369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76.406083394769581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71.02408754260351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62.918872209019938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51.734491696458953</v>
      </c>
      <c r="AE23" s="5"/>
      <c r="AG23" s="5">
        <f t="shared" si="0"/>
        <v>-0.60261574535459772</v>
      </c>
      <c r="AH23" s="5">
        <f t="shared" si="1"/>
        <v>-0.5474716940903761</v>
      </c>
      <c r="AI23" s="5">
        <f t="shared" si="2"/>
        <v>-1.1524651202933001E-2</v>
      </c>
      <c r="AJ23" s="5">
        <f t="shared" si="3"/>
        <v>-0.93899251025246144</v>
      </c>
      <c r="AK23" s="5">
        <f t="shared" si="4"/>
        <v>-0.96689653104685647</v>
      </c>
      <c r="AL23" s="5">
        <f t="shared" si="5"/>
        <v>-0.88561576235133543</v>
      </c>
      <c r="AM23" s="5">
        <f t="shared" si="6"/>
        <v>-0.71004476966780317</v>
      </c>
      <c r="AN23" s="5">
        <f t="shared" si="7"/>
        <v>5.3829154510651733E-2</v>
      </c>
      <c r="AO23" s="5">
        <f t="shared" si="8"/>
        <v>-0.5455067712083661</v>
      </c>
      <c r="AP23" s="5">
        <f t="shared" si="9"/>
        <v>-0.99408339476957508</v>
      </c>
      <c r="AQ23" s="5">
        <f t="shared" si="10"/>
        <v>-0.65608754260351532</v>
      </c>
      <c r="AR23" s="5">
        <f t="shared" si="11"/>
        <v>-0.37487220901994078</v>
      </c>
      <c r="AS23" s="5">
        <f t="shared" si="12"/>
        <v>-1.7050916964589504</v>
      </c>
      <c r="AV23" s="2">
        <f t="shared" si="13"/>
        <v>75.926615740242909</v>
      </c>
      <c r="AW23" s="2">
        <f t="shared" si="14"/>
        <v>79.768471692485846</v>
      </c>
      <c r="AX23" s="2">
        <f t="shared" si="15"/>
        <v>81.43752464952756</v>
      </c>
      <c r="AY23" s="2">
        <f t="shared" si="16"/>
        <v>80.747992510244302</v>
      </c>
      <c r="AZ23" s="2">
        <f t="shared" si="17"/>
        <v>82.09889653099971</v>
      </c>
      <c r="BA23" s="2">
        <f t="shared" si="18"/>
        <v>83.238615762347777</v>
      </c>
      <c r="BB23" s="2">
        <f t="shared" si="19"/>
        <v>83.578044769664388</v>
      </c>
      <c r="BC23" s="2">
        <f t="shared" si="20"/>
        <v>81.990170845487967</v>
      </c>
      <c r="BD23" s="2">
        <f t="shared" si="21"/>
        <v>79.251506771207218</v>
      </c>
      <c r="BE23" s="2">
        <f t="shared" si="22"/>
        <v>76.406083394746133</v>
      </c>
      <c r="BF23" s="2">
        <f t="shared" si="23"/>
        <v>71.02408754227136</v>
      </c>
      <c r="BG23" s="2">
        <f t="shared" si="24"/>
        <v>62.918872208755218</v>
      </c>
      <c r="BH23" s="2">
        <f t="shared" si="25"/>
        <v>51.734491696104364</v>
      </c>
      <c r="BK23" s="2">
        <f>IF(OR($B23&lt;C$229, AND($B23&gt;C$230, $B23&lt;C$231)), C23, "")</f>
        <v>75.323999999999998</v>
      </c>
      <c r="BL23" s="2">
        <f>IF(OR($B23&lt;D$229, AND($B23&gt;D$230, $B23&lt;D$231)), D23, "")</f>
        <v>79.221000000000004</v>
      </c>
      <c r="BM23" s="2">
        <f>IF(OR($B23&lt;E$229, AND($B23&gt;E$230, $B23&lt;E$231)), E23, "")</f>
        <v>81.426000000000002</v>
      </c>
      <c r="BN23" s="2">
        <f>IF(OR($B23&lt;F$229, AND($B23&gt;F$230, $B23&lt;F$231)), F23, "")</f>
        <v>79.808999999999997</v>
      </c>
      <c r="BO23" s="2">
        <f>IF(OR($B23&lt;G$229, AND($B23&gt;G$230, $B23&lt;G$231)), G23, "")</f>
        <v>81.132000000000005</v>
      </c>
      <c r="BP23" s="2">
        <f>IF(OR($B23&lt;H$229, AND($B23&gt;H$230, $B23&lt;H$231)), H23, "")</f>
        <v>82.352999999999994</v>
      </c>
      <c r="BQ23" s="2">
        <f>IF(OR($B23&lt;I$229, AND($B23&gt;I$230, $B23&lt;I$231)), I23, "")</f>
        <v>82.867999999999995</v>
      </c>
      <c r="BR23" s="2">
        <f>IF(OR($B23&lt;J$229, AND($B23&gt;J$230, $B23&lt;J$231)), J23, "")</f>
        <v>82.043999999999997</v>
      </c>
      <c r="BS23" s="2">
        <f>IF(OR($B23&lt;K$229, AND($B23&gt;K$230, $B23&lt;K$231)), K23, "")</f>
        <v>78.706000000000003</v>
      </c>
      <c r="BT23" s="2">
        <f>IF(OR($B23&lt;L$229, AND($B23&gt;L$230, $B23&lt;L$231)), L23, "")</f>
        <v>75.412000000000006</v>
      </c>
      <c r="BU23" s="2">
        <f>IF(OR($B23&lt;M$229, AND($B23&gt;M$230, $B23&lt;M$231)), M23, "")</f>
        <v>70.367999999999995</v>
      </c>
      <c r="BV23" s="2">
        <f>IF(OR($B23&lt;N$229, AND($B23&gt;N$230, $B23&lt;N$231)), N23, "")</f>
        <v>62.543999999999997</v>
      </c>
      <c r="BW23" s="2">
        <f>IF(OR($B23&lt;O$229, AND($B23&gt;O$230, $B23&lt;O$231)), O23, "")</f>
        <v>50.029400000000003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75.924447877720155</v>
      </c>
      <c r="CP23" s="2">
        <f>BL$207*$B23+BL$209</f>
        <v>79.766857020862446</v>
      </c>
      <c r="CQ23" s="2">
        <f>BM$207*$B23+BM$209</f>
        <v>81.435677832924867</v>
      </c>
      <c r="CR23" s="2">
        <f>BN$207*$B23+BN$209</f>
        <v>80.746315174382104</v>
      </c>
      <c r="CS23" s="2">
        <f>BO$207*$B23+BO$209</f>
        <v>82.095830956268401</v>
      </c>
      <c r="CT23" s="2">
        <f>BP$207*$B23+BP$209</f>
        <v>83.235201922520503</v>
      </c>
      <c r="CU23" s="2">
        <f>BQ$207*$B23+BQ$209</f>
        <v>83.574884101878567</v>
      </c>
      <c r="CV23" s="2">
        <f>BR$207*$B23+BR$209</f>
        <v>81.986972099192172</v>
      </c>
      <c r="CW23" s="2">
        <f>BS$207*$B23+BS$209</f>
        <v>79.247995427719104</v>
      </c>
      <c r="CX23" s="2">
        <f>BT$207*$B23+BT$209</f>
        <v>76.40331691262277</v>
      </c>
      <c r="CY23" s="2">
        <f>BU$207*$B23+BU$209</f>
        <v>71.021491097043167</v>
      </c>
      <c r="CZ23" s="2">
        <f>BV$207*$B23+BV$209</f>
        <v>62.916346472347094</v>
      </c>
      <c r="DA23" s="2">
        <f>BW$207*$B23+BW$209</f>
        <v>51.73291732679953</v>
      </c>
      <c r="DD23" s="2">
        <f>BZ$207*$B23+BZ$209</f>
        <v>81.198047870280149</v>
      </c>
      <c r="DE23" s="2">
        <f>CA$207*$B23+CA$209</f>
        <v>83.137912880441775</v>
      </c>
      <c r="DF23" s="2">
        <f>CB$207*$B23+CB$209</f>
        <v>84.86032776350838</v>
      </c>
      <c r="DG23" s="2">
        <f>CC$207*$B23+CC$209</f>
        <v>84.846198719827385</v>
      </c>
      <c r="DH23" s="2">
        <f>CD$207*$B23+CD$209</f>
        <v>88.326634166404773</v>
      </c>
      <c r="DI23" s="2">
        <f>CE$207*$B23+CE$209</f>
        <v>90.536416219308336</v>
      </c>
      <c r="DJ23" s="2">
        <f>CF$207*$B23+CF$209</f>
        <v>90.564839162824654</v>
      </c>
      <c r="DK23" s="2">
        <f>CG$207*$B23+CG$209</f>
        <v>89.439747352494152</v>
      </c>
      <c r="DL23" s="2">
        <f>CH$207*$B23+CH$209</f>
        <v>87.919625207316869</v>
      </c>
      <c r="DM23" s="2">
        <f>CI$207*$B23+CI$209</f>
        <v>83.014172202924897</v>
      </c>
      <c r="DN23" s="2">
        <f>CJ$207*$B23+CJ$209</f>
        <v>77.249014533442192</v>
      </c>
      <c r="DO23" s="2">
        <f>CK$207*$B23+CK$209</f>
        <v>69.850454554477608</v>
      </c>
      <c r="DP23" s="2">
        <f>CL$207*$B23+CL$209</f>
        <v>55.7005230674391</v>
      </c>
      <c r="DS23" s="2">
        <f>POWER(10,($B23-C$227)/C$228)/(1+POWER(10,($B23-C$227)/C$228))</f>
        <v>4.1107830055456897E-4</v>
      </c>
      <c r="DT23" s="2">
        <f>POWER(10,($B23-D$227)/D$228)/(1+POWER(10,($B23-D$227)/D$228))</f>
        <v>4.7898097529157872E-4</v>
      </c>
      <c r="DU23" s="2">
        <f>POWER(10,($B23-E$227)/E$228)/(1+POWER(10,($B23-E$227)/E$228))</f>
        <v>5.3927164531572189E-4</v>
      </c>
      <c r="DV23" s="2">
        <f>POWER(10,($B23-F$227)/F$228)/(1+POWER(10,($B23-F$227)/F$228))</f>
        <v>4.0911792825591573E-4</v>
      </c>
      <c r="DW23" s="2">
        <f>POWER(10,($B23-G$227)/G$228)/(1+POWER(10,($B23-G$227)/G$228))</f>
        <v>4.9200313794552141E-4</v>
      </c>
      <c r="DX23" s="2">
        <f>POWER(10,($B23-H$227)/H$228)/(1+POWER(10,($B23-H$227)/H$228))</f>
        <v>4.6757151461533978E-4</v>
      </c>
      <c r="DY23" s="2">
        <f>POWER(10,($B23-I$227)/I$228)/(1+POWER(10,($B23-I$227)/I$228))</f>
        <v>4.5217283348172573E-4</v>
      </c>
      <c r="DZ23" s="2">
        <f>POWER(10,($B23-J$227)/J$228)/(1+POWER(10,($B23-J$227)/J$228))</f>
        <v>4.2920203375032871E-4</v>
      </c>
      <c r="EA23" s="2">
        <f>POWER(10,($B23-K$227)/K$228)/(1+POWER(10,($B23-K$227)/K$228))</f>
        <v>4.0492313179264105E-4</v>
      </c>
      <c r="EB23" s="2">
        <f>POWER(10,($B23-L$227)/L$228)/(1+POWER(10,($B23-L$227)/L$228))</f>
        <v>4.1847567400729357E-4</v>
      </c>
      <c r="EC23" s="2">
        <f>POWER(10,($B23-M$227)/M$228)/(1+POWER(10,($B23-M$227)/M$228))</f>
        <v>4.1693062333857036E-4</v>
      </c>
      <c r="ED23" s="2">
        <f>POWER(10,($B23-N$227)/N$228)/(1+POWER(10,($B23-N$227)/N$228))</f>
        <v>3.642482029716825E-4</v>
      </c>
      <c r="EE23" s="2">
        <f>POWER(10,($B23-O$227)/O$228)/(1+POWER(10,($B23-O$227)/O$228))</f>
        <v>3.9680588439391012E-4</v>
      </c>
    </row>
    <row r="24" spans="2:135" x14ac:dyDescent="0.25">
      <c r="B24" s="2">
        <v>18</v>
      </c>
      <c r="C24">
        <v>75.162000000000006</v>
      </c>
      <c r="D24">
        <v>80</v>
      </c>
      <c r="E24">
        <v>81.558999999999997</v>
      </c>
      <c r="F24">
        <v>79.382000000000005</v>
      </c>
      <c r="G24">
        <v>80.602999999999994</v>
      </c>
      <c r="H24">
        <v>82.837999999999994</v>
      </c>
      <c r="I24">
        <v>82.897000000000006</v>
      </c>
      <c r="J24">
        <v>81.573999999999998</v>
      </c>
      <c r="K24">
        <v>79.456000000000003</v>
      </c>
      <c r="L24">
        <v>76.602999999999994</v>
      </c>
      <c r="M24">
        <v>71.087999999999994</v>
      </c>
      <c r="N24">
        <v>62.661999999999999</v>
      </c>
      <c r="O24">
        <v>51.323500000000003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75.917314099500672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79.74708880136636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81.420084430203104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80.750539940714191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82.116363729153164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83.260066301668985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83.596261226285264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82.014966806525408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79.28234462990801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76.424246810797314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71.043011412410181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62.948344391342388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51.764281643581555</v>
      </c>
      <c r="AE24" s="5"/>
      <c r="AG24" s="5">
        <f t="shared" si="0"/>
        <v>-0.75531409950066575</v>
      </c>
      <c r="AH24" s="5">
        <f t="shared" si="1"/>
        <v>0.25291119863364031</v>
      </c>
      <c r="AI24" s="5">
        <f t="shared" si="2"/>
        <v>0.13891556979689312</v>
      </c>
      <c r="AJ24" s="5">
        <f t="shared" si="3"/>
        <v>-1.3685399407141858</v>
      </c>
      <c r="AK24" s="5">
        <f t="shared" si="4"/>
        <v>-1.5133637291531699</v>
      </c>
      <c r="AL24" s="5">
        <f t="shared" si="5"/>
        <v>-0.42206630166899117</v>
      </c>
      <c r="AM24" s="5">
        <f t="shared" si="6"/>
        <v>-0.69926122628525889</v>
      </c>
      <c r="AN24" s="5">
        <f t="shared" si="7"/>
        <v>-0.44096680652540954</v>
      </c>
      <c r="AO24" s="5">
        <f t="shared" si="8"/>
        <v>0.17365537009199272</v>
      </c>
      <c r="AP24" s="5">
        <f t="shared" si="9"/>
        <v>0.17875318920268057</v>
      </c>
      <c r="AQ24" s="5">
        <f t="shared" si="10"/>
        <v>4.4988587589813278E-2</v>
      </c>
      <c r="AR24" s="5">
        <f t="shared" si="11"/>
        <v>-0.28634439134238932</v>
      </c>
      <c r="AS24" s="5">
        <f t="shared" si="12"/>
        <v>-0.44078164358155192</v>
      </c>
      <c r="AV24" s="2">
        <f t="shared" si="13"/>
        <v>75.917314079924083</v>
      </c>
      <c r="AW24" s="2">
        <f t="shared" si="14"/>
        <v>79.747088794823668</v>
      </c>
      <c r="AX24" s="2">
        <f t="shared" si="15"/>
        <v>81.420084423292124</v>
      </c>
      <c r="AY24" s="2">
        <f t="shared" si="16"/>
        <v>80.750539940675083</v>
      </c>
      <c r="AZ24" s="2">
        <f t="shared" si="17"/>
        <v>82.116363728935198</v>
      </c>
      <c r="BA24" s="2">
        <f t="shared" si="18"/>
        <v>83.260066301651165</v>
      </c>
      <c r="BB24" s="2">
        <f t="shared" si="19"/>
        <v>83.596261226268197</v>
      </c>
      <c r="BC24" s="2">
        <f t="shared" si="20"/>
        <v>82.014966806518359</v>
      </c>
      <c r="BD24" s="2">
        <f t="shared" si="21"/>
        <v>79.282344629902099</v>
      </c>
      <c r="BE24" s="2">
        <f t="shared" si="22"/>
        <v>76.424246810688601</v>
      </c>
      <c r="BF24" s="2">
        <f t="shared" si="23"/>
        <v>71.043011411009104</v>
      </c>
      <c r="BG24" s="2">
        <f t="shared" si="24"/>
        <v>62.948344390239228</v>
      </c>
      <c r="BH24" s="2">
        <f t="shared" si="25"/>
        <v>51.764281642113225</v>
      </c>
      <c r="BK24" s="2">
        <f>IF(OR($B24&lt;C$229, AND($B24&gt;C$230, $B24&lt;C$231)), C24, "")</f>
        <v>75.162000000000006</v>
      </c>
      <c r="BL24" s="2">
        <f>IF(OR($B24&lt;D$229, AND($B24&gt;D$230, $B24&lt;D$231)), D24, "")</f>
        <v>80</v>
      </c>
      <c r="BM24" s="2">
        <f>IF(OR($B24&lt;E$229, AND($B24&gt;E$230, $B24&lt;E$231)), E24, "")</f>
        <v>81.558999999999997</v>
      </c>
      <c r="BN24" s="2">
        <f>IF(OR($B24&lt;F$229, AND($B24&gt;F$230, $B24&lt;F$231)), F24, "")</f>
        <v>79.382000000000005</v>
      </c>
      <c r="BO24" s="2">
        <f>IF(OR($B24&lt;G$229, AND($B24&gt;G$230, $B24&lt;G$231)), G24, "")</f>
        <v>80.602999999999994</v>
      </c>
      <c r="BP24" s="2">
        <f>IF(OR($B24&lt;H$229, AND($B24&gt;H$230, $B24&lt;H$231)), H24, "")</f>
        <v>82.837999999999994</v>
      </c>
      <c r="BQ24" s="2">
        <f>IF(OR($B24&lt;I$229, AND($B24&gt;I$230, $B24&lt;I$231)), I24, "")</f>
        <v>82.897000000000006</v>
      </c>
      <c r="BR24" s="2">
        <f>IF(OR($B24&lt;J$229, AND($B24&gt;J$230, $B24&lt;J$231)), J24, "")</f>
        <v>81.573999999999998</v>
      </c>
      <c r="BS24" s="2">
        <f>IF(OR($B24&lt;K$229, AND($B24&gt;K$230, $B24&lt;K$231)), K24, "")</f>
        <v>79.456000000000003</v>
      </c>
      <c r="BT24" s="2">
        <f>IF(OR($B24&lt;L$229, AND($B24&gt;L$230, $B24&lt;L$231)), L24, "")</f>
        <v>76.602999999999994</v>
      </c>
      <c r="BU24" s="2">
        <f>IF(OR($B24&lt;M$229, AND($B24&gt;M$230, $B24&lt;M$231)), M24, "")</f>
        <v>71.087999999999994</v>
      </c>
      <c r="BV24" s="2">
        <f>IF(OR($B24&lt;N$229, AND($B24&gt;N$230, $B24&lt;N$231)), N24, "")</f>
        <v>62.661999999999999</v>
      </c>
      <c r="BW24" s="2">
        <f>IF(OR($B24&lt;O$229, AND($B24&gt;O$230, $B24&lt;O$231)), O24, "")</f>
        <v>51.323500000000003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75.914968893115244</v>
      </c>
      <c r="CP24" s="2">
        <f>BL$207*$B24+BL$209</f>
        <v>79.74534455815359</v>
      </c>
      <c r="CQ24" s="2">
        <f>BM$207*$B24+BM$209</f>
        <v>81.418089546972823</v>
      </c>
      <c r="CR24" s="2">
        <f>BN$207*$B24+BN$209</f>
        <v>80.748727124389106</v>
      </c>
      <c r="CS24" s="2">
        <f>BO$207*$B24+BO$209</f>
        <v>82.113048524964242</v>
      </c>
      <c r="CT24" s="2">
        <f>BP$207*$B24+BP$209</f>
        <v>83.256373433550522</v>
      </c>
      <c r="CU24" s="2">
        <f>BQ$207*$B24+BQ$209</f>
        <v>83.592842941929092</v>
      </c>
      <c r="CV24" s="2">
        <f>BR$207*$B24+BR$209</f>
        <v>82.011507173741379</v>
      </c>
      <c r="CW24" s="2">
        <f>BS$207*$B24+BS$209</f>
        <v>79.278545168239873</v>
      </c>
      <c r="CX24" s="2">
        <f>BT$207*$B24+BT$209</f>
        <v>76.421253997983783</v>
      </c>
      <c r="CY24" s="2">
        <f>BU$207*$B24+BU$209</f>
        <v>71.040202676719659</v>
      </c>
      <c r="CZ24" s="2">
        <f>BV$207*$B24+BV$209</f>
        <v>62.945610444351743</v>
      </c>
      <c r="DA24" s="2">
        <f>BW$207*$B24+BW$209</f>
        <v>51.762578375213884</v>
      </c>
      <c r="DD24" s="2">
        <f>BZ$207*$B24+BZ$209</f>
        <v>81.118164035082543</v>
      </c>
      <c r="DE24" s="2">
        <f>CA$207*$B24+CA$209</f>
        <v>83.066637767435097</v>
      </c>
      <c r="DF24" s="2">
        <f>CB$207*$B24+CB$209</f>
        <v>84.79198005130155</v>
      </c>
      <c r="DG24" s="2">
        <f>CC$207*$B24+CC$209</f>
        <v>84.790039533446247</v>
      </c>
      <c r="DH24" s="2">
        <f>CD$207*$B24+CD$209</f>
        <v>88.258630211934474</v>
      </c>
      <c r="DI24" s="2">
        <f>CE$207*$B24+CE$209</f>
        <v>90.459737111468939</v>
      </c>
      <c r="DJ24" s="2">
        <f>CF$207*$B24+CF$209</f>
        <v>90.48765868342791</v>
      </c>
      <c r="DK24" s="2">
        <f>CG$207*$B24+CG$209</f>
        <v>89.363180740367753</v>
      </c>
      <c r="DL24" s="2">
        <f>CH$207*$B24+CH$209</f>
        <v>87.836430154344441</v>
      </c>
      <c r="DM24" s="2">
        <f>CI$207*$B24+CI$209</f>
        <v>82.943945747633009</v>
      </c>
      <c r="DN24" s="2">
        <f>CJ$207*$B24+CJ$209</f>
        <v>77.184388334758339</v>
      </c>
      <c r="DO24" s="2">
        <f>CK$207*$B24+CK$209</f>
        <v>69.791151166105067</v>
      </c>
      <c r="DP24" s="2">
        <f>CL$207*$B24+CL$209</f>
        <v>55.677483381710104</v>
      </c>
      <c r="DS24" s="2">
        <f>POWER(10,($B24-C$227)/C$228)/(1+POWER(10,($B24-C$227)/C$228))</f>
        <v>4.5072051784806493E-4</v>
      </c>
      <c r="DT24" s="2">
        <f>POWER(10,($B24-D$227)/D$228)/(1+POWER(10,($B24-D$227)/D$228))</f>
        <v>5.2516792712374322E-4</v>
      </c>
      <c r="DU24" s="2">
        <f>POWER(10,($B24-E$227)/E$228)/(1+POWER(10,($B24-E$227)/E$228))</f>
        <v>5.912688383780967E-4</v>
      </c>
      <c r="DV24" s="2">
        <f>POWER(10,($B24-F$227)/F$228)/(1+POWER(10,($B24-F$227)/F$228))</f>
        <v>4.4857118244880616E-4</v>
      </c>
      <c r="DW24" s="2">
        <f>POWER(10,($B24-G$227)/G$228)/(1+POWER(10,($B24-G$227)/G$228))</f>
        <v>5.3944510704008225E-4</v>
      </c>
      <c r="DX24" s="2">
        <f>POWER(10,($B24-H$227)/H$228)/(1+POWER(10,($B24-H$227)/H$228))</f>
        <v>5.1265884463895745E-4</v>
      </c>
      <c r="DY24" s="2">
        <f>POWER(10,($B24-I$227)/I$228)/(1+POWER(10,($B24-I$227)/I$228))</f>
        <v>4.9577602466149698E-4</v>
      </c>
      <c r="DZ24" s="2">
        <f>POWER(10,($B24-J$227)/J$228)/(1+POWER(10,($B24-J$227)/J$228))</f>
        <v>4.7059118520751373E-4</v>
      </c>
      <c r="EA24" s="2">
        <f>POWER(10,($B24-K$227)/K$228)/(1+POWER(10,($B24-K$227)/K$228))</f>
        <v>4.4397204080042586E-4</v>
      </c>
      <c r="EB24" s="2">
        <f>POWER(10,($B24-L$227)/L$228)/(1+POWER(10,($B24-L$227)/L$228))</f>
        <v>4.5883092742724456E-4</v>
      </c>
      <c r="EC24" s="2">
        <f>POWER(10,($B24-M$227)/M$228)/(1+POWER(10,($B24-M$227)/M$228))</f>
        <v>4.5713694959186469E-4</v>
      </c>
      <c r="ED24" s="2">
        <f>POWER(10,($B24-N$227)/N$228)/(1+POWER(10,($B24-N$227)/N$228))</f>
        <v>3.993761776613295E-4</v>
      </c>
      <c r="EE24" s="2">
        <f>POWER(10,($B24-O$227)/O$228)/(1+POWER(10,($B24-O$227)/O$228))</f>
        <v>4.3507234441423015E-4</v>
      </c>
    </row>
    <row r="25" spans="2:135" x14ac:dyDescent="0.25">
      <c r="B25" s="2">
        <v>19</v>
      </c>
      <c r="C25">
        <v>75.867999999999995</v>
      </c>
      <c r="D25">
        <v>79.587999999999994</v>
      </c>
      <c r="E25">
        <v>81.647000000000006</v>
      </c>
      <c r="F25">
        <v>80.706000000000003</v>
      </c>
      <c r="G25">
        <v>82.117999999999995</v>
      </c>
      <c r="H25">
        <v>82.471000000000004</v>
      </c>
      <c r="I25">
        <v>82.956000000000003</v>
      </c>
      <c r="J25">
        <v>80.191000000000003</v>
      </c>
      <c r="K25">
        <v>78.837999999999994</v>
      </c>
      <c r="L25">
        <v>76.323999999999998</v>
      </c>
      <c r="M25">
        <v>69.778999999999996</v>
      </c>
      <c r="N25">
        <v>63.206000000000003</v>
      </c>
      <c r="O25">
        <v>50.970599999999997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75.908026522082977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79.725715888014747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81.402655595859443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80.753097895207745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82.13385054928284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83.281538892761574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83.614497961056244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82.039783322620366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79.313205387983047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76.442428139498688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71.061952071715993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62.977833234534316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51.794081806410972</v>
      </c>
      <c r="AE25" s="5"/>
      <c r="AG25" s="5">
        <f t="shared" si="0"/>
        <v>-4.0026522082982297E-2</v>
      </c>
      <c r="AH25" s="5">
        <f t="shared" si="1"/>
        <v>-0.13771588801475332</v>
      </c>
      <c r="AI25" s="5">
        <f t="shared" si="2"/>
        <v>0.24434440414056269</v>
      </c>
      <c r="AJ25" s="5">
        <f t="shared" si="3"/>
        <v>-4.7097895207741658E-2</v>
      </c>
      <c r="AK25" s="5">
        <f t="shared" si="4"/>
        <v>-1.585054928284535E-2</v>
      </c>
      <c r="AL25" s="5">
        <f t="shared" si="5"/>
        <v>-0.81053889276157065</v>
      </c>
      <c r="AM25" s="5">
        <f t="shared" si="6"/>
        <v>-0.65849796105624137</v>
      </c>
      <c r="AN25" s="5">
        <f t="shared" si="7"/>
        <v>-1.8487833226203634</v>
      </c>
      <c r="AO25" s="5">
        <f t="shared" si="8"/>
        <v>-0.47520538798305267</v>
      </c>
      <c r="AP25" s="5">
        <f t="shared" si="9"/>
        <v>-0.11842813949868969</v>
      </c>
      <c r="AQ25" s="5">
        <f t="shared" si="10"/>
        <v>-1.2829520717159966</v>
      </c>
      <c r="AR25" s="5">
        <f t="shared" si="11"/>
        <v>0.22816676546568715</v>
      </c>
      <c r="AS25" s="5">
        <f t="shared" si="12"/>
        <v>-0.82348180641097457</v>
      </c>
      <c r="AV25" s="2">
        <f t="shared" si="13"/>
        <v>75.90802644996667</v>
      </c>
      <c r="AW25" s="2">
        <f t="shared" si="14"/>
        <v>79.725715862392349</v>
      </c>
      <c r="AX25" s="2">
        <f t="shared" si="15"/>
        <v>81.4026555685017</v>
      </c>
      <c r="AY25" s="2">
        <f t="shared" si="16"/>
        <v>80.753097895027949</v>
      </c>
      <c r="AZ25" s="2">
        <f t="shared" si="17"/>
        <v>82.133850548316644</v>
      </c>
      <c r="BA25" s="2">
        <f t="shared" si="18"/>
        <v>83.28153889267584</v>
      </c>
      <c r="BB25" s="2">
        <f t="shared" si="19"/>
        <v>83.614497960974376</v>
      </c>
      <c r="BC25" s="2">
        <f t="shared" si="20"/>
        <v>82.039783322585762</v>
      </c>
      <c r="BD25" s="2">
        <f t="shared" si="21"/>
        <v>79.313205387954085</v>
      </c>
      <c r="BE25" s="2">
        <f t="shared" si="22"/>
        <v>76.442428139014993</v>
      </c>
      <c r="BF25" s="2">
        <f t="shared" si="23"/>
        <v>71.061952066038302</v>
      </c>
      <c r="BG25" s="2">
        <f t="shared" si="24"/>
        <v>62.977833230114051</v>
      </c>
      <c r="BH25" s="2">
        <f t="shared" si="25"/>
        <v>51.794081800566801</v>
      </c>
      <c r="BK25" s="2">
        <f>IF(OR($B25&lt;C$229, AND($B25&gt;C$230, $B25&lt;C$231)), C25, "")</f>
        <v>75.867999999999995</v>
      </c>
      <c r="BL25" s="2">
        <f>IF(OR($B25&lt;D$229, AND($B25&gt;D$230, $B25&lt;D$231)), D25, "")</f>
        <v>79.587999999999994</v>
      </c>
      <c r="BM25" s="2">
        <f>IF(OR($B25&lt;E$229, AND($B25&gt;E$230, $B25&lt;E$231)), E25, "")</f>
        <v>81.647000000000006</v>
      </c>
      <c r="BN25" s="2">
        <f>IF(OR($B25&lt;F$229, AND($B25&gt;F$230, $B25&lt;F$231)), F25, "")</f>
        <v>80.706000000000003</v>
      </c>
      <c r="BO25" s="2">
        <f>IF(OR($B25&lt;G$229, AND($B25&gt;G$230, $B25&lt;G$231)), G25, "")</f>
        <v>82.117999999999995</v>
      </c>
      <c r="BP25" s="2">
        <f>IF(OR($B25&lt;H$229, AND($B25&gt;H$230, $B25&lt;H$231)), H25, "")</f>
        <v>82.471000000000004</v>
      </c>
      <c r="BQ25" s="2">
        <f>IF(OR($B25&lt;I$229, AND($B25&gt;I$230, $B25&lt;I$231)), I25, "")</f>
        <v>82.956000000000003</v>
      </c>
      <c r="BR25" s="2">
        <f>IF(OR($B25&lt;J$229, AND($B25&gt;J$230, $B25&lt;J$231)), J25, "")</f>
        <v>80.191000000000003</v>
      </c>
      <c r="BS25" s="2">
        <f>IF(OR($B25&lt;K$229, AND($B25&gt;K$230, $B25&lt;K$231)), K25, "")</f>
        <v>78.837999999999994</v>
      </c>
      <c r="BT25" s="2">
        <f>IF(OR($B25&lt;L$229, AND($B25&gt;L$230, $B25&lt;L$231)), L25, "")</f>
        <v>76.323999999999998</v>
      </c>
      <c r="BU25" s="2">
        <f>IF(OR($B25&lt;M$229, AND($B25&gt;M$230, $B25&lt;M$231)), M25, "")</f>
        <v>69.778999999999996</v>
      </c>
      <c r="BV25" s="2">
        <f>IF(OR($B25&lt;N$229, AND($B25&gt;N$230, $B25&lt;N$231)), N25, "")</f>
        <v>63.206000000000003</v>
      </c>
      <c r="BW25" s="2">
        <f>IF(OR($B25&lt;O$229, AND($B25&gt;O$230, $B25&lt;O$231)), O25, "")</f>
        <v>50.970599999999997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75.905489908510333</v>
      </c>
      <c r="CP25" s="2">
        <f>BL$207*$B25+BL$209</f>
        <v>79.723832095444735</v>
      </c>
      <c r="CQ25" s="2">
        <f>BM$207*$B25+BM$209</f>
        <v>81.400501261020764</v>
      </c>
      <c r="CR25" s="2">
        <f>BN$207*$B25+BN$209</f>
        <v>80.751139074396107</v>
      </c>
      <c r="CS25" s="2">
        <f>BO$207*$B25+BO$209</f>
        <v>82.130266093660083</v>
      </c>
      <c r="CT25" s="2">
        <f>BP$207*$B25+BP$209</f>
        <v>83.277544944580555</v>
      </c>
      <c r="CU25" s="2">
        <f>BQ$207*$B25+BQ$209</f>
        <v>83.610801781979632</v>
      </c>
      <c r="CV25" s="2">
        <f>BR$207*$B25+BR$209</f>
        <v>82.036042248290585</v>
      </c>
      <c r="CW25" s="2">
        <f>BS$207*$B25+BS$209</f>
        <v>79.309094908760642</v>
      </c>
      <c r="CX25" s="2">
        <f>BT$207*$B25+BT$209</f>
        <v>76.439191083344809</v>
      </c>
      <c r="CY25" s="2">
        <f>BU$207*$B25+BU$209</f>
        <v>71.05891425639615</v>
      </c>
      <c r="CZ25" s="2">
        <f>BV$207*$B25+BV$209</f>
        <v>62.974874416356393</v>
      </c>
      <c r="DA25" s="2">
        <f>BW$207*$B25+BW$209</f>
        <v>51.792239423628239</v>
      </c>
      <c r="DD25" s="2">
        <f>BZ$207*$B25+BZ$209</f>
        <v>81.038280199884952</v>
      </c>
      <c r="DE25" s="2">
        <f>CA$207*$B25+CA$209</f>
        <v>82.995362654428405</v>
      </c>
      <c r="DF25" s="2">
        <f>CB$207*$B25+CB$209</f>
        <v>84.723632339094706</v>
      </c>
      <c r="DG25" s="2">
        <f>CC$207*$B25+CC$209</f>
        <v>84.733880347065124</v>
      </c>
      <c r="DH25" s="2">
        <f>CD$207*$B25+CD$209</f>
        <v>88.19062625746416</v>
      </c>
      <c r="DI25" s="2">
        <f>CE$207*$B25+CE$209</f>
        <v>90.383058003629543</v>
      </c>
      <c r="DJ25" s="2">
        <f>CF$207*$B25+CF$209</f>
        <v>90.410478204031179</v>
      </c>
      <c r="DK25" s="2">
        <f>CG$207*$B25+CG$209</f>
        <v>89.286614128241354</v>
      </c>
      <c r="DL25" s="2">
        <f>CH$207*$B25+CH$209</f>
        <v>87.753235101371999</v>
      </c>
      <c r="DM25" s="2">
        <f>CI$207*$B25+CI$209</f>
        <v>82.873719292341121</v>
      </c>
      <c r="DN25" s="2">
        <f>CJ$207*$B25+CJ$209</f>
        <v>77.119762136074485</v>
      </c>
      <c r="DO25" s="2">
        <f>CK$207*$B25+CK$209</f>
        <v>69.731847777732526</v>
      </c>
      <c r="DP25" s="2">
        <f>CL$207*$B25+CL$209</f>
        <v>55.654443695981108</v>
      </c>
      <c r="DS25" s="2">
        <f>POWER(10,($B25-C$227)/C$228)/(1+POWER(10,($B25-C$227)/C$228))</f>
        <v>4.9418373094223516E-4</v>
      </c>
      <c r="DT25" s="2">
        <f>POWER(10,($B25-D$227)/D$228)/(1+POWER(10,($B25-D$227)/D$228))</f>
        <v>5.7580600689552917E-4</v>
      </c>
      <c r="DU25" s="2">
        <f>POWER(10,($B25-E$227)/E$228)/(1+POWER(10,($B25-E$227)/E$228))</f>
        <v>6.4827640870385769E-4</v>
      </c>
      <c r="DV25" s="2">
        <f>POWER(10,($B25-F$227)/F$228)/(1+POWER(10,($B25-F$227)/F$228))</f>
        <v>4.9182723599949438E-4</v>
      </c>
      <c r="DW25" s="2">
        <f>POWER(10,($B25-G$227)/G$228)/(1+POWER(10,($B25-G$227)/G$228))</f>
        <v>5.9145901558396328E-4</v>
      </c>
      <c r="DX25" s="2">
        <f>POWER(10,($B25-H$227)/H$228)/(1+POWER(10,($B25-H$227)/H$228))</f>
        <v>5.6209144393860086E-4</v>
      </c>
      <c r="DY25" s="2">
        <f>POWER(10,($B25-I$227)/I$228)/(1+POWER(10,($B25-I$227)/I$228))</f>
        <v>5.4358160084692507E-4</v>
      </c>
      <c r="DZ25" s="2">
        <f>POWER(10,($B25-J$227)/J$228)/(1+POWER(10,($B25-J$227)/J$228))</f>
        <v>5.1596954793684294E-4</v>
      </c>
      <c r="EA25" s="2">
        <f>POWER(10,($B25-K$227)/K$228)/(1+POWER(10,($B25-K$227)/K$228))</f>
        <v>4.867848116784189E-4</v>
      </c>
      <c r="EB25" s="2">
        <f>POWER(10,($B25-L$227)/L$228)/(1+POWER(10,($B25-L$227)/L$228))</f>
        <v>5.0307583789135338E-4</v>
      </c>
      <c r="EC25" s="2">
        <f>POWER(10,($B25-M$227)/M$228)/(1+POWER(10,($B25-M$227)/M$228))</f>
        <v>5.0121859226025592E-4</v>
      </c>
      <c r="ED25" s="2">
        <f>POWER(10,($B25-N$227)/N$228)/(1+POWER(10,($B25-N$227)/N$228))</f>
        <v>4.378903984688988E-4</v>
      </c>
      <c r="EE25" s="2">
        <f>POWER(10,($B25-O$227)/O$228)/(1+POWER(10,($B25-O$227)/O$228))</f>
        <v>4.7702731617589936E-4</v>
      </c>
    </row>
    <row r="26" spans="2:135" x14ac:dyDescent="0.25">
      <c r="B26" s="2">
        <v>20</v>
      </c>
      <c r="C26">
        <v>76.308999999999997</v>
      </c>
      <c r="D26">
        <v>79.176000000000002</v>
      </c>
      <c r="E26">
        <v>81.221000000000004</v>
      </c>
      <c r="F26">
        <v>79.456000000000003</v>
      </c>
      <c r="G26">
        <v>82.25</v>
      </c>
      <c r="H26">
        <v>83.662000000000006</v>
      </c>
      <c r="I26">
        <v>81.573999999999998</v>
      </c>
      <c r="J26">
        <v>82.265000000000001</v>
      </c>
      <c r="K26">
        <v>77.837999999999994</v>
      </c>
      <c r="L26">
        <v>76.882000000000005</v>
      </c>
      <c r="M26">
        <v>71</v>
      </c>
      <c r="N26">
        <v>63.720999999999997</v>
      </c>
      <c r="O26">
        <v>52.073500000000003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75.898754161371997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79.704353707412622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81.385239003840638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80.755667142782173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82.151358453706393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83.303035191413258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83.632756487076691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82.064621929843284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79.344090780258185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76.460628729791011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71.080910790984149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63.007340020413423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51.82389296372159</v>
      </c>
      <c r="AE26" s="5"/>
      <c r="AG26" s="5">
        <f t="shared" si="0"/>
        <v>0.41024583862800057</v>
      </c>
      <c r="AH26" s="5">
        <f t="shared" si="1"/>
        <v>-0.52835370741262011</v>
      </c>
      <c r="AI26" s="5">
        <f t="shared" si="2"/>
        <v>-0.16423900384063472</v>
      </c>
      <c r="AJ26" s="5">
        <f t="shared" si="3"/>
        <v>-1.2996671427821695</v>
      </c>
      <c r="AK26" s="5">
        <f t="shared" si="4"/>
        <v>9.8641546293606552E-2</v>
      </c>
      <c r="AL26" s="5">
        <f t="shared" si="5"/>
        <v>0.35896480858674806</v>
      </c>
      <c r="AM26" s="5">
        <f t="shared" si="6"/>
        <v>-2.0587564870766926</v>
      </c>
      <c r="AN26" s="5">
        <f t="shared" si="7"/>
        <v>0.2003780701567166</v>
      </c>
      <c r="AO26" s="5">
        <f t="shared" si="8"/>
        <v>-1.5060907802581909</v>
      </c>
      <c r="AP26" s="5">
        <f t="shared" si="9"/>
        <v>0.42137127020899356</v>
      </c>
      <c r="AQ26" s="5">
        <f t="shared" si="10"/>
        <v>-8.0910790984148662E-2</v>
      </c>
      <c r="AR26" s="5">
        <f t="shared" si="11"/>
        <v>0.71365997958657346</v>
      </c>
      <c r="AS26" s="5">
        <f t="shared" si="12"/>
        <v>0.24960703627841241</v>
      </c>
      <c r="AV26" s="2">
        <f t="shared" si="13"/>
        <v>75.898753905835079</v>
      </c>
      <c r="AW26" s="2">
        <f t="shared" si="14"/>
        <v>79.704353611043729</v>
      </c>
      <c r="AX26" s="2">
        <f t="shared" si="15"/>
        <v>81.385238899912011</v>
      </c>
      <c r="AY26" s="2">
        <f t="shared" si="16"/>
        <v>80.755667141989065</v>
      </c>
      <c r="AZ26" s="2">
        <f t="shared" si="17"/>
        <v>82.151358449599968</v>
      </c>
      <c r="BA26" s="2">
        <f t="shared" si="18"/>
        <v>83.303035191017941</v>
      </c>
      <c r="BB26" s="2">
        <f t="shared" si="19"/>
        <v>83.632756486700359</v>
      </c>
      <c r="BC26" s="2">
        <f t="shared" si="20"/>
        <v>82.064621929680399</v>
      </c>
      <c r="BD26" s="2">
        <f t="shared" si="21"/>
        <v>79.344090780122016</v>
      </c>
      <c r="BE26" s="2">
        <f t="shared" si="22"/>
        <v>76.460628727725876</v>
      </c>
      <c r="BF26" s="2">
        <f t="shared" si="23"/>
        <v>71.08091076887986</v>
      </c>
      <c r="BG26" s="2">
        <f t="shared" si="24"/>
        <v>63.007340003383533</v>
      </c>
      <c r="BH26" s="2">
        <f t="shared" si="25"/>
        <v>51.823892941364221</v>
      </c>
      <c r="BK26" s="2">
        <f>IF(OR($B26&lt;C$229, AND($B26&gt;C$230, $B26&lt;C$231)), C26, "")</f>
        <v>76.308999999999997</v>
      </c>
      <c r="BL26" s="2">
        <f>IF(OR($B26&lt;D$229, AND($B26&gt;D$230, $B26&lt;D$231)), D26, "")</f>
        <v>79.176000000000002</v>
      </c>
      <c r="BM26" s="2">
        <f>IF(OR($B26&lt;E$229, AND($B26&gt;E$230, $B26&lt;E$231)), E26, "")</f>
        <v>81.221000000000004</v>
      </c>
      <c r="BN26" s="2">
        <f>IF(OR($B26&lt;F$229, AND($B26&gt;F$230, $B26&lt;F$231)), F26, "")</f>
        <v>79.456000000000003</v>
      </c>
      <c r="BO26" s="2">
        <f>IF(OR($B26&lt;G$229, AND($B26&gt;G$230, $B26&lt;G$231)), G26, "")</f>
        <v>82.25</v>
      </c>
      <c r="BP26" s="2">
        <f>IF(OR($B26&lt;H$229, AND($B26&gt;H$230, $B26&lt;H$231)), H26, "")</f>
        <v>83.662000000000006</v>
      </c>
      <c r="BQ26" s="2">
        <f>IF(OR($B26&lt;I$229, AND($B26&gt;I$230, $B26&lt;I$231)), I26, "")</f>
        <v>81.573999999999998</v>
      </c>
      <c r="BR26" s="2">
        <f>IF(OR($B26&lt;J$229, AND($B26&gt;J$230, $B26&lt;J$231)), J26, "")</f>
        <v>82.265000000000001</v>
      </c>
      <c r="BS26" s="2">
        <f>IF(OR($B26&lt;K$229, AND($B26&gt;K$230, $B26&lt;K$231)), K26, "")</f>
        <v>77.837999999999994</v>
      </c>
      <c r="BT26" s="2">
        <f>IF(OR($B26&lt;L$229, AND($B26&gt;L$230, $B26&lt;L$231)), L26, "")</f>
        <v>76.882000000000005</v>
      </c>
      <c r="BU26" s="2">
        <f>IF(OR($B26&lt;M$229, AND($B26&gt;M$230, $B26&lt;M$231)), M26, "")</f>
        <v>71</v>
      </c>
      <c r="BV26" s="2">
        <f>IF(OR($B26&lt;N$229, AND($B26&gt;N$230, $B26&lt;N$231)), N26, "")</f>
        <v>63.720999999999997</v>
      </c>
      <c r="BW26" s="2">
        <f>IF(OR($B26&lt;O$229, AND($B26&gt;O$230, $B26&lt;O$231)), O26, "")</f>
        <v>52.073500000000003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75.896010923905408</v>
      </c>
      <c r="CP26" s="2">
        <f>BL$207*$B26+BL$209</f>
        <v>79.702319632735879</v>
      </c>
      <c r="CQ26" s="2">
        <f>BM$207*$B26+BM$209</f>
        <v>81.382912975068706</v>
      </c>
      <c r="CR26" s="2">
        <f>BN$207*$B26+BN$209</f>
        <v>80.753551024403109</v>
      </c>
      <c r="CS26" s="2">
        <f>BO$207*$B26+BO$209</f>
        <v>82.147483662355938</v>
      </c>
      <c r="CT26" s="2">
        <f>BP$207*$B26+BP$209</f>
        <v>83.298716455610588</v>
      </c>
      <c r="CU26" s="2">
        <f>BQ$207*$B26+BQ$209</f>
        <v>83.628760622030171</v>
      </c>
      <c r="CV26" s="2">
        <f>BR$207*$B26+BR$209</f>
        <v>82.060577322839791</v>
      </c>
      <c r="CW26" s="2">
        <f>BS$207*$B26+BS$209</f>
        <v>79.339644649281396</v>
      </c>
      <c r="CX26" s="2">
        <f>BT$207*$B26+BT$209</f>
        <v>76.457128168705836</v>
      </c>
      <c r="CY26" s="2">
        <f>BU$207*$B26+BU$209</f>
        <v>71.077625836072642</v>
      </c>
      <c r="CZ26" s="2">
        <f>BV$207*$B26+BV$209</f>
        <v>63.004138388361042</v>
      </c>
      <c r="DA26" s="2">
        <f>BW$207*$B26+BW$209</f>
        <v>51.821900472042586</v>
      </c>
      <c r="DD26" s="2">
        <f>BZ$207*$B26+BZ$209</f>
        <v>80.95839636468736</v>
      </c>
      <c r="DE26" s="2">
        <f>CA$207*$B26+CA$209</f>
        <v>82.924087541421727</v>
      </c>
      <c r="DF26" s="2">
        <f>CB$207*$B26+CB$209</f>
        <v>84.655284626887862</v>
      </c>
      <c r="DG26" s="2">
        <f>CC$207*$B26+CC$209</f>
        <v>84.677721160683987</v>
      </c>
      <c r="DH26" s="2">
        <f>CD$207*$B26+CD$209</f>
        <v>88.122622302993861</v>
      </c>
      <c r="DI26" s="2">
        <f>CE$207*$B26+CE$209</f>
        <v>90.306378895790147</v>
      </c>
      <c r="DJ26" s="2">
        <f>CF$207*$B26+CF$209</f>
        <v>90.333297724634434</v>
      </c>
      <c r="DK26" s="2">
        <f>CG$207*$B26+CG$209</f>
        <v>89.210047516114955</v>
      </c>
      <c r="DL26" s="2">
        <f>CH$207*$B26+CH$209</f>
        <v>87.670040048399571</v>
      </c>
      <c r="DM26" s="2">
        <f>CI$207*$B26+CI$209</f>
        <v>82.803492837049234</v>
      </c>
      <c r="DN26" s="2">
        <f>CJ$207*$B26+CJ$209</f>
        <v>77.055135937390631</v>
      </c>
      <c r="DO26" s="2">
        <f>CK$207*$B26+CK$209</f>
        <v>69.672544389359985</v>
      </c>
      <c r="DP26" s="2">
        <f>CL$207*$B26+CL$209</f>
        <v>55.631404010252119</v>
      </c>
      <c r="DS26" s="2">
        <f>POWER(10,($B26-C$227)/C$228)/(1+POWER(10,($B26-C$227)/C$228))</f>
        <v>5.4183585224151115E-4</v>
      </c>
      <c r="DT26" s="2">
        <f>POWER(10,($B26-D$227)/D$228)/(1+POWER(10,($B26-D$227)/D$228))</f>
        <v>6.3132366001962927E-4</v>
      </c>
      <c r="DU26" s="2">
        <f>POWER(10,($B26-E$227)/E$228)/(1+POWER(10,($B26-E$227)/E$228))</f>
        <v>7.1077649203010762E-4</v>
      </c>
      <c r="DV26" s="2">
        <f>POWER(10,($B26-F$227)/F$228)/(1+POWER(10,($B26-F$227)/F$228))</f>
        <v>5.392522526974226E-4</v>
      </c>
      <c r="DW26" s="2">
        <f>POWER(10,($B26-G$227)/G$228)/(1+POWER(10,($B26-G$227)/G$228))</f>
        <v>6.4848491007125572E-4</v>
      </c>
      <c r="DX26" s="2">
        <f>POWER(10,($B26-H$227)/H$228)/(1+POWER(10,($B26-H$227)/H$228))</f>
        <v>6.1628759150710727E-4</v>
      </c>
      <c r="DY26" s="2">
        <f>POWER(10,($B26-I$227)/I$228)/(1+POWER(10,($B26-I$227)/I$228))</f>
        <v>5.9599411697349488E-4</v>
      </c>
      <c r="DZ26" s="2">
        <f>POWER(10,($B26-J$227)/J$228)/(1+POWER(10,($B26-J$227)/J$228))</f>
        <v>5.6572119769216292E-4</v>
      </c>
      <c r="EA26" s="2">
        <f>POWER(10,($B26-K$227)/K$228)/(1+POWER(10,($B26-K$227)/K$228))</f>
        <v>5.3372386634705784E-4</v>
      </c>
      <c r="EB26" s="2">
        <f>POWER(10,($B26-L$227)/L$228)/(1+POWER(10,($B26-L$227)/L$228))</f>
        <v>5.5158491561195728E-4</v>
      </c>
      <c r="EC26" s="2">
        <f>POWER(10,($B26-M$227)/M$228)/(1+POWER(10,($B26-M$227)/M$228))</f>
        <v>5.495486835729996E-4</v>
      </c>
      <c r="ED26" s="2">
        <f>POWER(10,($B26-N$227)/N$228)/(1+POWER(10,($B26-N$227)/N$228))</f>
        <v>4.801169907787423E-4</v>
      </c>
      <c r="EE26" s="2">
        <f>POWER(10,($B26-O$227)/O$228)/(1+POWER(10,($B26-O$227)/O$228))</f>
        <v>5.230259800655092E-4</v>
      </c>
    </row>
    <row r="27" spans="2:135" x14ac:dyDescent="0.25">
      <c r="B27" s="2">
        <v>21</v>
      </c>
      <c r="C27">
        <v>75.617999999999995</v>
      </c>
      <c r="D27">
        <v>79.426000000000002</v>
      </c>
      <c r="E27">
        <v>80.882000000000005</v>
      </c>
      <c r="F27">
        <v>81.147000000000006</v>
      </c>
      <c r="G27">
        <v>80.941000000000003</v>
      </c>
      <c r="H27">
        <v>83.102999999999994</v>
      </c>
      <c r="I27">
        <v>83.412000000000006</v>
      </c>
      <c r="J27">
        <v>81.337999999999994</v>
      </c>
      <c r="K27">
        <v>78.867999999999995</v>
      </c>
      <c r="L27">
        <v>76.75</v>
      </c>
      <c r="M27">
        <v>70.808999999999997</v>
      </c>
      <c r="N27">
        <v>62.911999999999999</v>
      </c>
      <c r="O27">
        <v>51.867600000000003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75.889498446797859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79.683003149932333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81.367835662306675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80.758248503808829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82.168889008780482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83.324556967830091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83.651038420855215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82.089484269247677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79.375002663009539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76.478850026375056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71.09988895063627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63.03686613886623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51.853715969958628</v>
      </c>
      <c r="AE27" s="5"/>
      <c r="AG27" s="5">
        <f t="shared" si="0"/>
        <v>-0.27149844679786383</v>
      </c>
      <c r="AH27" s="5">
        <f t="shared" si="1"/>
        <v>-0.25700314993233064</v>
      </c>
      <c r="AI27" s="5">
        <f t="shared" si="2"/>
        <v>-0.48583566230666975</v>
      </c>
      <c r="AJ27" s="5">
        <f t="shared" si="3"/>
        <v>0.38875149619117622</v>
      </c>
      <c r="AK27" s="5">
        <f t="shared" si="4"/>
        <v>-1.2278890087804797</v>
      </c>
      <c r="AL27" s="5">
        <f t="shared" si="5"/>
        <v>-0.2215569678300966</v>
      </c>
      <c r="AM27" s="5">
        <f t="shared" si="6"/>
        <v>-0.23903842085520921</v>
      </c>
      <c r="AN27" s="5">
        <f t="shared" si="7"/>
        <v>-0.7514842692476833</v>
      </c>
      <c r="AO27" s="5">
        <f t="shared" si="8"/>
        <v>-0.50700266300954411</v>
      </c>
      <c r="AP27" s="5">
        <f t="shared" si="9"/>
        <v>0.27114997362494364</v>
      </c>
      <c r="AQ27" s="5">
        <f t="shared" si="10"/>
        <v>-0.29088895063627263</v>
      </c>
      <c r="AR27" s="5">
        <f t="shared" si="11"/>
        <v>-0.12486613886623132</v>
      </c>
      <c r="AS27" s="5">
        <f t="shared" si="12"/>
        <v>1.3884030041374729E-2</v>
      </c>
      <c r="AV27" s="2">
        <f t="shared" si="13"/>
        <v>75.889497575839016</v>
      </c>
      <c r="AW27" s="2">
        <f t="shared" si="14"/>
        <v>79.683002801829147</v>
      </c>
      <c r="AX27" s="2">
        <f t="shared" si="15"/>
        <v>81.367835283424782</v>
      </c>
      <c r="AY27" s="2">
        <f t="shared" si="16"/>
        <v>80.758248500452481</v>
      </c>
      <c r="AZ27" s="2">
        <f t="shared" si="17"/>
        <v>82.168888992046817</v>
      </c>
      <c r="BA27" s="2">
        <f t="shared" si="18"/>
        <v>83.324556966083676</v>
      </c>
      <c r="BB27" s="2">
        <f t="shared" si="19"/>
        <v>83.651038419197235</v>
      </c>
      <c r="BC27" s="2">
        <f t="shared" si="20"/>
        <v>82.089484268512876</v>
      </c>
      <c r="BD27" s="2">
        <f t="shared" si="21"/>
        <v>79.375002662395801</v>
      </c>
      <c r="BE27" s="2">
        <f t="shared" si="22"/>
        <v>76.478850017914084</v>
      </c>
      <c r="BF27" s="2">
        <f t="shared" si="23"/>
        <v>71.099888867961099</v>
      </c>
      <c r="BG27" s="2">
        <f t="shared" si="24"/>
        <v>63.036866075780736</v>
      </c>
      <c r="BH27" s="2">
        <f t="shared" si="25"/>
        <v>51.853715887749964</v>
      </c>
      <c r="BK27" s="2">
        <f>IF(OR($B27&lt;C$229, AND($B27&gt;C$230, $B27&lt;C$231)), C27, "")</f>
        <v>75.617999999999995</v>
      </c>
      <c r="BL27" s="2">
        <f>IF(OR($B27&lt;D$229, AND($B27&gt;D$230, $B27&lt;D$231)), D27, "")</f>
        <v>79.426000000000002</v>
      </c>
      <c r="BM27" s="2">
        <f>IF(OR($B27&lt;E$229, AND($B27&gt;E$230, $B27&lt;E$231)), E27, "")</f>
        <v>80.882000000000005</v>
      </c>
      <c r="BN27" s="2">
        <f>IF(OR($B27&lt;F$229, AND($B27&gt;F$230, $B27&lt;F$231)), F27, "")</f>
        <v>81.147000000000006</v>
      </c>
      <c r="BO27" s="2">
        <f>IF(OR($B27&lt;G$229, AND($B27&gt;G$230, $B27&lt;G$231)), G27, "")</f>
        <v>80.941000000000003</v>
      </c>
      <c r="BP27" s="2">
        <f>IF(OR($B27&lt;H$229, AND($B27&gt;H$230, $B27&lt;H$231)), H27, "")</f>
        <v>83.102999999999994</v>
      </c>
      <c r="BQ27" s="2">
        <f>IF(OR($B27&lt;I$229, AND($B27&gt;I$230, $B27&lt;I$231)), I27, "")</f>
        <v>83.412000000000006</v>
      </c>
      <c r="BR27" s="2">
        <f>IF(OR($B27&lt;J$229, AND($B27&gt;J$230, $B27&lt;J$231)), J27, "")</f>
        <v>81.337999999999994</v>
      </c>
      <c r="BS27" s="2">
        <f>IF(OR($B27&lt;K$229, AND($B27&gt;K$230, $B27&lt;K$231)), K27, "")</f>
        <v>78.867999999999995</v>
      </c>
      <c r="BT27" s="2">
        <f>IF(OR($B27&lt;L$229, AND($B27&gt;L$230, $B27&lt;L$231)), L27, "")</f>
        <v>76.75</v>
      </c>
      <c r="BU27" s="2">
        <f>IF(OR($B27&lt;M$229, AND($B27&gt;M$230, $B27&lt;M$231)), M27, "")</f>
        <v>70.808999999999997</v>
      </c>
      <c r="BV27" s="2">
        <f>IF(OR($B27&lt;N$229, AND($B27&gt;N$230, $B27&lt;N$231)), N27, "")</f>
        <v>62.911999999999999</v>
      </c>
      <c r="BW27" s="2">
        <f>IF(OR($B27&lt;O$229, AND($B27&gt;O$230, $B27&lt;O$231)), O27, "")</f>
        <v>51.867600000000003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75.886531939300497</v>
      </c>
      <c r="CP27" s="2">
        <f>BL$207*$B27+BL$209</f>
        <v>79.680807170027023</v>
      </c>
      <c r="CQ27" s="2">
        <f>BM$207*$B27+BM$209</f>
        <v>81.365324689116662</v>
      </c>
      <c r="CR27" s="2">
        <f>BN$207*$B27+BN$209</f>
        <v>80.75596297441011</v>
      </c>
      <c r="CS27" s="2">
        <f>BO$207*$B27+BO$209</f>
        <v>82.164701231051779</v>
      </c>
      <c r="CT27" s="2">
        <f>BP$207*$B27+BP$209</f>
        <v>83.319887966640621</v>
      </c>
      <c r="CU27" s="2">
        <f>BQ$207*$B27+BQ$209</f>
        <v>83.646719462080711</v>
      </c>
      <c r="CV27" s="2">
        <f>BR$207*$B27+BR$209</f>
        <v>82.085112397388997</v>
      </c>
      <c r="CW27" s="2">
        <f>BS$207*$B27+BS$209</f>
        <v>79.370194389802165</v>
      </c>
      <c r="CX27" s="2">
        <f>BT$207*$B27+BT$209</f>
        <v>76.475065254066848</v>
      </c>
      <c r="CY27" s="2">
        <f>BU$207*$B27+BU$209</f>
        <v>71.096337415749147</v>
      </c>
      <c r="CZ27" s="2">
        <f>BV$207*$B27+BV$209</f>
        <v>63.033402360365685</v>
      </c>
      <c r="DA27" s="2">
        <f>BW$207*$B27+BW$209</f>
        <v>51.85156152045694</v>
      </c>
      <c r="DD27" s="2">
        <f>BZ$207*$B27+BZ$209</f>
        <v>80.878512529489754</v>
      </c>
      <c r="DE27" s="2">
        <f>CA$207*$B27+CA$209</f>
        <v>82.852812428415035</v>
      </c>
      <c r="DF27" s="2">
        <f>CB$207*$B27+CB$209</f>
        <v>84.586936914681019</v>
      </c>
      <c r="DG27" s="2">
        <f>CC$207*$B27+CC$209</f>
        <v>84.621561974302864</v>
      </c>
      <c r="DH27" s="2">
        <f>CD$207*$B27+CD$209</f>
        <v>88.054618348523562</v>
      </c>
      <c r="DI27" s="2">
        <f>CE$207*$B27+CE$209</f>
        <v>90.229699787950764</v>
      </c>
      <c r="DJ27" s="2">
        <f>CF$207*$B27+CF$209</f>
        <v>90.256117245237704</v>
      </c>
      <c r="DK27" s="2">
        <f>CG$207*$B27+CG$209</f>
        <v>89.13348090398857</v>
      </c>
      <c r="DL27" s="2">
        <f>CH$207*$B27+CH$209</f>
        <v>87.586844995427143</v>
      </c>
      <c r="DM27" s="2">
        <f>CI$207*$B27+CI$209</f>
        <v>82.73326638175736</v>
      </c>
      <c r="DN27" s="2">
        <f>CJ$207*$B27+CJ$209</f>
        <v>76.990509738706777</v>
      </c>
      <c r="DO27" s="2">
        <f>CK$207*$B27+CK$209</f>
        <v>69.613241000987443</v>
      </c>
      <c r="DP27" s="2">
        <f>CL$207*$B27+CL$209</f>
        <v>55.608364324523123</v>
      </c>
      <c r="DS27" s="2">
        <f>POWER(10,($B27-C$227)/C$228)/(1+POWER(10,($B27-C$227)/C$228))</f>
        <v>5.9408014212671619E-4</v>
      </c>
      <c r="DT27" s="2">
        <f>POWER(10,($B27-D$227)/D$228)/(1+POWER(10,($B27-D$227)/D$228))</f>
        <v>6.921904673138806E-4</v>
      </c>
      <c r="DU27" s="2">
        <f>POWER(10,($B27-E$227)/E$228)/(1+POWER(10,($B27-E$227)/E$228))</f>
        <v>7.7929748595828314E-4</v>
      </c>
      <c r="DV27" s="2">
        <f>POWER(10,($B27-F$227)/F$228)/(1+POWER(10,($B27-F$227)/F$228))</f>
        <v>5.9124757700735405E-4</v>
      </c>
      <c r="DW27" s="2">
        <f>POWER(10,($B27-G$227)/G$228)/(1+POWER(10,($B27-G$227)/G$228))</f>
        <v>7.1100508063389562E-4</v>
      </c>
      <c r="DX27" s="2">
        <f>POWER(10,($B27-H$227)/H$228)/(1+POWER(10,($B27-H$227)/H$228))</f>
        <v>6.7570573031689026E-4</v>
      </c>
      <c r="DY27" s="2">
        <f>POWER(10,($B27-I$227)/I$228)/(1+POWER(10,($B27-I$227)/I$228))</f>
        <v>6.5345698022891655E-4</v>
      </c>
      <c r="DZ27" s="2">
        <f>POWER(10,($B27-J$227)/J$228)/(1+POWER(10,($B27-J$227)/J$228))</f>
        <v>6.2026710433535706E-4</v>
      </c>
      <c r="EA27" s="2">
        <f>POWER(10,($B27-K$227)/K$228)/(1+POWER(10,($B27-K$227)/K$228))</f>
        <v>5.8518644937122406E-4</v>
      </c>
      <c r="EB27" s="2">
        <f>POWER(10,($B27-L$227)/L$228)/(1+POWER(10,($B27-L$227)/L$228))</f>
        <v>6.04768649971299E-4</v>
      </c>
      <c r="EC27" s="2">
        <f>POWER(10,($B27-M$227)/M$228)/(1+POWER(10,($B27-M$227)/M$228))</f>
        <v>6.0253620310944027E-4</v>
      </c>
      <c r="ED27" s="2">
        <f>POWER(10,($B27-N$227)/N$228)/(1+POWER(10,($B27-N$227)/N$228))</f>
        <v>5.2641342808448593E-4</v>
      </c>
      <c r="EE27" s="2">
        <f>POWER(10,($B27-O$227)/O$228)/(1+POWER(10,($B27-O$227)/O$228))</f>
        <v>5.734576461395778E-4</v>
      </c>
    </row>
    <row r="28" spans="2:135" x14ac:dyDescent="0.25">
      <c r="B28" s="2">
        <v>22</v>
      </c>
      <c r="C28">
        <v>77.441000000000003</v>
      </c>
      <c r="D28">
        <v>79.837999999999994</v>
      </c>
      <c r="E28">
        <v>80.647000000000006</v>
      </c>
      <c r="F28">
        <v>80.808999999999997</v>
      </c>
      <c r="G28">
        <v>82.147000000000006</v>
      </c>
      <c r="H28">
        <v>82.617999999999995</v>
      </c>
      <c r="I28">
        <v>83.162000000000006</v>
      </c>
      <c r="J28">
        <v>81.073999999999998</v>
      </c>
      <c r="K28">
        <v>79.028999999999996</v>
      </c>
      <c r="L28">
        <v>76.015000000000001</v>
      </c>
      <c r="M28">
        <v>71.837999999999994</v>
      </c>
      <c r="N28">
        <v>64.221000000000004</v>
      </c>
      <c r="O28">
        <v>51.573500000000003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75.880261520717468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79.661665450656713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81.350446963856712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80.760842855652868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82.186443904514661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83.346106114964655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83.669345489751137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82.114372093543778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79.405943021832286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76.497093582396758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71.118888100672919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63.066413134065314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51.88355180995967</v>
      </c>
      <c r="AE28" s="5"/>
      <c r="AG28" s="5">
        <f t="shared" si="0"/>
        <v>1.5607384792825343</v>
      </c>
      <c r="AH28" s="5">
        <f t="shared" si="1"/>
        <v>0.17633454934328086</v>
      </c>
      <c r="AI28" s="5">
        <f t="shared" si="2"/>
        <v>-0.70344696385670602</v>
      </c>
      <c r="AJ28" s="5">
        <f t="shared" si="3"/>
        <v>4.8157144347129588E-2</v>
      </c>
      <c r="AK28" s="5">
        <f t="shared" si="4"/>
        <v>-3.9443904514655515E-2</v>
      </c>
      <c r="AL28" s="5">
        <f t="shared" si="5"/>
        <v>-0.72810611496466038</v>
      </c>
      <c r="AM28" s="5">
        <f t="shared" si="6"/>
        <v>-0.50734548975113114</v>
      </c>
      <c r="AN28" s="5">
        <f t="shared" si="7"/>
        <v>-1.0403720935437804</v>
      </c>
      <c r="AO28" s="5">
        <f t="shared" si="8"/>
        <v>-0.37694302183228956</v>
      </c>
      <c r="AP28" s="5">
        <f t="shared" si="9"/>
        <v>-0.48209358239675737</v>
      </c>
      <c r="AQ28" s="5">
        <f t="shared" si="10"/>
        <v>0.71911189932707487</v>
      </c>
      <c r="AR28" s="5">
        <f t="shared" si="11"/>
        <v>1.1545868659346894</v>
      </c>
      <c r="AS28" s="5">
        <f t="shared" si="12"/>
        <v>-0.31005180995966697</v>
      </c>
      <c r="AV28" s="2">
        <f t="shared" si="13"/>
        <v>75.880258665327347</v>
      </c>
      <c r="AW28" s="2">
        <f t="shared" si="14"/>
        <v>79.661664243029279</v>
      </c>
      <c r="AX28" s="2">
        <f t="shared" si="15"/>
        <v>81.350445638336708</v>
      </c>
      <c r="AY28" s="2">
        <f t="shared" si="16"/>
        <v>80.760842842026605</v>
      </c>
      <c r="AZ28" s="2">
        <f t="shared" si="17"/>
        <v>82.186443839134427</v>
      </c>
      <c r="BA28" s="2">
        <f t="shared" si="18"/>
        <v>83.346106107572751</v>
      </c>
      <c r="BB28" s="2">
        <f t="shared" si="19"/>
        <v>83.669345482751197</v>
      </c>
      <c r="BC28" s="2">
        <f t="shared" si="20"/>
        <v>82.114372090367098</v>
      </c>
      <c r="BD28" s="2">
        <f t="shared" si="21"/>
        <v>79.405943019180441</v>
      </c>
      <c r="BE28" s="2">
        <f t="shared" si="22"/>
        <v>76.49709354913162</v>
      </c>
      <c r="BF28" s="2">
        <f t="shared" si="23"/>
        <v>71.118887803597161</v>
      </c>
      <c r="BG28" s="2">
        <f t="shared" si="24"/>
        <v>63.066412909366271</v>
      </c>
      <c r="BH28" s="2">
        <f t="shared" si="25"/>
        <v>51.883551519414539</v>
      </c>
      <c r="BK28" s="2">
        <f>IF(OR($B28&lt;C$229, AND($B28&gt;C$230, $B28&lt;C$231)), C28, "")</f>
        <v>77.441000000000003</v>
      </c>
      <c r="BL28" s="2">
        <f>IF(OR($B28&lt;D$229, AND($B28&gt;D$230, $B28&lt;D$231)), D28, "")</f>
        <v>79.837999999999994</v>
      </c>
      <c r="BM28" s="2">
        <f>IF(OR($B28&lt;E$229, AND($B28&gt;E$230, $B28&lt;E$231)), E28, "")</f>
        <v>80.647000000000006</v>
      </c>
      <c r="BN28" s="2">
        <f>IF(OR($B28&lt;F$229, AND($B28&gt;F$230, $B28&lt;F$231)), F28, "")</f>
        <v>80.808999999999997</v>
      </c>
      <c r="BO28" s="2">
        <f>IF(OR($B28&lt;G$229, AND($B28&gt;G$230, $B28&lt;G$231)), G28, "")</f>
        <v>82.147000000000006</v>
      </c>
      <c r="BP28" s="2">
        <f>IF(OR($B28&lt;H$229, AND($B28&gt;H$230, $B28&lt;H$231)), H28, "")</f>
        <v>82.617999999999995</v>
      </c>
      <c r="BQ28" s="2">
        <f>IF(OR($B28&lt;I$229, AND($B28&gt;I$230, $B28&lt;I$231)), I28, "")</f>
        <v>83.162000000000006</v>
      </c>
      <c r="BR28" s="2">
        <f>IF(OR($B28&lt;J$229, AND($B28&gt;J$230, $B28&lt;J$231)), J28, "")</f>
        <v>81.073999999999998</v>
      </c>
      <c r="BS28" s="2">
        <f>IF(OR($B28&lt;K$229, AND($B28&gt;K$230, $B28&lt;K$231)), K28, "")</f>
        <v>79.028999999999996</v>
      </c>
      <c r="BT28" s="2">
        <f>IF(OR($B28&lt;L$229, AND($B28&gt;L$230, $B28&lt;L$231)), L28, "")</f>
        <v>76.015000000000001</v>
      </c>
      <c r="BU28" s="2">
        <f>IF(OR($B28&lt;M$229, AND($B28&gt;M$230, $B28&lt;M$231)), M28, "")</f>
        <v>71.837999999999994</v>
      </c>
      <c r="BV28" s="2">
        <f>IF(OR($B28&lt;N$229, AND($B28&gt;N$230, $B28&lt;N$231)), N28, "")</f>
        <v>64.221000000000004</v>
      </c>
      <c r="BW28" s="2">
        <f>IF(OR($B28&lt;O$229, AND($B28&gt;O$230, $B28&lt;O$231)), O28, "")</f>
        <v>51.573500000000003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75.877052954695586</v>
      </c>
      <c r="CP28" s="2">
        <f>BL$207*$B28+BL$209</f>
        <v>79.659294707318168</v>
      </c>
      <c r="CQ28" s="2">
        <f>BM$207*$B28+BM$209</f>
        <v>81.347736403164603</v>
      </c>
      <c r="CR28" s="2">
        <f>BN$207*$B28+BN$209</f>
        <v>80.758374924417112</v>
      </c>
      <c r="CS28" s="2">
        <f>BO$207*$B28+BO$209</f>
        <v>82.181918799747621</v>
      </c>
      <c r="CT28" s="2">
        <f>BP$207*$B28+BP$209</f>
        <v>83.341059477670655</v>
      </c>
      <c r="CU28" s="2">
        <f>BQ$207*$B28+BQ$209</f>
        <v>83.664678302131236</v>
      </c>
      <c r="CV28" s="2">
        <f>BR$207*$B28+BR$209</f>
        <v>82.109647471938203</v>
      </c>
      <c r="CW28" s="2">
        <f>BS$207*$B28+BS$209</f>
        <v>79.40074413032292</v>
      </c>
      <c r="CX28" s="2">
        <f>BT$207*$B28+BT$209</f>
        <v>76.493002339427875</v>
      </c>
      <c r="CY28" s="2">
        <f>BU$207*$B28+BU$209</f>
        <v>71.115048995425639</v>
      </c>
      <c r="CZ28" s="2">
        <f>BV$207*$B28+BV$209</f>
        <v>63.062666332370334</v>
      </c>
      <c r="DA28" s="2">
        <f>BW$207*$B28+BW$209</f>
        <v>51.881222568871294</v>
      </c>
      <c r="DD28" s="2">
        <f>BZ$207*$B28+BZ$209</f>
        <v>80.798628694292162</v>
      </c>
      <c r="DE28" s="2">
        <f>CA$207*$B28+CA$209</f>
        <v>82.781537315408357</v>
      </c>
      <c r="DF28" s="2">
        <f>CB$207*$B28+CB$209</f>
        <v>84.518589202474175</v>
      </c>
      <c r="DG28" s="2">
        <f>CC$207*$B28+CC$209</f>
        <v>84.565402787921727</v>
      </c>
      <c r="DH28" s="2">
        <f>CD$207*$B28+CD$209</f>
        <v>87.986614394053262</v>
      </c>
      <c r="DI28" s="2">
        <f>CE$207*$B28+CE$209</f>
        <v>90.153020680111368</v>
      </c>
      <c r="DJ28" s="2">
        <f>CF$207*$B28+CF$209</f>
        <v>90.178936765840959</v>
      </c>
      <c r="DK28" s="2">
        <f>CG$207*$B28+CG$209</f>
        <v>89.056914291862171</v>
      </c>
      <c r="DL28" s="2">
        <f>CH$207*$B28+CH$209</f>
        <v>87.503649942454715</v>
      </c>
      <c r="DM28" s="2">
        <f>CI$207*$B28+CI$209</f>
        <v>82.663039926465473</v>
      </c>
      <c r="DN28" s="2">
        <f>CJ$207*$B28+CJ$209</f>
        <v>76.925883540022923</v>
      </c>
      <c r="DO28" s="2">
        <f>CK$207*$B28+CK$209</f>
        <v>69.553937612614888</v>
      </c>
      <c r="DP28" s="2">
        <f>CL$207*$B28+CL$209</f>
        <v>55.585324638794134</v>
      </c>
      <c r="DS28" s="2">
        <f>POWER(10,($B28-C$227)/C$228)/(1+POWER(10,($B28-C$227)/C$228))</f>
        <v>6.5135858947766231E-4</v>
      </c>
      <c r="DT28" s="2">
        <f>POWER(10,($B28-D$227)/D$228)/(1+POWER(10,($B28-D$227)/D$228))</f>
        <v>7.5892107326131701E-4</v>
      </c>
      <c r="DU28" s="2">
        <f>POWER(10,($B28-E$227)/E$228)/(1+POWER(10,($B28-E$227)/E$228))</f>
        <v>8.5441846202608776E-4</v>
      </c>
      <c r="DV28" s="2">
        <f>POWER(10,($B28-F$227)/F$228)/(1+POWER(10,($B28-F$227)/F$228))</f>
        <v>6.4825309873386028E-4</v>
      </c>
      <c r="DW28" s="2">
        <f>POWER(10,($B28-G$227)/G$228)/(1+POWER(10,($B28-G$227)/G$228))</f>
        <v>7.7954809400090691E-4</v>
      </c>
      <c r="DX28" s="2">
        <f>POWER(10,($B28-H$227)/H$228)/(1+POWER(10,($B28-H$227)/H$228))</f>
        <v>7.4084830375602912E-4</v>
      </c>
      <c r="DY28" s="2">
        <f>POWER(10,($B28-I$227)/I$228)/(1+POWER(10,($B28-I$227)/I$228))</f>
        <v>7.16456162425003E-4</v>
      </c>
      <c r="DZ28" s="2">
        <f>POWER(10,($B28-J$227)/J$228)/(1+POWER(10,($B28-J$227)/J$228))</f>
        <v>6.8006865884896847E-4</v>
      </c>
      <c r="EA28" s="2">
        <f>POWER(10,($B28-K$227)/K$228)/(1+POWER(10,($B28-K$227)/K$228))</f>
        <v>6.4160795868314577E-4</v>
      </c>
      <c r="EB28" s="2">
        <f>POWER(10,($B28-L$227)/L$228)/(1+POWER(10,($B28-L$227)/L$228))</f>
        <v>6.6307694986135512E-4</v>
      </c>
      <c r="EC28" s="2">
        <f>POWER(10,($B28-M$227)/M$228)/(1+POWER(10,($B28-M$227)/M$228))</f>
        <v>6.6062940564809056E-4</v>
      </c>
      <c r="ED28" s="2">
        <f>POWER(10,($B28-N$227)/N$228)/(1+POWER(10,($B28-N$227)/N$228))</f>
        <v>5.7717153299974202E-4</v>
      </c>
      <c r="EE28" s="2">
        <f>POWER(10,($B28-O$227)/O$228)/(1+POWER(10,($B28-O$227)/O$228))</f>
        <v>6.2874901913527166E-4</v>
      </c>
    </row>
    <row r="29" spans="2:135" x14ac:dyDescent="0.25">
      <c r="B29" s="2">
        <v>23</v>
      </c>
      <c r="C29">
        <v>77.778999999999996</v>
      </c>
      <c r="D29">
        <v>79.206000000000003</v>
      </c>
      <c r="E29">
        <v>81.308999999999997</v>
      </c>
      <c r="F29">
        <v>80.176000000000002</v>
      </c>
      <c r="G29">
        <v>83.234999999999999</v>
      </c>
      <c r="H29">
        <v>82.734999999999999</v>
      </c>
      <c r="I29">
        <v>82.558999999999997</v>
      </c>
      <c r="J29">
        <v>81.587999999999994</v>
      </c>
      <c r="K29">
        <v>79.117999999999995</v>
      </c>
      <c r="L29">
        <v>74.956000000000003</v>
      </c>
      <c r="M29">
        <v>70.956000000000003</v>
      </c>
      <c r="N29">
        <v>62.706000000000003</v>
      </c>
      <c r="O29">
        <v>51.470599999999997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75.871047465455462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79.640342815723187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81.333075389771238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80.763451146624462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82.204025009002834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83.367684662118606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83.687679544340384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82.139287276259523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79.43691398171228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76.515361090420271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71.137910138658199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63.095982837887767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51.913401762673161</v>
      </c>
      <c r="AE29" s="5"/>
      <c r="AG29" s="5">
        <f t="shared" si="0"/>
        <v>1.9079525345445347</v>
      </c>
      <c r="AH29" s="5">
        <f t="shared" si="1"/>
        <v>-0.43434281572318412</v>
      </c>
      <c r="AI29" s="5">
        <f t="shared" si="2"/>
        <v>-2.4075389771240907E-2</v>
      </c>
      <c r="AJ29" s="5">
        <f t="shared" si="3"/>
        <v>-0.58745114662445985</v>
      </c>
      <c r="AK29" s="5">
        <f t="shared" si="4"/>
        <v>1.0309749909971657</v>
      </c>
      <c r="AL29" s="5">
        <f t="shared" si="5"/>
        <v>-0.63268466211860641</v>
      </c>
      <c r="AM29" s="5">
        <f t="shared" si="6"/>
        <v>-1.1286795443403861</v>
      </c>
      <c r="AN29" s="5">
        <f t="shared" si="7"/>
        <v>-0.55128727625952934</v>
      </c>
      <c r="AO29" s="5">
        <f t="shared" si="8"/>
        <v>-0.31891398171228502</v>
      </c>
      <c r="AP29" s="5">
        <f t="shared" si="9"/>
        <v>-1.5593610904202677</v>
      </c>
      <c r="AQ29" s="5">
        <f t="shared" si="10"/>
        <v>-0.18191013865819627</v>
      </c>
      <c r="AR29" s="5">
        <f t="shared" si="11"/>
        <v>-0.38998283788776433</v>
      </c>
      <c r="AS29" s="5">
        <f t="shared" si="12"/>
        <v>-0.44280176267316307</v>
      </c>
      <c r="AV29" s="2">
        <f t="shared" si="13"/>
        <v>75.871038461007458</v>
      </c>
      <c r="AW29" s="2">
        <f t="shared" si="14"/>
        <v>79.640338792150629</v>
      </c>
      <c r="AX29" s="2">
        <f t="shared" si="15"/>
        <v>81.333070939540605</v>
      </c>
      <c r="AY29" s="2">
        <f t="shared" si="16"/>
        <v>80.763451093552803</v>
      </c>
      <c r="AZ29" s="2">
        <f t="shared" si="17"/>
        <v>82.204024764079463</v>
      </c>
      <c r="BA29" s="2">
        <f t="shared" si="18"/>
        <v>83.367684632142016</v>
      </c>
      <c r="BB29" s="2">
        <f t="shared" si="19"/>
        <v>83.68767951601842</v>
      </c>
      <c r="BC29" s="2">
        <f t="shared" si="20"/>
        <v>82.139287263098311</v>
      </c>
      <c r="BD29" s="2">
        <f t="shared" si="21"/>
        <v>79.436913970727801</v>
      </c>
      <c r="BE29" s="2">
        <f t="shared" si="22"/>
        <v>76.51536096491715</v>
      </c>
      <c r="BF29" s="2">
        <f t="shared" si="23"/>
        <v>71.13790911311736</v>
      </c>
      <c r="BG29" s="2">
        <f t="shared" si="24"/>
        <v>63.095982068355333</v>
      </c>
      <c r="BH29" s="2">
        <f t="shared" si="25"/>
        <v>51.913400775692402</v>
      </c>
      <c r="BK29" s="2">
        <f>IF(OR($B29&lt;C$229, AND($B29&gt;C$230, $B29&lt;C$231)), C29, "")</f>
        <v>77.778999999999996</v>
      </c>
      <c r="BL29" s="2">
        <f>IF(OR($B29&lt;D$229, AND($B29&gt;D$230, $B29&lt;D$231)), D29, "")</f>
        <v>79.206000000000003</v>
      </c>
      <c r="BM29" s="2">
        <f>IF(OR($B29&lt;E$229, AND($B29&gt;E$230, $B29&lt;E$231)), E29, "")</f>
        <v>81.308999999999997</v>
      </c>
      <c r="BN29" s="2">
        <f>IF(OR($B29&lt;F$229, AND($B29&gt;F$230, $B29&lt;F$231)), F29, "")</f>
        <v>80.176000000000002</v>
      </c>
      <c r="BO29" s="2">
        <f>IF(OR($B29&lt;G$229, AND($B29&gt;G$230, $B29&lt;G$231)), G29, "")</f>
        <v>83.234999999999999</v>
      </c>
      <c r="BP29" s="2">
        <f>IF(OR($B29&lt;H$229, AND($B29&gt;H$230, $B29&lt;H$231)), H29, "")</f>
        <v>82.734999999999999</v>
      </c>
      <c r="BQ29" s="2">
        <f>IF(OR($B29&lt;I$229, AND($B29&gt;I$230, $B29&lt;I$231)), I29, "")</f>
        <v>82.558999999999997</v>
      </c>
      <c r="BR29" s="2">
        <f>IF(OR($B29&lt;J$229, AND($B29&gt;J$230, $B29&lt;J$231)), J29, "")</f>
        <v>81.587999999999994</v>
      </c>
      <c r="BS29" s="2">
        <f>IF(OR($B29&lt;K$229, AND($B29&gt;K$230, $B29&lt;K$231)), K29, "")</f>
        <v>79.117999999999995</v>
      </c>
      <c r="BT29" s="2">
        <f>IF(OR($B29&lt;L$229, AND($B29&gt;L$230, $B29&lt;L$231)), L29, "")</f>
        <v>74.956000000000003</v>
      </c>
      <c r="BU29" s="2">
        <f>IF(OR($B29&lt;M$229, AND($B29&gt;M$230, $B29&lt;M$231)), M29, "")</f>
        <v>70.956000000000003</v>
      </c>
      <c r="BV29" s="2">
        <f>IF(OR($B29&lt;N$229, AND($B29&gt;N$230, $B29&lt;N$231)), N29, "")</f>
        <v>62.706000000000003</v>
      </c>
      <c r="BW29" s="2">
        <f>IF(OR($B29&lt;O$229, AND($B29&gt;O$230, $B29&lt;O$231)), O29, "")</f>
        <v>51.470599999999997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75.867573970090675</v>
      </c>
      <c r="CP29" s="2">
        <f>BL$207*$B29+BL$209</f>
        <v>79.637782244609312</v>
      </c>
      <c r="CQ29" s="2">
        <f>BM$207*$B29+BM$209</f>
        <v>81.330148117212559</v>
      </c>
      <c r="CR29" s="2">
        <f>BN$207*$B29+BN$209</f>
        <v>80.760786874424127</v>
      </c>
      <c r="CS29" s="2">
        <f>BO$207*$B29+BO$209</f>
        <v>82.199136368443476</v>
      </c>
      <c r="CT29" s="2">
        <f>BP$207*$B29+BP$209</f>
        <v>83.362230988700674</v>
      </c>
      <c r="CU29" s="2">
        <f>BQ$207*$B29+BQ$209</f>
        <v>83.682637142181775</v>
      </c>
      <c r="CV29" s="2">
        <f>BR$207*$B29+BR$209</f>
        <v>82.134182546487409</v>
      </c>
      <c r="CW29" s="2">
        <f>BS$207*$B29+BS$209</f>
        <v>79.431293870843689</v>
      </c>
      <c r="CX29" s="2">
        <f>BT$207*$B29+BT$209</f>
        <v>76.510939424788887</v>
      </c>
      <c r="CY29" s="2">
        <f>BU$207*$B29+BU$209</f>
        <v>71.13376057510213</v>
      </c>
      <c r="CZ29" s="2">
        <f>BV$207*$B29+BV$209</f>
        <v>63.091930304374984</v>
      </c>
      <c r="DA29" s="2">
        <f>BW$207*$B29+BW$209</f>
        <v>51.910883617285648</v>
      </c>
      <c r="DD29" s="2">
        <f>BZ$207*$B29+BZ$209</f>
        <v>80.718744859094571</v>
      </c>
      <c r="DE29" s="2">
        <f>CA$207*$B29+CA$209</f>
        <v>82.710262202401665</v>
      </c>
      <c r="DF29" s="2">
        <f>CB$207*$B29+CB$209</f>
        <v>84.450241490267331</v>
      </c>
      <c r="DG29" s="2">
        <f>CC$207*$B29+CC$209</f>
        <v>84.509243601540589</v>
      </c>
      <c r="DH29" s="2">
        <f>CD$207*$B29+CD$209</f>
        <v>87.918610439582963</v>
      </c>
      <c r="DI29" s="2">
        <f>CE$207*$B29+CE$209</f>
        <v>90.076341572271971</v>
      </c>
      <c r="DJ29" s="2">
        <f>CF$207*$B29+CF$209</f>
        <v>90.101756286444228</v>
      </c>
      <c r="DK29" s="2">
        <f>CG$207*$B29+CG$209</f>
        <v>88.980347679735772</v>
      </c>
      <c r="DL29" s="2">
        <f>CH$207*$B29+CH$209</f>
        <v>87.420454889482286</v>
      </c>
      <c r="DM29" s="2">
        <f>CI$207*$B29+CI$209</f>
        <v>82.592813471173585</v>
      </c>
      <c r="DN29" s="2">
        <f>CJ$207*$B29+CJ$209</f>
        <v>76.861257341339069</v>
      </c>
      <c r="DO29" s="2">
        <f>CK$207*$B29+CK$209</f>
        <v>69.494634224242347</v>
      </c>
      <c r="DP29" s="2">
        <f>CL$207*$B29+CL$209</f>
        <v>55.562284953065138</v>
      </c>
      <c r="DS29" s="2">
        <f>POWER(10,($B29-C$227)/C$228)/(1+POWER(10,($B29-C$227)/C$228))</f>
        <v>7.1415561233600857E-4</v>
      </c>
      <c r="DT29" s="2">
        <f>POWER(10,($B29-D$227)/D$228)/(1+POWER(10,($B29-D$227)/D$228))</f>
        <v>8.3207948511708322E-4</v>
      </c>
      <c r="DU29" s="2">
        <f>POWER(10,($B29-E$227)/E$228)/(1+POWER(10,($B29-E$227)/E$228))</f>
        <v>9.367739931355739E-4</v>
      </c>
      <c r="DV29" s="2">
        <f>POWER(10,($B29-F$227)/F$228)/(1+POWER(10,($B29-F$227)/F$228))</f>
        <v>7.1075093635303082E-4</v>
      </c>
      <c r="DW29" s="2">
        <f>POWER(10,($B29-G$227)/G$228)/(1+POWER(10,($B29-G$227)/G$228))</f>
        <v>8.5469320695889318E-4</v>
      </c>
      <c r="DX29" s="2">
        <f>POWER(10,($B29-H$227)/H$228)/(1+POWER(10,($B29-H$227)/H$228))</f>
        <v>8.1226595443400216E-4</v>
      </c>
      <c r="DY29" s="2">
        <f>POWER(10,($B29-I$227)/I$228)/(1+POWER(10,($B29-I$227)/I$228))</f>
        <v>7.8552426327054047E-4</v>
      </c>
      <c r="DZ29" s="2">
        <f>POWER(10,($B29-J$227)/J$228)/(1+POWER(10,($B29-J$227)/J$228))</f>
        <v>7.4563153408303893E-4</v>
      </c>
      <c r="EA29" s="2">
        <f>POWER(10,($B29-K$227)/K$228)/(1+POWER(10,($B29-K$227)/K$228))</f>
        <v>7.0346559181884958E-4</v>
      </c>
      <c r="EB29" s="2">
        <f>POWER(10,($B29-L$227)/L$228)/(1+POWER(10,($B29-L$227)/L$228))</f>
        <v>7.270029097177069E-4</v>
      </c>
      <c r="EC29" s="2">
        <f>POWER(10,($B29-M$227)/M$228)/(1+POWER(10,($B29-M$227)/M$228))</f>
        <v>7.2431957355035192E-4</v>
      </c>
      <c r="ED29" s="2">
        <f>POWER(10,($B29-N$227)/N$228)/(1+POWER(10,($B29-N$227)/N$228))</f>
        <v>6.3282076308098867E-4</v>
      </c>
      <c r="EE29" s="2">
        <f>POWER(10,($B29-O$227)/O$228)/(1+POWER(10,($B29-O$227)/O$228))</f>
        <v>6.8936777288537406E-4</v>
      </c>
    </row>
    <row r="30" spans="2:135" x14ac:dyDescent="0.25">
      <c r="B30" s="2">
        <v>24</v>
      </c>
      <c r="C30">
        <v>77.234999999999999</v>
      </c>
      <c r="D30">
        <v>79.691000000000003</v>
      </c>
      <c r="E30">
        <v>82.087999999999994</v>
      </c>
      <c r="F30">
        <v>80.206000000000003</v>
      </c>
      <c r="G30">
        <v>82.484999999999999</v>
      </c>
      <c r="H30">
        <v>83.897000000000006</v>
      </c>
      <c r="I30">
        <v>85</v>
      </c>
      <c r="J30">
        <v>82.323999999999998</v>
      </c>
      <c r="K30">
        <v>80.528999999999996</v>
      </c>
      <c r="L30">
        <v>75.912000000000006</v>
      </c>
      <c r="M30">
        <v>71.926000000000002</v>
      </c>
      <c r="N30">
        <v>63.25</v>
      </c>
      <c r="O30">
        <v>52.823500000000003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75.861865648571992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79.619040232783988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81.315726557778703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80.766074437915833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82.221634535161442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83.389294806695588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83.70604258778063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82.16423182950443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79.467917824413973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76.533654472841206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71.156957837317421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63.125577759164784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51.943267881420418</v>
      </c>
      <c r="AE30" s="5"/>
      <c r="AG30" s="5">
        <f t="shared" si="0"/>
        <v>1.373134351428007</v>
      </c>
      <c r="AH30" s="5">
        <f t="shared" si="1"/>
        <v>7.1959767216014825E-2</v>
      </c>
      <c r="AI30" s="5">
        <f t="shared" si="2"/>
        <v>0.77227344222129091</v>
      </c>
      <c r="AJ30" s="5">
        <f t="shared" si="3"/>
        <v>-0.56007443791583</v>
      </c>
      <c r="AK30" s="5">
        <f t="shared" si="4"/>
        <v>0.26336546483855727</v>
      </c>
      <c r="AL30" s="5">
        <f t="shared" si="5"/>
        <v>0.50770519330441743</v>
      </c>
      <c r="AM30" s="5">
        <f t="shared" si="6"/>
        <v>1.2939574122193704</v>
      </c>
      <c r="AN30" s="5">
        <f t="shared" si="7"/>
        <v>0.15976817049556757</v>
      </c>
      <c r="AO30" s="5">
        <f t="shared" si="8"/>
        <v>1.0610821755860229</v>
      </c>
      <c r="AP30" s="5">
        <f t="shared" si="9"/>
        <v>-0.62165447284120035</v>
      </c>
      <c r="AQ30" s="5">
        <f t="shared" si="10"/>
        <v>0.76904216268258097</v>
      </c>
      <c r="AR30" s="5">
        <f t="shared" si="11"/>
        <v>0.1244222408352158</v>
      </c>
      <c r="AS30" s="5">
        <f t="shared" si="12"/>
        <v>0.88023211857958472</v>
      </c>
      <c r="AV30" s="2">
        <f t="shared" si="13"/>
        <v>75.861838335373534</v>
      </c>
      <c r="AW30" s="2">
        <f t="shared" si="14"/>
        <v>79.619027357862549</v>
      </c>
      <c r="AX30" s="2">
        <f t="shared" si="15"/>
        <v>81.315712219647708</v>
      </c>
      <c r="AY30" s="2">
        <f t="shared" si="16"/>
        <v>80.766074239614454</v>
      </c>
      <c r="AZ30" s="2">
        <f t="shared" si="17"/>
        <v>82.221633655446055</v>
      </c>
      <c r="BA30" s="2">
        <f t="shared" si="18"/>
        <v>83.38929469022311</v>
      </c>
      <c r="BB30" s="2">
        <f t="shared" si="19"/>
        <v>83.706042477964218</v>
      </c>
      <c r="BC30" s="2">
        <f t="shared" si="20"/>
        <v>82.16423177724856</v>
      </c>
      <c r="BD30" s="2">
        <f t="shared" si="21"/>
        <v>79.467917780794906</v>
      </c>
      <c r="BE30" s="2">
        <f t="shared" si="22"/>
        <v>76.53365401846473</v>
      </c>
      <c r="BF30" s="2">
        <f t="shared" si="23"/>
        <v>71.156954436116507</v>
      </c>
      <c r="BG30" s="2">
        <f t="shared" si="24"/>
        <v>63.125575225164603</v>
      </c>
      <c r="BH30" s="2">
        <f t="shared" si="25"/>
        <v>51.943264658846637</v>
      </c>
      <c r="BK30" s="2">
        <f>IF(OR($B30&lt;C$229, AND($B30&gt;C$230, $B30&lt;C$231)), C30, "")</f>
        <v>77.234999999999999</v>
      </c>
      <c r="BL30" s="2">
        <f>IF(OR($B30&lt;D$229, AND($B30&gt;D$230, $B30&lt;D$231)), D30, "")</f>
        <v>79.691000000000003</v>
      </c>
      <c r="BM30" s="2">
        <f>IF(OR($B30&lt;E$229, AND($B30&gt;E$230, $B30&lt;E$231)), E30, "")</f>
        <v>82.087999999999994</v>
      </c>
      <c r="BN30" s="2">
        <f>IF(OR($B30&lt;F$229, AND($B30&gt;F$230, $B30&lt;F$231)), F30, "")</f>
        <v>80.206000000000003</v>
      </c>
      <c r="BO30" s="2">
        <f>IF(OR($B30&lt;G$229, AND($B30&gt;G$230, $B30&lt;G$231)), G30, "")</f>
        <v>82.484999999999999</v>
      </c>
      <c r="BP30" s="2">
        <f>IF(OR($B30&lt;H$229, AND($B30&gt;H$230, $B30&lt;H$231)), H30, "")</f>
        <v>83.897000000000006</v>
      </c>
      <c r="BQ30" s="2">
        <f>IF(OR($B30&lt;I$229, AND($B30&gt;I$230, $B30&lt;I$231)), I30, "")</f>
        <v>85</v>
      </c>
      <c r="BR30" s="2">
        <f>IF(OR($B30&lt;J$229, AND($B30&gt;J$230, $B30&lt;J$231)), J30, "")</f>
        <v>82.323999999999998</v>
      </c>
      <c r="BS30" s="2">
        <f>IF(OR($B30&lt;K$229, AND($B30&gt;K$230, $B30&lt;K$231)), K30, "")</f>
        <v>80.528999999999996</v>
      </c>
      <c r="BT30" s="2">
        <f>IF(OR($B30&lt;L$229, AND($B30&gt;L$230, $B30&lt;L$231)), L30, "")</f>
        <v>75.912000000000006</v>
      </c>
      <c r="BU30" s="2">
        <f>IF(OR($B30&lt;M$229, AND($B30&gt;M$230, $B30&lt;M$231)), M30, "")</f>
        <v>71.926000000000002</v>
      </c>
      <c r="BV30" s="2">
        <f>IF(OR($B30&lt;N$229, AND($B30&gt;N$230, $B30&lt;N$231)), N30, "")</f>
        <v>63.25</v>
      </c>
      <c r="BW30" s="2">
        <f>IF(OR($B30&lt;O$229, AND($B30&gt;O$230, $B30&lt;O$231)), O30, "")</f>
        <v>52.823500000000003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75.858094985485764</v>
      </c>
      <c r="CP30" s="2">
        <f>BL$207*$B30+BL$209</f>
        <v>79.616269781900456</v>
      </c>
      <c r="CQ30" s="2">
        <f>BM$207*$B30+BM$209</f>
        <v>81.312559831260501</v>
      </c>
      <c r="CR30" s="2">
        <f>BN$207*$B30+BN$209</f>
        <v>80.763198824431129</v>
      </c>
      <c r="CS30" s="2">
        <f>BO$207*$B30+BO$209</f>
        <v>82.216353937139317</v>
      </c>
      <c r="CT30" s="2">
        <f>BP$207*$B30+BP$209</f>
        <v>83.383402499730707</v>
      </c>
      <c r="CU30" s="2">
        <f>BQ$207*$B30+BQ$209</f>
        <v>83.700595982232315</v>
      </c>
      <c r="CV30" s="2">
        <f>BR$207*$B30+BR$209</f>
        <v>82.158717621036615</v>
      </c>
      <c r="CW30" s="2">
        <f>BS$207*$B30+BS$209</f>
        <v>79.461843611364444</v>
      </c>
      <c r="CX30" s="2">
        <f>BT$207*$B30+BT$209</f>
        <v>76.528876510149914</v>
      </c>
      <c r="CY30" s="2">
        <f>BU$207*$B30+BU$209</f>
        <v>71.152472154778636</v>
      </c>
      <c r="CZ30" s="2">
        <f>BV$207*$B30+BV$209</f>
        <v>63.121194276379633</v>
      </c>
      <c r="DA30" s="2">
        <f>BW$207*$B30+BW$209</f>
        <v>51.940544665700003</v>
      </c>
      <c r="DD30" s="2">
        <f>BZ$207*$B30+BZ$209</f>
        <v>80.638861023896965</v>
      </c>
      <c r="DE30" s="2">
        <f>CA$207*$B30+CA$209</f>
        <v>82.638987089394988</v>
      </c>
      <c r="DF30" s="2">
        <f>CB$207*$B30+CB$209</f>
        <v>84.381893778060487</v>
      </c>
      <c r="DG30" s="2">
        <f>CC$207*$B30+CC$209</f>
        <v>84.453084415159466</v>
      </c>
      <c r="DH30" s="2">
        <f>CD$207*$B30+CD$209</f>
        <v>87.850606485112664</v>
      </c>
      <c r="DI30" s="2">
        <f>CE$207*$B30+CE$209</f>
        <v>89.999662464432575</v>
      </c>
      <c r="DJ30" s="2">
        <f>CF$207*$B30+CF$209</f>
        <v>90.024575807047484</v>
      </c>
      <c r="DK30" s="2">
        <f>CG$207*$B30+CG$209</f>
        <v>88.903781067609373</v>
      </c>
      <c r="DL30" s="2">
        <f>CH$207*$B30+CH$209</f>
        <v>87.337259836509858</v>
      </c>
      <c r="DM30" s="2">
        <f>CI$207*$B30+CI$209</f>
        <v>82.522587015881697</v>
      </c>
      <c r="DN30" s="2">
        <f>CJ$207*$B30+CJ$209</f>
        <v>76.796631142655215</v>
      </c>
      <c r="DO30" s="2">
        <f>CK$207*$B30+CK$209</f>
        <v>69.435330835869806</v>
      </c>
      <c r="DP30" s="2">
        <f>CL$207*$B30+CL$209</f>
        <v>55.539245267336142</v>
      </c>
      <c r="DS30" s="2">
        <f>POWER(10,($B30-C$227)/C$228)/(1+POWER(10,($B30-C$227)/C$228))</f>
        <v>7.8300210838582287E-4</v>
      </c>
      <c r="DT30" s="2">
        <f>POWER(10,($B30-D$227)/D$228)/(1+POWER(10,($B30-D$227)/D$228))</f>
        <v>9.1228377700268589E-4</v>
      </c>
      <c r="DU30" s="2">
        <f>POWER(10,($B30-E$227)/E$228)/(1+POWER(10,($B30-E$227)/E$228))</f>
        <v>1.0270594343373617E-3</v>
      </c>
      <c r="DV30" s="2">
        <f>POWER(10,($B30-F$227)/F$228)/(1+POWER(10,($B30-F$227)/F$228))</f>
        <v>7.7926946855819785E-4</v>
      </c>
      <c r="DW30" s="2">
        <f>POWER(10,($B30-G$227)/G$228)/(1+POWER(10,($B30-G$227)/G$228))</f>
        <v>9.3707519529601763E-4</v>
      </c>
      <c r="DX30" s="2">
        <f>POWER(10,($B30-H$227)/H$228)/(1+POWER(10,($B30-H$227)/H$228))</f>
        <v>8.9056211875622069E-4</v>
      </c>
      <c r="DY30" s="2">
        <f>POWER(10,($B30-I$227)/I$228)/(1+POWER(10,($B30-I$227)/I$228))</f>
        <v>8.6124495693833104E-4</v>
      </c>
      <c r="DZ30" s="2">
        <f>POWER(10,($B30-J$227)/J$228)/(1+POWER(10,($B30-J$227)/J$228))</f>
        <v>8.17509910116879E-4</v>
      </c>
      <c r="EA30" s="2">
        <f>POWER(10,($B30-K$227)/K$228)/(1+POWER(10,($B30-K$227)/K$228))</f>
        <v>7.7128233693495041E-4</v>
      </c>
      <c r="EB30" s="2">
        <f>POWER(10,($B30-L$227)/L$228)/(1+POWER(10,($B30-L$227)/L$228))</f>
        <v>7.9708693141708595E-4</v>
      </c>
      <c r="EC30" s="2">
        <f>POWER(10,($B30-M$227)/M$228)/(1+POWER(10,($B30-M$227)/M$228))</f>
        <v>7.9414512374585764E-4</v>
      </c>
      <c r="ED30" s="2">
        <f>POWER(10,($B30-N$227)/N$228)/(1+POWER(10,($B30-N$227)/N$228))</f>
        <v>6.9383180799013238E-4</v>
      </c>
      <c r="EE30" s="2">
        <f>POWER(10,($B30-O$227)/O$228)/(1+POWER(10,($B30-O$227)/O$228))</f>
        <v>7.5582646286121401E-4</v>
      </c>
    </row>
    <row r="31" spans="2:135" x14ac:dyDescent="0.25">
      <c r="B31" s="2">
        <v>25</v>
      </c>
      <c r="C31">
        <v>77</v>
      </c>
      <c r="D31">
        <v>80</v>
      </c>
      <c r="E31">
        <v>80.897000000000006</v>
      </c>
      <c r="F31">
        <v>81.323999999999998</v>
      </c>
      <c r="G31">
        <v>82.426000000000002</v>
      </c>
      <c r="H31">
        <v>83.632000000000005</v>
      </c>
      <c r="I31">
        <v>84.132000000000005</v>
      </c>
      <c r="J31">
        <v>81.706000000000003</v>
      </c>
      <c r="K31">
        <v>78.558999999999997</v>
      </c>
      <c r="L31">
        <v>76.617999999999995</v>
      </c>
      <c r="M31">
        <v>71.75</v>
      </c>
      <c r="N31">
        <v>63.323999999999998</v>
      </c>
      <c r="O31">
        <v>52.897100000000002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75.852739442695921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79.597770468670987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81.298414902896383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80.768714035840759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82.239275552380903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83.410939006548858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83.724436861932588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82.189207951078956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79.498957030552191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76.551976157011396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71.176036356709787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63.155202189731455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51.973154350801948</v>
      </c>
      <c r="AE31" s="5"/>
      <c r="AG31" s="5">
        <f t="shared" si="0"/>
        <v>1.1472605573040795</v>
      </c>
      <c r="AH31" s="5">
        <f t="shared" si="1"/>
        <v>0.40222953132901296</v>
      </c>
      <c r="AI31" s="5">
        <f t="shared" si="2"/>
        <v>-0.40141490289637716</v>
      </c>
      <c r="AJ31" s="5">
        <f t="shared" si="3"/>
        <v>0.55528596415923914</v>
      </c>
      <c r="AK31" s="5">
        <f t="shared" si="4"/>
        <v>0.18672444761909901</v>
      </c>
      <c r="AL31" s="5">
        <f t="shared" si="5"/>
        <v>0.22106099345114671</v>
      </c>
      <c r="AM31" s="5">
        <f t="shared" si="6"/>
        <v>0.40756313806741673</v>
      </c>
      <c r="AN31" s="5">
        <f t="shared" si="7"/>
        <v>-0.48320795107895265</v>
      </c>
      <c r="AO31" s="5">
        <f t="shared" si="8"/>
        <v>-0.93995703055219337</v>
      </c>
      <c r="AP31" s="5">
        <f t="shared" si="9"/>
        <v>6.6023842988599313E-2</v>
      </c>
      <c r="AQ31" s="5">
        <f t="shared" si="10"/>
        <v>0.5739636432902131</v>
      </c>
      <c r="AR31" s="5">
        <f t="shared" si="11"/>
        <v>0.16879781026854346</v>
      </c>
      <c r="AS31" s="5">
        <f t="shared" si="12"/>
        <v>0.92394564919805333</v>
      </c>
      <c r="AV31" s="2">
        <f t="shared" si="13"/>
        <v>75.852659751223683</v>
      </c>
      <c r="AW31" s="2">
        <f t="shared" si="14"/>
        <v>79.597730901844116</v>
      </c>
      <c r="AX31" s="2">
        <f t="shared" si="15"/>
        <v>81.298370570994891</v>
      </c>
      <c r="AY31" s="2">
        <f t="shared" si="16"/>
        <v>80.768713325010424</v>
      </c>
      <c r="AZ31" s="2">
        <f t="shared" si="17"/>
        <v>82.23927252280123</v>
      </c>
      <c r="BA31" s="2">
        <f t="shared" si="18"/>
        <v>83.410938572958415</v>
      </c>
      <c r="BB31" s="2">
        <f t="shared" si="19"/>
        <v>83.724436453870993</v>
      </c>
      <c r="BC31" s="2">
        <f t="shared" si="20"/>
        <v>82.189207752244783</v>
      </c>
      <c r="BD31" s="2">
        <f t="shared" si="21"/>
        <v>79.498956864502176</v>
      </c>
      <c r="BE31" s="2">
        <f t="shared" si="22"/>
        <v>76.551974578407211</v>
      </c>
      <c r="BF31" s="2">
        <f t="shared" si="23"/>
        <v>71.176025519806387</v>
      </c>
      <c r="BG31" s="2">
        <f t="shared" si="24"/>
        <v>63.155194166665638</v>
      </c>
      <c r="BH31" s="2">
        <f t="shared" si="25"/>
        <v>51.973144237426112</v>
      </c>
      <c r="BK31" s="2">
        <f>IF(OR($B31&lt;C$229, AND($B31&gt;C$230, $B31&lt;C$231)), C31, "")</f>
        <v>77</v>
      </c>
      <c r="BL31" s="2">
        <f>IF(OR($B31&lt;D$229, AND($B31&gt;D$230, $B31&lt;D$231)), D31, "")</f>
        <v>80</v>
      </c>
      <c r="BM31" s="2">
        <f>IF(OR($B31&lt;E$229, AND($B31&gt;E$230, $B31&lt;E$231)), E31, "")</f>
        <v>80.897000000000006</v>
      </c>
      <c r="BN31" s="2">
        <f>IF(OR($B31&lt;F$229, AND($B31&gt;F$230, $B31&lt;F$231)), F31, "")</f>
        <v>81.323999999999998</v>
      </c>
      <c r="BO31" s="2">
        <f>IF(OR($B31&lt;G$229, AND($B31&gt;G$230, $B31&lt;G$231)), G31, "")</f>
        <v>82.426000000000002</v>
      </c>
      <c r="BP31" s="2">
        <f>IF(OR($B31&lt;H$229, AND($B31&gt;H$230, $B31&lt;H$231)), H31, "")</f>
        <v>83.632000000000005</v>
      </c>
      <c r="BQ31" s="2">
        <f>IF(OR($B31&lt;I$229, AND($B31&gt;I$230, $B31&lt;I$231)), I31, "")</f>
        <v>84.132000000000005</v>
      </c>
      <c r="BR31" s="2">
        <f>IF(OR($B31&lt;J$229, AND($B31&gt;J$230, $B31&lt;J$231)), J31, "")</f>
        <v>81.706000000000003</v>
      </c>
      <c r="BS31" s="2">
        <f>IF(OR($B31&lt;K$229, AND($B31&gt;K$230, $B31&lt;K$231)), K31, "")</f>
        <v>78.558999999999997</v>
      </c>
      <c r="BT31" s="2">
        <f>IF(OR($B31&lt;L$229, AND($B31&gt;L$230, $B31&lt;L$231)), L31, "")</f>
        <v>76.617999999999995</v>
      </c>
      <c r="BU31" s="2">
        <f>IF(OR($B31&lt;M$229, AND($B31&gt;M$230, $B31&lt;M$231)), M31, "")</f>
        <v>71.75</v>
      </c>
      <c r="BV31" s="2">
        <f>IF(OR($B31&lt;N$229, AND($B31&gt;N$230, $B31&lt;N$231)), N31, "")</f>
        <v>63.323999999999998</v>
      </c>
      <c r="BW31" s="2">
        <f>IF(OR($B31&lt;O$229, AND($B31&gt;O$230, $B31&lt;O$231)), O31, "")</f>
        <v>52.897100000000002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75.848616000880853</v>
      </c>
      <c r="CP31" s="2">
        <f>BL$207*$B31+BL$209</f>
        <v>79.594757319191601</v>
      </c>
      <c r="CQ31" s="2">
        <f>BM$207*$B31+BM$209</f>
        <v>81.294971545308442</v>
      </c>
      <c r="CR31" s="2">
        <f>BN$207*$B31+BN$209</f>
        <v>80.76561077443813</v>
      </c>
      <c r="CS31" s="2">
        <f>BO$207*$B31+BO$209</f>
        <v>82.233571505835158</v>
      </c>
      <c r="CT31" s="2">
        <f>BP$207*$B31+BP$209</f>
        <v>83.40457401076074</v>
      </c>
      <c r="CU31" s="2">
        <f>BQ$207*$B31+BQ$209</f>
        <v>83.718554822282854</v>
      </c>
      <c r="CV31" s="2">
        <f>BR$207*$B31+BR$209</f>
        <v>82.183252695585821</v>
      </c>
      <c r="CW31" s="2">
        <f>BS$207*$B31+BS$209</f>
        <v>79.492393351885212</v>
      </c>
      <c r="CX31" s="2">
        <f>BT$207*$B31+BT$209</f>
        <v>76.546813595510926</v>
      </c>
      <c r="CY31" s="2">
        <f>BU$207*$B31+BU$209</f>
        <v>71.171183734455127</v>
      </c>
      <c r="CZ31" s="2">
        <f>BV$207*$B31+BV$209</f>
        <v>63.150458248384282</v>
      </c>
      <c r="DA31" s="2">
        <f>BW$207*$B31+BW$209</f>
        <v>51.970205714114357</v>
      </c>
      <c r="DD31" s="2">
        <f>BZ$207*$B31+BZ$209</f>
        <v>80.558977188699373</v>
      </c>
      <c r="DE31" s="2">
        <f>CA$207*$B31+CA$209</f>
        <v>82.567711976388296</v>
      </c>
      <c r="DF31" s="2">
        <f>CB$207*$B31+CB$209</f>
        <v>84.313546065853657</v>
      </c>
      <c r="DG31" s="2">
        <f>CC$207*$B31+CC$209</f>
        <v>84.396925228778329</v>
      </c>
      <c r="DH31" s="2">
        <f>CD$207*$B31+CD$209</f>
        <v>87.782602530642365</v>
      </c>
      <c r="DI31" s="2">
        <f>CE$207*$B31+CE$209</f>
        <v>89.922983356593178</v>
      </c>
      <c r="DJ31" s="2">
        <f>CF$207*$B31+CF$209</f>
        <v>89.947395327650739</v>
      </c>
      <c r="DK31" s="2">
        <f>CG$207*$B31+CG$209</f>
        <v>88.827214455482974</v>
      </c>
      <c r="DL31" s="2">
        <f>CH$207*$B31+CH$209</f>
        <v>87.254064783537416</v>
      </c>
      <c r="DM31" s="2">
        <f>CI$207*$B31+CI$209</f>
        <v>82.452360560589824</v>
      </c>
      <c r="DN31" s="2">
        <f>CJ$207*$B31+CJ$209</f>
        <v>76.732004943971361</v>
      </c>
      <c r="DO31" s="2">
        <f>CK$207*$B31+CK$209</f>
        <v>69.376027447497265</v>
      </c>
      <c r="DP31" s="2">
        <f>CL$207*$B31+CL$209</f>
        <v>55.516205581607153</v>
      </c>
      <c r="DS31" s="2">
        <f>POWER(10,($B31-C$227)/C$228)/(1+POWER(10,($B31-C$227)/C$228))</f>
        <v>8.5847988754983787E-4</v>
      </c>
      <c r="DT31" s="2">
        <f>POWER(10,($B31-D$227)/D$228)/(1+POWER(10,($B31-D$227)/D$228))</f>
        <v>1.0002112360933714E-3</v>
      </c>
      <c r="DU31" s="2">
        <f>POWER(10,($B31-E$227)/E$228)/(1+POWER(10,($B31-E$227)/E$228))</f>
        <v>1.1260366982220938E-3</v>
      </c>
      <c r="DV31" s="2">
        <f>POWER(10,($B31-F$227)/F$228)/(1+POWER(10,($B31-F$227)/F$228))</f>
        <v>8.5438774617662804E-4</v>
      </c>
      <c r="DW31" s="2">
        <f>POWER(10,($B31-G$227)/G$228)/(1+POWER(10,($B31-G$227)/G$228))</f>
        <v>1.0273896362404766E-3</v>
      </c>
      <c r="DX31" s="2">
        <f>POWER(10,($B31-H$227)/H$228)/(1+POWER(10,($B31-H$227)/H$228))</f>
        <v>9.763980535756506E-4</v>
      </c>
      <c r="DY31" s="2">
        <f>POWER(10,($B31-I$227)/I$228)/(1+POWER(10,($B31-I$227)/I$228))</f>
        <v>9.4425785715172492E-4</v>
      </c>
      <c r="DZ31" s="2">
        <f>POWER(10,($B31-J$227)/J$228)/(1+POWER(10,($B31-J$227)/J$228))</f>
        <v>8.9631109783147621E-4</v>
      </c>
      <c r="EA31" s="2">
        <f>POWER(10,($B31-K$227)/K$228)/(1+POWER(10,($B31-K$227)/K$228))</f>
        <v>8.4563134046061912E-4</v>
      </c>
      <c r="EB31" s="2">
        <f>POWER(10,($B31-L$227)/L$228)/(1+POWER(10,($B31-L$227)/L$228))</f>
        <v>8.7392123486753194E-4</v>
      </c>
      <c r="EC31" s="2">
        <f>POWER(10,($B31-M$227)/M$228)/(1+POWER(10,($B31-M$227)/M$228))</f>
        <v>8.7069610203759085E-4</v>
      </c>
      <c r="ED31" s="2">
        <f>POWER(10,($B31-N$227)/N$228)/(1+POWER(10,($B31-N$227)/N$228))</f>
        <v>7.6072052689261504E-4</v>
      </c>
      <c r="EE31" s="2">
        <f>POWER(10,($B31-O$227)/O$228)/(1+POWER(10,($B31-O$227)/O$228))</f>
        <v>8.2868680811211772E-4</v>
      </c>
    </row>
    <row r="32" spans="2:135" x14ac:dyDescent="0.25">
      <c r="B32" s="2">
        <v>26</v>
      </c>
      <c r="C32">
        <v>77.808999999999997</v>
      </c>
      <c r="D32">
        <v>79.558999999999997</v>
      </c>
      <c r="E32">
        <v>82.573999999999998</v>
      </c>
      <c r="F32">
        <v>81.043999999999997</v>
      </c>
      <c r="G32">
        <v>83.147000000000006</v>
      </c>
      <c r="H32">
        <v>82.721000000000004</v>
      </c>
      <c r="I32">
        <v>83.471000000000004</v>
      </c>
      <c r="J32">
        <v>82.852999999999994</v>
      </c>
      <c r="K32">
        <v>79.543999999999997</v>
      </c>
      <c r="L32">
        <v>76.382000000000005</v>
      </c>
      <c r="M32">
        <v>72.382000000000005</v>
      </c>
      <c r="N32">
        <v>64.617999999999995</v>
      </c>
      <c r="O32">
        <v>51.5441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75.843727919362166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79.576567221384281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81.281178686321056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80.771371901624065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82.256953505845161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83.432620265718597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83.742865114481702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82.214218167679476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79.530034402347781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76.570329897602591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71.195157396440365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63.18486522526144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52.003071155906689</v>
      </c>
      <c r="AE32" s="5"/>
      <c r="AG32" s="5">
        <f t="shared" si="0"/>
        <v>1.9652720806378312</v>
      </c>
      <c r="AH32" s="5">
        <f t="shared" si="1"/>
        <v>-1.7567221384283016E-2</v>
      </c>
      <c r="AI32" s="5">
        <f t="shared" si="2"/>
        <v>1.2928213136789424</v>
      </c>
      <c r="AJ32" s="5">
        <f t="shared" si="3"/>
        <v>0.27262809837593238</v>
      </c>
      <c r="AK32" s="5">
        <f t="shared" si="4"/>
        <v>0.89004649415484494</v>
      </c>
      <c r="AL32" s="5">
        <f t="shared" si="5"/>
        <v>-0.71162026571859371</v>
      </c>
      <c r="AM32" s="5">
        <f t="shared" si="6"/>
        <v>-0.27186511448169881</v>
      </c>
      <c r="AN32" s="5">
        <f t="shared" si="7"/>
        <v>0.63878183232051811</v>
      </c>
      <c r="AO32" s="5">
        <f t="shared" si="8"/>
        <v>1.3965597652216388E-2</v>
      </c>
      <c r="AP32" s="5">
        <f t="shared" si="9"/>
        <v>-0.18832989760258556</v>
      </c>
      <c r="AQ32" s="5">
        <f t="shared" si="10"/>
        <v>1.18684260355964</v>
      </c>
      <c r="AR32" s="5">
        <f t="shared" si="11"/>
        <v>1.433134774738555</v>
      </c>
      <c r="AS32" s="5">
        <f t="shared" si="12"/>
        <v>-0.45897115590668847</v>
      </c>
      <c r="AV32" s="2">
        <f t="shared" si="13"/>
        <v>75.843504266240643</v>
      </c>
      <c r="AW32" s="2">
        <f t="shared" si="14"/>
        <v>79.57645044050453</v>
      </c>
      <c r="AX32" s="2">
        <f t="shared" si="15"/>
        <v>81.281047147493524</v>
      </c>
      <c r="AY32" s="2">
        <f t="shared" si="16"/>
        <v>80.771369457162024</v>
      </c>
      <c r="AZ32" s="2">
        <f t="shared" si="17"/>
        <v>82.256943502372337</v>
      </c>
      <c r="BA32" s="2">
        <f t="shared" si="18"/>
        <v>83.432618719213636</v>
      </c>
      <c r="BB32" s="2">
        <f t="shared" si="19"/>
        <v>83.742863661370791</v>
      </c>
      <c r="BC32" s="2">
        <f t="shared" si="20"/>
        <v>82.214217442636453</v>
      </c>
      <c r="BD32" s="2">
        <f t="shared" si="21"/>
        <v>79.53003379635598</v>
      </c>
      <c r="BE32" s="2">
        <f t="shared" si="22"/>
        <v>76.570324634682706</v>
      </c>
      <c r="BF32" s="2">
        <f t="shared" si="23"/>
        <v>71.195124224436597</v>
      </c>
      <c r="BG32" s="2">
        <f t="shared" si="24"/>
        <v>63.184840800627086</v>
      </c>
      <c r="BH32" s="2">
        <f t="shared" si="25"/>
        <v>52.003040649678141</v>
      </c>
      <c r="BK32" s="2">
        <f>IF(OR($B32&lt;C$229, AND($B32&gt;C$230, $B32&lt;C$231)), C32, "")</f>
        <v>77.808999999999997</v>
      </c>
      <c r="BL32" s="2">
        <f>IF(OR($B32&lt;D$229, AND($B32&gt;D$230, $B32&lt;D$231)), D32, "")</f>
        <v>79.558999999999997</v>
      </c>
      <c r="BM32" s="2">
        <f>IF(OR($B32&lt;E$229, AND($B32&gt;E$230, $B32&lt;E$231)), E32, "")</f>
        <v>82.573999999999998</v>
      </c>
      <c r="BN32" s="2">
        <f>IF(OR($B32&lt;F$229, AND($B32&gt;F$230, $B32&lt;F$231)), F32, "")</f>
        <v>81.043999999999997</v>
      </c>
      <c r="BO32" s="2">
        <f>IF(OR($B32&lt;G$229, AND($B32&gt;G$230, $B32&lt;G$231)), G32, "")</f>
        <v>83.147000000000006</v>
      </c>
      <c r="BP32" s="2">
        <f>IF(OR($B32&lt;H$229, AND($B32&gt;H$230, $B32&lt;H$231)), H32, "")</f>
        <v>82.721000000000004</v>
      </c>
      <c r="BQ32" s="2">
        <f>IF(OR($B32&lt;I$229, AND($B32&gt;I$230, $B32&lt;I$231)), I32, "")</f>
        <v>83.471000000000004</v>
      </c>
      <c r="BR32" s="2">
        <f>IF(OR($B32&lt;J$229, AND($B32&gt;J$230, $B32&lt;J$231)), J32, "")</f>
        <v>82.852999999999994</v>
      </c>
      <c r="BS32" s="2">
        <f>IF(OR($B32&lt;K$229, AND($B32&gt;K$230, $B32&lt;K$231)), K32, "")</f>
        <v>79.543999999999997</v>
      </c>
      <c r="BT32" s="2">
        <f>IF(OR($B32&lt;L$229, AND($B32&gt;L$230, $B32&lt;L$231)), L32, "")</f>
        <v>76.382000000000005</v>
      </c>
      <c r="BU32" s="2">
        <f>IF(OR($B32&lt;M$229, AND($B32&gt;M$230, $B32&lt;M$231)), M32, "")</f>
        <v>72.382000000000005</v>
      </c>
      <c r="BV32" s="2">
        <f>IF(OR($B32&lt;N$229, AND($B32&gt;N$230, $B32&lt;N$231)), N32, "")</f>
        <v>64.617999999999995</v>
      </c>
      <c r="BW32" s="2">
        <f>IF(OR($B32&lt;O$229, AND($B32&gt;O$230, $B32&lt;O$231)), O32, "")</f>
        <v>51.5441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75.839137016275942</v>
      </c>
      <c r="CP32" s="2">
        <f>BL$207*$B32+BL$209</f>
        <v>79.573244856482745</v>
      </c>
      <c r="CQ32" s="2">
        <f>BM$207*$B32+BM$209</f>
        <v>81.277383259356398</v>
      </c>
      <c r="CR32" s="2">
        <f>BN$207*$B32+BN$209</f>
        <v>80.768022724445132</v>
      </c>
      <c r="CS32" s="2">
        <f>BO$207*$B32+BO$209</f>
        <v>82.250789074531014</v>
      </c>
      <c r="CT32" s="2">
        <f>BP$207*$B32+BP$209</f>
        <v>83.425745521790773</v>
      </c>
      <c r="CU32" s="2">
        <f>BQ$207*$B32+BQ$209</f>
        <v>83.73651366233338</v>
      </c>
      <c r="CV32" s="2">
        <f>BR$207*$B32+BR$209</f>
        <v>82.207787770135027</v>
      </c>
      <c r="CW32" s="2">
        <f>BS$207*$B32+BS$209</f>
        <v>79.522943092405967</v>
      </c>
      <c r="CX32" s="2">
        <f>BT$207*$B32+BT$209</f>
        <v>76.564750680871953</v>
      </c>
      <c r="CY32" s="2">
        <f>BU$207*$B32+BU$209</f>
        <v>71.189895314131618</v>
      </c>
      <c r="CZ32" s="2">
        <f>BV$207*$B32+BV$209</f>
        <v>63.179722220388925</v>
      </c>
      <c r="DA32" s="2">
        <f>BW$207*$B32+BW$209</f>
        <v>51.999866762528711</v>
      </c>
      <c r="DD32" s="2">
        <f>BZ$207*$B32+BZ$209</f>
        <v>80.479093353501781</v>
      </c>
      <c r="DE32" s="2">
        <f>CA$207*$B32+CA$209</f>
        <v>82.496436863381618</v>
      </c>
      <c r="DF32" s="2">
        <f>CB$207*$B32+CB$209</f>
        <v>84.245198353646813</v>
      </c>
      <c r="DG32" s="2">
        <f>CC$207*$B32+CC$209</f>
        <v>84.340766042397192</v>
      </c>
      <c r="DH32" s="2">
        <f>CD$207*$B32+CD$209</f>
        <v>87.714598576172065</v>
      </c>
      <c r="DI32" s="2">
        <f>CE$207*$B32+CE$209</f>
        <v>89.846304248753782</v>
      </c>
      <c r="DJ32" s="2">
        <f>CF$207*$B32+CF$209</f>
        <v>89.870214848254008</v>
      </c>
      <c r="DK32" s="2">
        <f>CG$207*$B32+CG$209</f>
        <v>88.750647843356575</v>
      </c>
      <c r="DL32" s="2">
        <f>CH$207*$B32+CH$209</f>
        <v>87.170869730564988</v>
      </c>
      <c r="DM32" s="2">
        <f>CI$207*$B32+CI$209</f>
        <v>82.382134105297936</v>
      </c>
      <c r="DN32" s="2">
        <f>CJ$207*$B32+CJ$209</f>
        <v>76.667378745287508</v>
      </c>
      <c r="DO32" s="2">
        <f>CK$207*$B32+CK$209</f>
        <v>69.316724059124724</v>
      </c>
      <c r="DP32" s="2">
        <f>CL$207*$B32+CL$209</f>
        <v>55.493165895878157</v>
      </c>
      <c r="DS32" s="2">
        <f>POWER(10,($B32-C$227)/C$228)/(1+POWER(10,($B32-C$227)/C$228))</f>
        <v>9.4122652182416426E-4</v>
      </c>
      <c r="DT32" s="2">
        <f>POWER(10,($B32-D$227)/D$228)/(1+POWER(10,($B32-D$227)/D$228))</f>
        <v>1.0966039911904169E-3</v>
      </c>
      <c r="DU32" s="2">
        <f>POWER(10,($B32-E$227)/E$228)/(1+POWER(10,($B32-E$227)/E$228))</f>
        <v>1.2345405696522255E-3</v>
      </c>
      <c r="DV32" s="2">
        <f>POWER(10,($B32-F$227)/F$228)/(1+POWER(10,($B32-F$227)/F$228))</f>
        <v>9.3674031942812689E-4</v>
      </c>
      <c r="DW32" s="2">
        <f>POWER(10,($B32-G$227)/G$228)/(1+POWER(10,($B32-G$227)/G$228))</f>
        <v>1.1263986856562651E-3</v>
      </c>
      <c r="DX32" s="2">
        <f>POWER(10,($B32-H$227)/H$228)/(1+POWER(10,($B32-H$227)/H$228))</f>
        <v>1.0704983343571594E-3</v>
      </c>
      <c r="DY32" s="2">
        <f>POWER(10,($B32-I$227)/I$228)/(1+POWER(10,($B32-I$227)/I$228))</f>
        <v>1.0352638390628687E-3</v>
      </c>
      <c r="DZ32" s="2">
        <f>POWER(10,($B32-J$227)/J$228)/(1+POWER(10,($B32-J$227)/J$228))</f>
        <v>9.8270059721229761E-4</v>
      </c>
      <c r="EA32" s="2">
        <f>POWER(10,($B32-K$227)/K$228)/(1+POWER(10,($B32-K$227)/K$228))</f>
        <v>9.2714068603020738E-4</v>
      </c>
      <c r="EB32" s="2">
        <f>POWER(10,($B32-L$227)/L$228)/(1+POWER(10,($B32-L$227)/L$228))</f>
        <v>9.5815479298565567E-4</v>
      </c>
      <c r="EC32" s="2">
        <f>POWER(10,($B32-M$227)/M$228)/(1+POWER(10,($B32-M$227)/M$228))</f>
        <v>9.5461910030207565E-4</v>
      </c>
      <c r="ED32" s="2">
        <f>POWER(10,($B32-N$227)/N$228)/(1+POWER(10,($B32-N$227)/N$228))</f>
        <v>8.3405225754550635E-4</v>
      </c>
      <c r="EE32" s="2">
        <f>POWER(10,($B32-O$227)/O$228)/(1+POWER(10,($B32-O$227)/O$228))</f>
        <v>9.0856437661516001E-4</v>
      </c>
    </row>
    <row r="33" spans="2:135" x14ac:dyDescent="0.25">
      <c r="B33" s="2">
        <v>27</v>
      </c>
      <c r="C33">
        <v>77.221000000000004</v>
      </c>
      <c r="D33">
        <v>81.441000000000003</v>
      </c>
      <c r="E33">
        <v>83.087999999999994</v>
      </c>
      <c r="F33">
        <v>80.706000000000003</v>
      </c>
      <c r="G33">
        <v>83.147000000000006</v>
      </c>
      <c r="H33">
        <v>83.308999999999997</v>
      </c>
      <c r="I33">
        <v>84.234999999999999</v>
      </c>
      <c r="J33">
        <v>83.221000000000004</v>
      </c>
      <c r="K33">
        <v>79.602999999999994</v>
      </c>
      <c r="L33">
        <v>77.058999999999997</v>
      </c>
      <c r="M33">
        <v>72</v>
      </c>
      <c r="N33">
        <v>63.396999999999998</v>
      </c>
      <c r="O33">
        <v>52.426499999999997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75.834977294219627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79.555518075614941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81.264117712443053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80.774051872922399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82.274680532607107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83.454343007531264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83.761331415360715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82.23926577800988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79.561153438509763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76.588723141895642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71.214350079762482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63.21458865635384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52.033043553359313</v>
      </c>
      <c r="AE33" s="5"/>
      <c r="AG33" s="5">
        <f t="shared" si="0"/>
        <v>1.3860227057803769</v>
      </c>
      <c r="AH33" s="5">
        <f t="shared" si="1"/>
        <v>1.8854819243850613</v>
      </c>
      <c r="AI33" s="5">
        <f t="shared" si="2"/>
        <v>1.8238822875569412</v>
      </c>
      <c r="AJ33" s="5">
        <f t="shared" si="3"/>
        <v>-6.8051872922396228E-2</v>
      </c>
      <c r="AK33" s="5">
        <f t="shared" si="4"/>
        <v>0.87231946739289867</v>
      </c>
      <c r="AL33" s="5">
        <f t="shared" si="5"/>
        <v>-0.14534300753126672</v>
      </c>
      <c r="AM33" s="5">
        <f t="shared" si="6"/>
        <v>0.47366858463928452</v>
      </c>
      <c r="AN33" s="5">
        <f t="shared" si="7"/>
        <v>0.9817342219901235</v>
      </c>
      <c r="AO33" s="5">
        <f t="shared" si="8"/>
        <v>4.1846561490231693E-2</v>
      </c>
      <c r="AP33" s="5">
        <f t="shared" si="9"/>
        <v>0.47027685810435571</v>
      </c>
      <c r="AQ33" s="5">
        <f t="shared" si="10"/>
        <v>0.78564992023751756</v>
      </c>
      <c r="AR33" s="5">
        <f t="shared" si="11"/>
        <v>0.18241134364615874</v>
      </c>
      <c r="AS33" s="5">
        <f t="shared" si="12"/>
        <v>0.39345644664068402</v>
      </c>
      <c r="AV33" s="2">
        <f t="shared" si="13"/>
        <v>75.834373537604705</v>
      </c>
      <c r="AW33" s="2">
        <f t="shared" si="14"/>
        <v>79.55518704653457</v>
      </c>
      <c r="AX33" s="2">
        <f t="shared" si="15"/>
        <v>81.263743166269592</v>
      </c>
      <c r="AY33" s="2">
        <f t="shared" si="16"/>
        <v>80.774043808416565</v>
      </c>
      <c r="AZ33" s="2">
        <f t="shared" si="17"/>
        <v>82.274648862652384</v>
      </c>
      <c r="BA33" s="2">
        <f t="shared" si="18"/>
        <v>83.454337722613985</v>
      </c>
      <c r="BB33" s="2">
        <f t="shared" si="19"/>
        <v>83.761326456449154</v>
      </c>
      <c r="BC33" s="2">
        <f t="shared" si="20"/>
        <v>82.23926324432081</v>
      </c>
      <c r="BD33" s="2">
        <f t="shared" si="21"/>
        <v>79.561151318392334</v>
      </c>
      <c r="BE33" s="2">
        <f t="shared" si="22"/>
        <v>76.588706304443832</v>
      </c>
      <c r="BF33" s="2">
        <f t="shared" si="23"/>
        <v>71.214252528746087</v>
      </c>
      <c r="BG33" s="2">
        <f t="shared" si="24"/>
        <v>63.214517162322039</v>
      </c>
      <c r="BH33" s="2">
        <f t="shared" si="25"/>
        <v>52.03295510699455</v>
      </c>
      <c r="BK33" s="2">
        <f>IF(OR($B33&lt;C$229, AND($B33&gt;C$230, $B33&lt;C$231)), C33, "")</f>
        <v>77.221000000000004</v>
      </c>
      <c r="BL33" s="2">
        <f>IF(OR($B33&lt;D$229, AND($B33&gt;D$230, $B33&lt;D$231)), D33, "")</f>
        <v>81.441000000000003</v>
      </c>
      <c r="BM33" s="2">
        <f>IF(OR($B33&lt;E$229, AND($B33&gt;E$230, $B33&lt;E$231)), E33, "")</f>
        <v>83.087999999999994</v>
      </c>
      <c r="BN33" s="2">
        <f>IF(OR($B33&lt;F$229, AND($B33&gt;F$230, $B33&lt;F$231)), F33, "")</f>
        <v>80.706000000000003</v>
      </c>
      <c r="BO33" s="2">
        <f>IF(OR($B33&lt;G$229, AND($B33&gt;G$230, $B33&lt;G$231)), G33, "")</f>
        <v>83.147000000000006</v>
      </c>
      <c r="BP33" s="2">
        <f>IF(OR($B33&lt;H$229, AND($B33&gt;H$230, $B33&lt;H$231)), H33, "")</f>
        <v>83.308999999999997</v>
      </c>
      <c r="BQ33" s="2">
        <f>IF(OR($B33&lt;I$229, AND($B33&gt;I$230, $B33&lt;I$231)), I33, "")</f>
        <v>84.234999999999999</v>
      </c>
      <c r="BR33" s="2">
        <f>IF(OR($B33&lt;J$229, AND($B33&gt;J$230, $B33&lt;J$231)), J33, "")</f>
        <v>83.221000000000004</v>
      </c>
      <c r="BS33" s="2">
        <f>IF(OR($B33&lt;K$229, AND($B33&gt;K$230, $B33&lt;K$231)), K33, "")</f>
        <v>79.602999999999994</v>
      </c>
      <c r="BT33" s="2">
        <f>IF(OR($B33&lt;L$229, AND($B33&gt;L$230, $B33&lt;L$231)), L33, "")</f>
        <v>77.058999999999997</v>
      </c>
      <c r="BU33" s="2">
        <f>IF(OR($B33&lt;M$229, AND($B33&gt;M$230, $B33&lt;M$231)), M33, "")</f>
        <v>72</v>
      </c>
      <c r="BV33" s="2">
        <f>IF(OR($B33&lt;N$229, AND($B33&gt;N$230, $B33&lt;N$231)), N33, "")</f>
        <v>63.396999999999998</v>
      </c>
      <c r="BW33" s="2">
        <f>IF(OR($B33&lt;O$229, AND($B33&gt;O$230, $B33&lt;O$231)), O33, "")</f>
        <v>52.426499999999997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75.82965803167103</v>
      </c>
      <c r="CP33" s="2">
        <f>BL$207*$B33+BL$209</f>
        <v>79.551732393773889</v>
      </c>
      <c r="CQ33" s="2">
        <f>BM$207*$B33+BM$209</f>
        <v>81.25979497340434</v>
      </c>
      <c r="CR33" s="2">
        <f>BN$207*$B33+BN$209</f>
        <v>80.770434674452133</v>
      </c>
      <c r="CS33" s="2">
        <f>BO$207*$B33+BO$209</f>
        <v>82.268006643226855</v>
      </c>
      <c r="CT33" s="2">
        <f>BP$207*$B33+BP$209</f>
        <v>83.446917032820807</v>
      </c>
      <c r="CU33" s="2">
        <f>BQ$207*$B33+BQ$209</f>
        <v>83.754472502383919</v>
      </c>
      <c r="CV33" s="2">
        <f>BR$207*$B33+BR$209</f>
        <v>82.232322844684234</v>
      </c>
      <c r="CW33" s="2">
        <f>BS$207*$B33+BS$209</f>
        <v>79.553492832926736</v>
      </c>
      <c r="CX33" s="2">
        <f>BT$207*$B33+BT$209</f>
        <v>76.582687766232979</v>
      </c>
      <c r="CY33" s="2">
        <f>BU$207*$B33+BU$209</f>
        <v>71.208606893808124</v>
      </c>
      <c r="CZ33" s="2">
        <f>BV$207*$B33+BV$209</f>
        <v>63.208986192393574</v>
      </c>
      <c r="DA33" s="2">
        <f>BW$207*$B33+BW$209</f>
        <v>52.029527810943065</v>
      </c>
      <c r="DD33" s="2">
        <f>BZ$207*$B33+BZ$209</f>
        <v>80.399209518304176</v>
      </c>
      <c r="DE33" s="2">
        <f>CA$207*$B33+CA$209</f>
        <v>82.425161750374926</v>
      </c>
      <c r="DF33" s="2">
        <f>CB$207*$B33+CB$209</f>
        <v>84.17685064143997</v>
      </c>
      <c r="DG33" s="2">
        <f>CC$207*$B33+CC$209</f>
        <v>84.284606856016069</v>
      </c>
      <c r="DH33" s="2">
        <f>CD$207*$B33+CD$209</f>
        <v>87.646594621701766</v>
      </c>
      <c r="DI33" s="2">
        <f>CE$207*$B33+CE$209</f>
        <v>89.769625140914385</v>
      </c>
      <c r="DJ33" s="2">
        <f>CF$207*$B33+CF$209</f>
        <v>89.793034368857263</v>
      </c>
      <c r="DK33" s="2">
        <f>CG$207*$B33+CG$209</f>
        <v>88.674081231230176</v>
      </c>
      <c r="DL33" s="2">
        <f>CH$207*$B33+CH$209</f>
        <v>87.08767467759256</v>
      </c>
      <c r="DM33" s="2">
        <f>CI$207*$B33+CI$209</f>
        <v>82.311907650006049</v>
      </c>
      <c r="DN33" s="2">
        <f>CJ$207*$B33+CJ$209</f>
        <v>76.602752546603654</v>
      </c>
      <c r="DO33" s="2">
        <f>CK$207*$B33+CK$209</f>
        <v>69.257420670752182</v>
      </c>
      <c r="DP33" s="2">
        <f>CL$207*$B33+CL$209</f>
        <v>55.470126210149161</v>
      </c>
      <c r="DS33" s="2">
        <f>POWER(10,($B33-C$227)/C$228)/(1+POWER(10,($B33-C$227)/C$228))</f>
        <v>1.0319406505135114E-3</v>
      </c>
      <c r="DT33" s="2">
        <f>POWER(10,($B33-D$227)/D$228)/(1+POWER(10,($B33-D$227)/D$228))</f>
        <v>1.2022751673849289E-3</v>
      </c>
      <c r="DU33" s="2">
        <f>POWER(10,($B33-E$227)/E$228)/(1+POWER(10,($B33-E$227)/E$228))</f>
        <v>1.3534856082863748E-3</v>
      </c>
      <c r="DV33" s="2">
        <f>POWER(10,($B33-F$227)/F$228)/(1+POWER(10,($B33-F$227)/F$228))</f>
        <v>1.0270225185243175E-3</v>
      </c>
      <c r="DW33" s="2">
        <f>POWER(10,($B33-G$227)/G$228)/(1+POWER(10,($B33-G$227)/G$228))</f>
        <v>1.2349373947419696E-3</v>
      </c>
      <c r="DX33" s="2">
        <f>POWER(10,($B33-H$227)/H$228)/(1+POWER(10,($B33-H$227)/H$228))</f>
        <v>1.1736568676443714E-3</v>
      </c>
      <c r="DY33" s="2">
        <f>POWER(10,($B33-I$227)/I$228)/(1+POWER(10,($B33-I$227)/I$228))</f>
        <v>1.1350308594655989E-3</v>
      </c>
      <c r="DZ33" s="2">
        <f>POWER(10,($B33-J$227)/J$228)/(1+POWER(10,($B33-J$227)/J$228))</f>
        <v>1.0774076300451973E-3</v>
      </c>
      <c r="EA33" s="2">
        <f>POWER(10,($B33-K$227)/K$228)/(1+POWER(10,($B33-K$227)/K$228))</f>
        <v>1.0164986223454211E-3</v>
      </c>
      <c r="EB33" s="2">
        <f>POWER(10,($B33-L$227)/L$228)/(1+POWER(10,($B33-L$227)/L$228))</f>
        <v>1.0504987298373954E-3</v>
      </c>
      <c r="EC33" s="2">
        <f>POWER(10,($B33-M$227)/M$228)/(1+POWER(10,($B33-M$227)/M$228))</f>
        <v>1.0466226352328631E-3</v>
      </c>
      <c r="ED33" s="2">
        <f>POWER(10,($B33-N$227)/N$228)/(1+POWER(10,($B33-N$227)/N$228))</f>
        <v>9.1444653128966273E-4</v>
      </c>
      <c r="EE33" s="2">
        <f>POWER(10,($B33-O$227)/O$228)/(1+POWER(10,($B33-O$227)/O$228))</f>
        <v>9.9613371100476219E-4</v>
      </c>
    </row>
    <row r="34" spans="2:135" x14ac:dyDescent="0.25">
      <c r="B34" s="2">
        <v>28</v>
      </c>
      <c r="C34">
        <v>78.5</v>
      </c>
      <c r="D34">
        <v>81.543999999999997</v>
      </c>
      <c r="E34">
        <v>82.984999999999999</v>
      </c>
      <c r="F34">
        <v>80.852999999999994</v>
      </c>
      <c r="G34">
        <v>82.543999999999997</v>
      </c>
      <c r="H34">
        <v>83.984999999999999</v>
      </c>
      <c r="I34">
        <v>84.852999999999994</v>
      </c>
      <c r="J34">
        <v>81.721000000000004</v>
      </c>
      <c r="K34">
        <v>80.147000000000006</v>
      </c>
      <c r="L34">
        <v>77.956000000000003</v>
      </c>
      <c r="M34">
        <v>73.25</v>
      </c>
      <c r="N34">
        <v>64.206000000000003</v>
      </c>
      <c r="O34">
        <v>52.411799999999999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75.826837061637207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79.534843036242151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81.247483368282431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80.77676314224027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82.292487142847804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83.476115642294502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83.779843557028499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82.264356185845031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79.592319459186385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76.607173529811206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71.233688139376213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63.244426638659846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52.063135371046023</v>
      </c>
      <c r="AE34" s="5"/>
      <c r="AG34" s="5">
        <f t="shared" si="0"/>
        <v>2.6731629383627933</v>
      </c>
      <c r="AH34" s="5">
        <f t="shared" si="1"/>
        <v>2.0091569637578459</v>
      </c>
      <c r="AI34" s="5">
        <f t="shared" si="2"/>
        <v>1.7375166317175683</v>
      </c>
      <c r="AJ34" s="5">
        <f t="shared" si="3"/>
        <v>7.623685775972433E-2</v>
      </c>
      <c r="AK34" s="5">
        <f t="shared" si="4"/>
        <v>0.25151285715219274</v>
      </c>
      <c r="AL34" s="5">
        <f t="shared" si="5"/>
        <v>0.50888435770549734</v>
      </c>
      <c r="AM34" s="5">
        <f t="shared" si="6"/>
        <v>1.073156442971495</v>
      </c>
      <c r="AN34" s="5">
        <f t="shared" si="7"/>
        <v>-0.54335618584502754</v>
      </c>
      <c r="AO34" s="5">
        <f t="shared" si="8"/>
        <v>0.55468054081362084</v>
      </c>
      <c r="AP34" s="5">
        <f t="shared" si="9"/>
        <v>1.3488264701887971</v>
      </c>
      <c r="AQ34" s="5">
        <f t="shared" si="10"/>
        <v>2.0163118606237873</v>
      </c>
      <c r="AR34" s="5">
        <f t="shared" si="11"/>
        <v>0.96157336134015736</v>
      </c>
      <c r="AS34" s="5">
        <f t="shared" si="12"/>
        <v>0.34866462895397632</v>
      </c>
      <c r="AV34" s="2">
        <f t="shared" si="13"/>
        <v>75.825269326600861</v>
      </c>
      <c r="AW34" s="2">
        <f t="shared" si="14"/>
        <v>79.533941850239827</v>
      </c>
      <c r="AX34" s="2">
        <f t="shared" si="15"/>
        <v>81.246459909036972</v>
      </c>
      <c r="AY34" s="2">
        <f t="shared" si="16"/>
        <v>80.77673761820445</v>
      </c>
      <c r="AZ34" s="2">
        <f t="shared" si="17"/>
        <v>82.292391009887695</v>
      </c>
      <c r="BA34" s="2">
        <f t="shared" si="18"/>
        <v>83.476098338540723</v>
      </c>
      <c r="BB34" s="2">
        <f t="shared" si="19"/>
        <v>83.779827339356174</v>
      </c>
      <c r="BC34" s="2">
        <f t="shared" si="20"/>
        <v>82.264347700692639</v>
      </c>
      <c r="BD34" s="2">
        <f t="shared" si="21"/>
        <v>79.592312348387068</v>
      </c>
      <c r="BE34" s="2">
        <f t="shared" si="22"/>
        <v>76.607121837961913</v>
      </c>
      <c r="BF34" s="2">
        <f t="shared" si="23"/>
        <v>71.233412535399168</v>
      </c>
      <c r="BG34" s="2">
        <f t="shared" si="24"/>
        <v>63.244225421270613</v>
      </c>
      <c r="BH34" s="2">
        <f t="shared" si="25"/>
        <v>52.062888897365156</v>
      </c>
      <c r="BK34" s="2">
        <f>IF(OR($B34&lt;C$229, AND($B34&gt;C$230, $B34&lt;C$231)), C34, "")</f>
        <v>78.5</v>
      </c>
      <c r="BL34" s="2">
        <f>IF(OR($B34&lt;D$229, AND($B34&gt;D$230, $B34&lt;D$231)), D34, "")</f>
        <v>81.543999999999997</v>
      </c>
      <c r="BM34" s="2">
        <f>IF(OR($B34&lt;E$229, AND($B34&gt;E$230, $B34&lt;E$231)), E34, "")</f>
        <v>82.984999999999999</v>
      </c>
      <c r="BN34" s="2">
        <f>IF(OR($B34&lt;F$229, AND($B34&gt;F$230, $B34&lt;F$231)), F34, "")</f>
        <v>80.852999999999994</v>
      </c>
      <c r="BO34" s="2">
        <f>IF(OR($B34&lt;G$229, AND($B34&gt;G$230, $B34&lt;G$231)), G34, "")</f>
        <v>82.543999999999997</v>
      </c>
      <c r="BP34" s="2">
        <f>IF(OR($B34&lt;H$229, AND($B34&gt;H$230, $B34&lt;H$231)), H34, "")</f>
        <v>83.984999999999999</v>
      </c>
      <c r="BQ34" s="2">
        <f>IF(OR($B34&lt;I$229, AND($B34&gt;I$230, $B34&lt;I$231)), I34, "")</f>
        <v>84.852999999999994</v>
      </c>
      <c r="BR34" s="2">
        <f>IF(OR($B34&lt;J$229, AND($B34&gt;J$230, $B34&lt;J$231)), J34, "")</f>
        <v>81.721000000000004</v>
      </c>
      <c r="BS34" s="2">
        <f>IF(OR($B34&lt;K$229, AND($B34&gt;K$230, $B34&lt;K$231)), K34, "")</f>
        <v>80.147000000000006</v>
      </c>
      <c r="BT34" s="2">
        <f>IF(OR($B34&lt;L$229, AND($B34&gt;L$230, $B34&lt;L$231)), L34, "")</f>
        <v>77.956000000000003</v>
      </c>
      <c r="BU34" s="2">
        <f>IF(OR($B34&lt;M$229, AND($B34&gt;M$230, $B34&lt;M$231)), M34, "")</f>
        <v>73.25</v>
      </c>
      <c r="BV34" s="2">
        <f>IF(OR($B34&lt;N$229, AND($B34&gt;N$230, $B34&lt;N$231)), N34, "")</f>
        <v>64.206000000000003</v>
      </c>
      <c r="BW34" s="2">
        <f>IF(OR($B34&lt;O$229, AND($B34&gt;O$230, $B34&lt;O$231)), O34, "")</f>
        <v>52.411799999999999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75.820179047066119</v>
      </c>
      <c r="CP34" s="2">
        <f>BL$207*$B34+BL$209</f>
        <v>79.530219931065034</v>
      </c>
      <c r="CQ34" s="2">
        <f>BM$207*$B34+BM$209</f>
        <v>81.242206687452295</v>
      </c>
      <c r="CR34" s="2">
        <f>BN$207*$B34+BN$209</f>
        <v>80.772846624459135</v>
      </c>
      <c r="CS34" s="2">
        <f>BO$207*$B34+BO$209</f>
        <v>82.285224211922696</v>
      </c>
      <c r="CT34" s="2">
        <f>BP$207*$B34+BP$209</f>
        <v>83.468088543850826</v>
      </c>
      <c r="CU34" s="2">
        <f>BQ$207*$B34+BQ$209</f>
        <v>83.772431342434459</v>
      </c>
      <c r="CV34" s="2">
        <f>BR$207*$B34+BR$209</f>
        <v>82.256857919233425</v>
      </c>
      <c r="CW34" s="2">
        <f>BS$207*$B34+BS$209</f>
        <v>79.584042573447491</v>
      </c>
      <c r="CX34" s="2">
        <f>BT$207*$B34+BT$209</f>
        <v>76.600624851593992</v>
      </c>
      <c r="CY34" s="2">
        <f>BU$207*$B34+BU$209</f>
        <v>71.227318473484615</v>
      </c>
      <c r="CZ34" s="2">
        <f>BV$207*$B34+BV$209</f>
        <v>63.238250164398224</v>
      </c>
      <c r="DA34" s="2">
        <f>BW$207*$B34+BW$209</f>
        <v>52.05918885935742</v>
      </c>
      <c r="DD34" s="2">
        <f>BZ$207*$B34+BZ$209</f>
        <v>80.319325683106584</v>
      </c>
      <c r="DE34" s="2">
        <f>CA$207*$B34+CA$209</f>
        <v>82.353886637368248</v>
      </c>
      <c r="DF34" s="2">
        <f>CB$207*$B34+CB$209</f>
        <v>84.108502929233126</v>
      </c>
      <c r="DG34" s="2">
        <f>CC$207*$B34+CC$209</f>
        <v>84.228447669634932</v>
      </c>
      <c r="DH34" s="2">
        <f>CD$207*$B34+CD$209</f>
        <v>87.578590667231467</v>
      </c>
      <c r="DI34" s="2">
        <f>CE$207*$B34+CE$209</f>
        <v>89.692946033074989</v>
      </c>
      <c r="DJ34" s="2">
        <f>CF$207*$B34+CF$209</f>
        <v>89.715853889460533</v>
      </c>
      <c r="DK34" s="2">
        <f>CG$207*$B34+CG$209</f>
        <v>88.597514619103777</v>
      </c>
      <c r="DL34" s="2">
        <f>CH$207*$B34+CH$209</f>
        <v>87.004479624620132</v>
      </c>
      <c r="DM34" s="2">
        <f>CI$207*$B34+CI$209</f>
        <v>82.241681194714161</v>
      </c>
      <c r="DN34" s="2">
        <f>CJ$207*$B34+CJ$209</f>
        <v>76.5381263479198</v>
      </c>
      <c r="DO34" s="2">
        <f>CK$207*$B34+CK$209</f>
        <v>69.198117282379641</v>
      </c>
      <c r="DP34" s="2">
        <f>CL$207*$B34+CL$209</f>
        <v>55.447086524420172</v>
      </c>
      <c r="DS34" s="2">
        <f>POWER(10,($B34-C$227)/C$228)/(1+POWER(10,($B34-C$227)/C$228))</f>
        <v>1.1313877822916785E-3</v>
      </c>
      <c r="DT34" s="2">
        <f>POWER(10,($B34-D$227)/D$228)/(1+POWER(10,($B34-D$227)/D$228))</f>
        <v>1.3181156141701478E-3</v>
      </c>
      <c r="DU34" s="2">
        <f>POWER(10,($B34-E$227)/E$228)/(1+POWER(10,($B34-E$227)/E$228))</f>
        <v>1.4838736913078379E-3</v>
      </c>
      <c r="DV34" s="2">
        <f>POWER(10,($B34-F$227)/F$228)/(1+POWER(10,($B34-F$227)/F$228))</f>
        <v>1.125996228858376E-3</v>
      </c>
      <c r="DW34" s="2">
        <f>POWER(10,($B34-G$227)/G$228)/(1+POWER(10,($B34-G$227)/G$228))</f>
        <v>1.3539206146981734E-3</v>
      </c>
      <c r="DX34" s="2">
        <f>POWER(10,($B34-H$227)/H$228)/(1+POWER(10,($B34-H$227)/H$228))</f>
        <v>1.2867434642070408E-3</v>
      </c>
      <c r="DY34" s="2">
        <f>POWER(10,($B34-I$227)/I$228)/(1+POWER(10,($B34-I$227)/I$228))</f>
        <v>1.2444003203883323E-3</v>
      </c>
      <c r="DZ34" s="2">
        <f>POWER(10,($B34-J$227)/J$228)/(1+POWER(10,($B34-J$227)/J$228))</f>
        <v>1.1812311900384605E-3</v>
      </c>
      <c r="EA34" s="2">
        <f>POWER(10,($B34-K$227)/K$228)/(1+POWER(10,($B34-K$227)/K$228))</f>
        <v>1.1144592808415288E-3</v>
      </c>
      <c r="EB34" s="2">
        <f>POWER(10,($B34-L$227)/L$228)/(1+POWER(10,($B34-L$227)/L$228))</f>
        <v>1.1517322240256424E-3</v>
      </c>
      <c r="EC34" s="2">
        <f>POWER(10,($B34-M$227)/M$228)/(1+POWER(10,($B34-M$227)/M$228))</f>
        <v>1.147483030573453E-3</v>
      </c>
      <c r="ED34" s="2">
        <f>POWER(10,($B34-N$227)/N$228)/(1+POWER(10,($B34-N$227)/N$228))</f>
        <v>1.0025822311309223E-3</v>
      </c>
      <c r="EE34" s="2">
        <f>POWER(10,($B34-O$227)/O$228)/(1+POWER(10,($B34-O$227)/O$228))</f>
        <v>1.0921339348276445E-3</v>
      </c>
    </row>
    <row r="35" spans="2:135" x14ac:dyDescent="0.25">
      <c r="B35" s="2">
        <v>29</v>
      </c>
      <c r="C35">
        <v>77.221000000000004</v>
      </c>
      <c r="D35">
        <v>79.087999999999994</v>
      </c>
      <c r="E35">
        <v>83.162000000000006</v>
      </c>
      <c r="F35">
        <v>81.926000000000002</v>
      </c>
      <c r="G35">
        <v>82.808999999999997</v>
      </c>
      <c r="H35">
        <v>85.456000000000003</v>
      </c>
      <c r="I35">
        <v>84.793999999999997</v>
      </c>
      <c r="J35">
        <v>81.543999999999997</v>
      </c>
      <c r="K35">
        <v>79.956000000000003</v>
      </c>
      <c r="L35">
        <v>78.265000000000001</v>
      </c>
      <c r="M35">
        <v>72.176000000000002</v>
      </c>
      <c r="N35">
        <v>64.382000000000005</v>
      </c>
      <c r="O35">
        <v>52.823500000000003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75.820109183694768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79.515072264798548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81.231882519335826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80.779529694347161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82.310452279006867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83.49795777324573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83.798419788607646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82.289500740846194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79.623542851542908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76.625725911831324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71.253354530007513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63.274512409831445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52.093503565532046</v>
      </c>
      <c r="AE35" s="5"/>
      <c r="AG35" s="5">
        <f t="shared" si="0"/>
        <v>1.4008908163052354</v>
      </c>
      <c r="AH35" s="5">
        <f t="shared" si="1"/>
        <v>-0.42707226479855365</v>
      </c>
      <c r="AI35" s="5">
        <f t="shared" si="2"/>
        <v>1.9301174806641797</v>
      </c>
      <c r="AJ35" s="5">
        <f t="shared" si="3"/>
        <v>1.1464703056528407</v>
      </c>
      <c r="AK35" s="5">
        <f t="shared" si="4"/>
        <v>0.49854772099313038</v>
      </c>
      <c r="AL35" s="5">
        <f t="shared" si="5"/>
        <v>1.958042226754273</v>
      </c>
      <c r="AM35" s="5">
        <f t="shared" si="6"/>
        <v>0.99558021139235109</v>
      </c>
      <c r="AN35" s="5">
        <f t="shared" si="7"/>
        <v>-0.74550074084619666</v>
      </c>
      <c r="AO35" s="5">
        <f t="shared" si="8"/>
        <v>0.33245714845709529</v>
      </c>
      <c r="AP35" s="5">
        <f t="shared" si="9"/>
        <v>1.6392740881686763</v>
      </c>
      <c r="AQ35" s="5">
        <f t="shared" si="10"/>
        <v>0.92264546999248864</v>
      </c>
      <c r="AR35" s="5">
        <f t="shared" si="11"/>
        <v>1.1074875901685601</v>
      </c>
      <c r="AS35" s="5">
        <f t="shared" si="12"/>
        <v>0.72999643446795659</v>
      </c>
      <c r="AV35" s="2">
        <f t="shared" si="13"/>
        <v>75.816193503174318</v>
      </c>
      <c r="AW35" s="2">
        <f t="shared" si="14"/>
        <v>79.51271604059778</v>
      </c>
      <c r="AX35" s="2">
        <f t="shared" si="15"/>
        <v>81.229198723135042</v>
      </c>
      <c r="AY35" s="2">
        <f t="shared" si="16"/>
        <v>80.779452194998569</v>
      </c>
      <c r="AZ35" s="2">
        <f t="shared" si="17"/>
        <v>82.310172493370274</v>
      </c>
      <c r="BA35" s="2">
        <f t="shared" si="18"/>
        <v>83.497903491011314</v>
      </c>
      <c r="BB35" s="2">
        <f t="shared" si="19"/>
        <v>83.798368960348029</v>
      </c>
      <c r="BC35" s="2">
        <f t="shared" si="20"/>
        <v>82.289473508643695</v>
      </c>
      <c r="BD35" s="2">
        <f t="shared" si="21"/>
        <v>79.623519988066789</v>
      </c>
      <c r="BE35" s="2">
        <f t="shared" si="22"/>
        <v>76.625573624466995</v>
      </c>
      <c r="BF35" s="2">
        <f t="shared" si="23"/>
        <v>71.252606476350024</v>
      </c>
      <c r="BG35" s="2">
        <f t="shared" si="24"/>
        <v>63.273967888080037</v>
      </c>
      <c r="BH35" s="2">
        <f t="shared" si="25"/>
        <v>52.092843388806287</v>
      </c>
      <c r="BK35" s="2">
        <f>IF(OR($B35&lt;C$229, AND($B35&gt;C$230, $B35&lt;C$231)), C35, "")</f>
        <v>77.221000000000004</v>
      </c>
      <c r="BL35" s="2">
        <f>IF(OR($B35&lt;D$229, AND($B35&gt;D$230, $B35&lt;D$231)), D35, "")</f>
        <v>79.087999999999994</v>
      </c>
      <c r="BM35" s="2">
        <f>IF(OR($B35&lt;E$229, AND($B35&gt;E$230, $B35&lt;E$231)), E35, "")</f>
        <v>83.162000000000006</v>
      </c>
      <c r="BN35" s="2">
        <f>IF(OR($B35&lt;F$229, AND($B35&gt;F$230, $B35&lt;F$231)), F35, "")</f>
        <v>81.926000000000002</v>
      </c>
      <c r="BO35" s="2">
        <f>IF(OR($B35&lt;G$229, AND($B35&gt;G$230, $B35&lt;G$231)), G35, "")</f>
        <v>82.808999999999997</v>
      </c>
      <c r="BP35" s="2">
        <f>IF(OR($B35&lt;H$229, AND($B35&gt;H$230, $B35&lt;H$231)), H35, "")</f>
        <v>85.456000000000003</v>
      </c>
      <c r="BQ35" s="2">
        <f>IF(OR($B35&lt;I$229, AND($B35&gt;I$230, $B35&lt;I$231)), I35, "")</f>
        <v>84.793999999999997</v>
      </c>
      <c r="BR35" s="2">
        <f>IF(OR($B35&lt;J$229, AND($B35&gt;J$230, $B35&lt;J$231)), J35, "")</f>
        <v>81.543999999999997</v>
      </c>
      <c r="BS35" s="2">
        <f>IF(OR($B35&lt;K$229, AND($B35&gt;K$230, $B35&lt;K$231)), K35, "")</f>
        <v>79.956000000000003</v>
      </c>
      <c r="BT35" s="2">
        <f>IF(OR($B35&lt;L$229, AND($B35&gt;L$230, $B35&lt;L$231)), L35, "")</f>
        <v>78.265000000000001</v>
      </c>
      <c r="BU35" s="2">
        <f>IF(OR($B35&lt;M$229, AND($B35&gt;M$230, $B35&lt;M$231)), M35, "")</f>
        <v>72.176000000000002</v>
      </c>
      <c r="BV35" s="2">
        <f>IF(OR($B35&lt;N$229, AND($B35&gt;N$230, $B35&lt;N$231)), N35, "")</f>
        <v>64.382000000000005</v>
      </c>
      <c r="BW35" s="2">
        <f>IF(OR($B35&lt;O$229, AND($B35&gt;O$230, $B35&lt;O$231)), O35, "")</f>
        <v>52.823500000000003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75.810700062461194</v>
      </c>
      <c r="CP35" s="2">
        <f>BL$207*$B35+BL$209</f>
        <v>79.508707468356178</v>
      </c>
      <c r="CQ35" s="2">
        <f>BM$207*$B35+BM$209</f>
        <v>81.224618401500237</v>
      </c>
      <c r="CR35" s="2">
        <f>BN$207*$B35+BN$209</f>
        <v>80.775258574466136</v>
      </c>
      <c r="CS35" s="2">
        <f>BO$207*$B35+BO$209</f>
        <v>82.302441780618537</v>
      </c>
      <c r="CT35" s="2">
        <f>BP$207*$B35+BP$209</f>
        <v>83.489260054880859</v>
      </c>
      <c r="CU35" s="2">
        <f>BQ$207*$B35+BQ$209</f>
        <v>83.790390182484998</v>
      </c>
      <c r="CV35" s="2">
        <f>BR$207*$B35+BR$209</f>
        <v>82.281392993782632</v>
      </c>
      <c r="CW35" s="2">
        <f>BS$207*$B35+BS$209</f>
        <v>79.614592313968259</v>
      </c>
      <c r="CX35" s="2">
        <f>BT$207*$B35+BT$209</f>
        <v>76.618561936955018</v>
      </c>
      <c r="CY35" s="2">
        <f>BU$207*$B35+BU$209</f>
        <v>71.246030053161107</v>
      </c>
      <c r="CZ35" s="2">
        <f>BV$207*$B35+BV$209</f>
        <v>63.267514136402873</v>
      </c>
      <c r="DA35" s="2">
        <f>BW$207*$B35+BW$209</f>
        <v>52.088849907771767</v>
      </c>
      <c r="DD35" s="2">
        <f>BZ$207*$B35+BZ$209</f>
        <v>80.239441847908992</v>
      </c>
      <c r="DE35" s="2">
        <f>CA$207*$B35+CA$209</f>
        <v>82.282611524361556</v>
      </c>
      <c r="DF35" s="2">
        <f>CB$207*$B35+CB$209</f>
        <v>84.040155217026282</v>
      </c>
      <c r="DG35" s="2">
        <f>CC$207*$B35+CC$209</f>
        <v>84.172288483253794</v>
      </c>
      <c r="DH35" s="2">
        <f>CD$207*$B35+CD$209</f>
        <v>87.510586712761167</v>
      </c>
      <c r="DI35" s="2">
        <f>CE$207*$B35+CE$209</f>
        <v>89.616266925235607</v>
      </c>
      <c r="DJ35" s="2">
        <f>CF$207*$B35+CF$209</f>
        <v>89.638673410063788</v>
      </c>
      <c r="DK35" s="2">
        <f>CG$207*$B35+CG$209</f>
        <v>88.520948006977378</v>
      </c>
      <c r="DL35" s="2">
        <f>CH$207*$B35+CH$209</f>
        <v>86.921284571647703</v>
      </c>
      <c r="DM35" s="2">
        <f>CI$207*$B35+CI$209</f>
        <v>82.171454739422288</v>
      </c>
      <c r="DN35" s="2">
        <f>CJ$207*$B35+CJ$209</f>
        <v>76.473500149235946</v>
      </c>
      <c r="DO35" s="2">
        <f>CK$207*$B35+CK$209</f>
        <v>69.1388138940071</v>
      </c>
      <c r="DP35" s="2">
        <f>CL$207*$B35+CL$209</f>
        <v>55.424046838691176</v>
      </c>
      <c r="DS35" s="2">
        <f>POWER(10,($B35-C$227)/C$228)/(1+POWER(10,($B35-C$227)/C$228))</f>
        <v>1.2404066390062981E-3</v>
      </c>
      <c r="DT35" s="2">
        <f>POWER(10,($B35-D$227)/D$228)/(1+POWER(10,($B35-D$227)/D$228))</f>
        <v>1.4451012582492742E-3</v>
      </c>
      <c r="DU35" s="2">
        <f>POWER(10,($B35-E$227)/E$228)/(1+POWER(10,($B35-E$227)/E$228))</f>
        <v>1.6268022529686945E-3</v>
      </c>
      <c r="DV35" s="2">
        <f>POWER(10,($B35-F$227)/F$228)/(1+POWER(10,($B35-F$227)/F$228))</f>
        <v>1.2344962055169083E-3</v>
      </c>
      <c r="DW35" s="2">
        <f>POWER(10,($B35-G$227)/G$228)/(1+POWER(10,($B35-G$227)/G$228))</f>
        <v>1.4843505417893748E-3</v>
      </c>
      <c r="DX35" s="2">
        <f>POWER(10,($B35-H$227)/H$228)/(1+POWER(10,($B35-H$227)/H$228))</f>
        <v>1.410711023073913E-3</v>
      </c>
      <c r="DY35" s="2">
        <f>POWER(10,($B35-I$227)/I$228)/(1+POWER(10,($B35-I$227)/I$228))</f>
        <v>1.3642940248519788E-3</v>
      </c>
      <c r="DZ35" s="2">
        <f>POWER(10,($B35-J$227)/J$228)/(1+POWER(10,($B35-J$227)/J$228))</f>
        <v>1.2950466570087603E-3</v>
      </c>
      <c r="EA35" s="2">
        <f>POWER(10,($B35-K$227)/K$228)/(1+POWER(10,($B35-K$227)/K$228))</f>
        <v>1.2218489274878482E-3</v>
      </c>
      <c r="EB35" s="2">
        <f>POWER(10,($B35-L$227)/L$228)/(1+POWER(10,($B35-L$227)/L$228))</f>
        <v>1.2627089629479095E-3</v>
      </c>
      <c r="EC35" s="2">
        <f>POWER(10,($B35-M$227)/M$228)/(1+POWER(10,($B35-M$227)/M$228))</f>
        <v>1.2580508483159649E-3</v>
      </c>
      <c r="ED35" s="2">
        <f>POWER(10,($B35-N$227)/N$228)/(1+POWER(10,($B35-N$227)/N$228))</f>
        <v>1.0992032332870973E-3</v>
      </c>
      <c r="EE35" s="2">
        <f>POWER(10,($B35-O$227)/O$228)/(1+POWER(10,($B35-O$227)/O$228))</f>
        <v>1.1973748828732105E-3</v>
      </c>
    </row>
    <row r="36" spans="2:135" x14ac:dyDescent="0.25">
      <c r="B36" s="2">
        <v>30</v>
      </c>
      <c r="C36">
        <v>77.441000000000003</v>
      </c>
      <c r="D36">
        <v>81.602999999999994</v>
      </c>
      <c r="E36">
        <v>84.278999999999996</v>
      </c>
      <c r="F36">
        <v>82.573999999999998</v>
      </c>
      <c r="G36">
        <v>83.706000000000003</v>
      </c>
      <c r="H36">
        <v>84.765000000000001</v>
      </c>
      <c r="I36">
        <v>83.765000000000001</v>
      </c>
      <c r="J36">
        <v>83.778999999999996</v>
      </c>
      <c r="K36">
        <v>79.412000000000006</v>
      </c>
      <c r="L36">
        <v>79.352999999999994</v>
      </c>
      <c r="M36">
        <v>74</v>
      </c>
      <c r="N36">
        <v>64.558999999999997</v>
      </c>
      <c r="O36">
        <v>52.691200000000002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75.816555364829995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79.497427472280009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81.21871473054594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80.782414666001031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82.328776751004227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83.519919430586143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83.817106789126285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82.314727281624243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79.654848005647807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76.644494726217403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71.273787342277942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63.305163855296065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52.12451964149485</v>
      </c>
      <c r="AE36" s="5"/>
      <c r="AG36" s="5">
        <f t="shared" si="0"/>
        <v>1.6244446351700077</v>
      </c>
      <c r="AH36" s="5">
        <f t="shared" si="1"/>
        <v>2.1055725277199855</v>
      </c>
      <c r="AI36" s="5">
        <f t="shared" si="2"/>
        <v>3.0602852694540559</v>
      </c>
      <c r="AJ36" s="5">
        <f t="shared" si="3"/>
        <v>1.7915853339989667</v>
      </c>
      <c r="AK36" s="5">
        <f t="shared" si="4"/>
        <v>1.3772232489957759</v>
      </c>
      <c r="AL36" s="5">
        <f t="shared" si="5"/>
        <v>1.245080569413858</v>
      </c>
      <c r="AM36" s="5">
        <f t="shared" si="6"/>
        <v>-5.2106789126284525E-2</v>
      </c>
      <c r="AN36" s="5">
        <f t="shared" si="7"/>
        <v>1.4642727183757529</v>
      </c>
      <c r="AO36" s="5">
        <f t="shared" si="8"/>
        <v>-0.24284800564780085</v>
      </c>
      <c r="AP36" s="5">
        <f t="shared" si="9"/>
        <v>2.7085052737825919</v>
      </c>
      <c r="AQ36" s="5">
        <f t="shared" si="10"/>
        <v>2.7262126577220585</v>
      </c>
      <c r="AR36" s="5">
        <f t="shared" si="11"/>
        <v>1.2538361447039321</v>
      </c>
      <c r="AS36" s="5">
        <f t="shared" si="12"/>
        <v>0.56668035850515253</v>
      </c>
      <c r="AV36" s="2">
        <f t="shared" si="13"/>
        <v>75.807148050379098</v>
      </c>
      <c r="AW36" s="2">
        <f t="shared" si="14"/>
        <v>79.491510865972145</v>
      </c>
      <c r="AX36" s="2">
        <f t="shared" si="15"/>
        <v>81.211961022152622</v>
      </c>
      <c r="AY36" s="2">
        <f t="shared" si="16"/>
        <v>80.782188918017113</v>
      </c>
      <c r="AZ36" s="2">
        <f t="shared" si="17"/>
        <v>82.327996010443044</v>
      </c>
      <c r="BA36" s="2">
        <f t="shared" si="18"/>
        <v>83.51975627935235</v>
      </c>
      <c r="BB36" s="2">
        <f t="shared" si="19"/>
        <v>83.816954125168351</v>
      </c>
      <c r="BC36" s="2">
        <f t="shared" si="20"/>
        <v>82.314643524321951</v>
      </c>
      <c r="BD36" s="2">
        <f t="shared" si="21"/>
        <v>79.65477753124047</v>
      </c>
      <c r="BE36" s="2">
        <f t="shared" si="22"/>
        <v>76.644064197854163</v>
      </c>
      <c r="BF36" s="2">
        <f t="shared" si="23"/>
        <v>71.271836718068627</v>
      </c>
      <c r="BG36" s="2">
        <f t="shared" si="24"/>
        <v>63.303747021335838</v>
      </c>
      <c r="BH36" s="2">
        <f t="shared" si="25"/>
        <v>52.122820032726061</v>
      </c>
      <c r="BK36" s="2">
        <f>IF(OR($B36&lt;C$229, AND($B36&gt;C$230, $B36&lt;C$231)), C36, "")</f>
        <v>77.441000000000003</v>
      </c>
      <c r="BL36" s="2">
        <f>IF(OR($B36&lt;D$229, AND($B36&gt;D$230, $B36&lt;D$231)), D36, "")</f>
        <v>81.602999999999994</v>
      </c>
      <c r="BM36" s="2">
        <f>IF(OR($B36&lt;E$229, AND($B36&gt;E$230, $B36&lt;E$231)), E36, "")</f>
        <v>84.278999999999996</v>
      </c>
      <c r="BN36" s="2">
        <f>IF(OR($B36&lt;F$229, AND($B36&gt;F$230, $B36&lt;F$231)), F36, "")</f>
        <v>82.573999999999998</v>
      </c>
      <c r="BO36" s="2">
        <f>IF(OR($B36&lt;G$229, AND($B36&gt;G$230, $B36&lt;G$231)), G36, "")</f>
        <v>83.706000000000003</v>
      </c>
      <c r="BP36" s="2">
        <f>IF(OR($B36&lt;H$229, AND($B36&gt;H$230, $B36&lt;H$231)), H36, "")</f>
        <v>84.765000000000001</v>
      </c>
      <c r="BQ36" s="2">
        <f>IF(OR($B36&lt;I$229, AND($B36&gt;I$230, $B36&lt;I$231)), I36, "")</f>
        <v>83.765000000000001</v>
      </c>
      <c r="BR36" s="2">
        <f>IF(OR($B36&lt;J$229, AND($B36&gt;J$230, $B36&lt;J$231)), J36, "")</f>
        <v>83.778999999999996</v>
      </c>
      <c r="BS36" s="2">
        <f>IF(OR($B36&lt;K$229, AND($B36&gt;K$230, $B36&lt;K$231)), K36, "")</f>
        <v>79.412000000000006</v>
      </c>
      <c r="BT36" s="2">
        <f>IF(OR($B36&lt;L$229, AND($B36&gt;L$230, $B36&lt;L$231)), L36, "")</f>
        <v>79.352999999999994</v>
      </c>
      <c r="BU36" s="2">
        <f>IF(OR($B36&lt;M$229, AND($B36&gt;M$230, $B36&lt;M$231)), M36, "")</f>
        <v>74</v>
      </c>
      <c r="BV36" s="2">
        <f>IF(OR($B36&lt;N$229, AND($B36&gt;N$230, $B36&lt;N$231)), N36, "")</f>
        <v>64.558999999999997</v>
      </c>
      <c r="BW36" s="2">
        <f>IF(OR($B36&lt;O$229, AND($B36&gt;O$230, $B36&lt;O$231)), O36, "")</f>
        <v>52.691200000000002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75.801221077856283</v>
      </c>
      <c r="CP36" s="2">
        <f>BL$207*$B36+BL$209</f>
        <v>79.487195005647322</v>
      </c>
      <c r="CQ36" s="2">
        <f>BM$207*$B36+BM$209</f>
        <v>81.207030115548179</v>
      </c>
      <c r="CR36" s="2">
        <f>BN$207*$B36+BN$209</f>
        <v>80.777670524473152</v>
      </c>
      <c r="CS36" s="2">
        <f>BO$207*$B36+BO$209</f>
        <v>82.319659349314392</v>
      </c>
      <c r="CT36" s="2">
        <f>BP$207*$B36+BP$209</f>
        <v>83.510431565910892</v>
      </c>
      <c r="CU36" s="2">
        <f>BQ$207*$B36+BQ$209</f>
        <v>83.808349022535523</v>
      </c>
      <c r="CV36" s="2">
        <f>BR$207*$B36+BR$209</f>
        <v>82.305928068331838</v>
      </c>
      <c r="CW36" s="2">
        <f>BS$207*$B36+BS$209</f>
        <v>79.645142054489028</v>
      </c>
      <c r="CX36" s="2">
        <f>BT$207*$B36+BT$209</f>
        <v>76.636499022316031</v>
      </c>
      <c r="CY36" s="2">
        <f>BU$207*$B36+BU$209</f>
        <v>71.264741632837612</v>
      </c>
      <c r="CZ36" s="2">
        <f>BV$207*$B36+BV$209</f>
        <v>63.296778108407516</v>
      </c>
      <c r="DA36" s="2">
        <f>BW$207*$B36+BW$209</f>
        <v>52.118510956186121</v>
      </c>
      <c r="DD36" s="2">
        <f>BZ$207*$B36+BZ$209</f>
        <v>80.159558012711386</v>
      </c>
      <c r="DE36" s="2">
        <f>CA$207*$B36+CA$209</f>
        <v>82.211336411354878</v>
      </c>
      <c r="DF36" s="2">
        <f>CB$207*$B36+CB$209</f>
        <v>83.971807504819438</v>
      </c>
      <c r="DG36" s="2">
        <f>CC$207*$B36+CC$209</f>
        <v>84.116129296872671</v>
      </c>
      <c r="DH36" s="2">
        <f>CD$207*$B36+CD$209</f>
        <v>87.442582758290854</v>
      </c>
      <c r="DI36" s="2">
        <f>CE$207*$B36+CE$209</f>
        <v>89.53958781739621</v>
      </c>
      <c r="DJ36" s="2">
        <f>CF$207*$B36+CF$209</f>
        <v>89.561492930667058</v>
      </c>
      <c r="DK36" s="2">
        <f>CG$207*$B36+CG$209</f>
        <v>88.444381394850978</v>
      </c>
      <c r="DL36" s="2">
        <f>CH$207*$B36+CH$209</f>
        <v>86.838089518675261</v>
      </c>
      <c r="DM36" s="2">
        <f>CI$207*$B36+CI$209</f>
        <v>82.1012282841304</v>
      </c>
      <c r="DN36" s="2">
        <f>CJ$207*$B36+CJ$209</f>
        <v>76.408873950552092</v>
      </c>
      <c r="DO36" s="2">
        <f>CK$207*$B36+CK$209</f>
        <v>69.079510505634545</v>
      </c>
      <c r="DP36" s="2">
        <f>CL$207*$B36+CL$209</f>
        <v>55.401007152962187</v>
      </c>
      <c r="DS36" s="2">
        <f>POWER(10,($B36-C$227)/C$228)/(1+POWER(10,($B36-C$227)/C$228))</f>
        <v>1.3599160898781438E-3</v>
      </c>
      <c r="DT36" s="2">
        <f>POWER(10,($B36-D$227)/D$228)/(1+POWER(10,($B36-D$227)/D$228))</f>
        <v>1.584301136416721E-3</v>
      </c>
      <c r="DU36" s="2">
        <f>POWER(10,($B36-E$227)/E$228)/(1+POWER(10,($B36-E$227)/E$228))</f>
        <v>1.7834732819964952E-3</v>
      </c>
      <c r="DV36" s="2">
        <f>POWER(10,($B36-F$227)/F$228)/(1+POWER(10,($B36-F$227)/F$228))</f>
        <v>1.3534369755647136E-3</v>
      </c>
      <c r="DW36" s="2">
        <f>POWER(10,($B36-G$227)/G$228)/(1+POWER(10,($B36-G$227)/G$228))</f>
        <v>1.6273249594269199E-3</v>
      </c>
      <c r="DX36" s="2">
        <f>POWER(10,($B36-H$227)/H$228)/(1+POWER(10,($B36-H$227)/H$228))</f>
        <v>1.5466033807240548E-3</v>
      </c>
      <c r="DY36" s="2">
        <f>POWER(10,($B36-I$227)/I$228)/(1+POWER(10,($B36-I$227)/I$228))</f>
        <v>1.4957217775582654E-3</v>
      </c>
      <c r="DZ36" s="2">
        <f>POWER(10,($B36-J$227)/J$228)/(1+POWER(10,($B36-J$227)/J$228))</f>
        <v>1.4198130256126594E-3</v>
      </c>
      <c r="EA36" s="2">
        <f>POWER(10,($B36-K$227)/K$228)/(1+POWER(10,($B36-K$227)/K$228))</f>
        <v>1.339572796744994E-3</v>
      </c>
      <c r="EB36" s="2">
        <f>POWER(10,($B36-L$227)/L$228)/(1+POWER(10,($B36-L$227)/L$228))</f>
        <v>1.3843641973249521E-3</v>
      </c>
      <c r="EC36" s="2">
        <f>POWER(10,($B36-M$227)/M$228)/(1+POWER(10,($B36-M$227)/M$228))</f>
        <v>1.3792579181101208E-3</v>
      </c>
      <c r="ED36" s="2">
        <f>POWER(10,($B36-N$227)/N$228)/(1+POWER(10,($B36-N$227)/N$228))</f>
        <v>1.2051245759983182E-3</v>
      </c>
      <c r="EE36" s="2">
        <f>POWER(10,($B36-O$227)/O$228)/(1+POWER(10,($B36-O$227)/O$228))</f>
        <v>1.3127438027691815E-3</v>
      </c>
    </row>
    <row r="37" spans="2:135" x14ac:dyDescent="0.25">
      <c r="B37" s="2">
        <v>31</v>
      </c>
      <c r="C37">
        <v>76.984999999999999</v>
      </c>
      <c r="D37">
        <v>80.132000000000005</v>
      </c>
      <c r="E37">
        <v>83.632000000000005</v>
      </c>
      <c r="F37">
        <v>82.543999999999997</v>
      </c>
      <c r="G37">
        <v>83.043999999999997</v>
      </c>
      <c r="H37">
        <v>85.676000000000002</v>
      </c>
      <c r="I37">
        <v>85.147000000000006</v>
      </c>
      <c r="J37">
        <v>83.808999999999997</v>
      </c>
      <c r="K37">
        <v>81.278999999999996</v>
      </c>
      <c r="L37">
        <v>78.691000000000003</v>
      </c>
      <c r="M37">
        <v>73.543999999999997</v>
      </c>
      <c r="N37">
        <v>63.765000000000001</v>
      </c>
      <c r="O37">
        <v>53.088200000000001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75.819874485785149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79.484596275600154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81.211058094756666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80.78558008965058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82.347953304601788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83.542129811874787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83.836025222728139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82.340107644837786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79.686296722201064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76.663764223132091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71.295992380809807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63.337110111635951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52.157026052862811</v>
      </c>
      <c r="AE37" s="5"/>
      <c r="AG37" s="5">
        <f t="shared" si="0"/>
        <v>1.16512551421485</v>
      </c>
      <c r="AH37" s="5">
        <f t="shared" si="1"/>
        <v>0.64740372439985094</v>
      </c>
      <c r="AI37" s="5">
        <f t="shared" si="2"/>
        <v>2.420941905243339</v>
      </c>
      <c r="AJ37" s="5">
        <f t="shared" si="3"/>
        <v>1.7584199103494171</v>
      </c>
      <c r="AK37" s="5">
        <f t="shared" si="4"/>
        <v>0.69604669539820918</v>
      </c>
      <c r="AL37" s="5">
        <f t="shared" si="5"/>
        <v>2.1338701881252149</v>
      </c>
      <c r="AM37" s="5">
        <f t="shared" si="6"/>
        <v>1.3109747772718663</v>
      </c>
      <c r="AN37" s="5">
        <f t="shared" si="7"/>
        <v>1.4688923551622111</v>
      </c>
      <c r="AO37" s="5">
        <f t="shared" si="8"/>
        <v>1.5927032777989325</v>
      </c>
      <c r="AP37" s="5">
        <f t="shared" si="9"/>
        <v>2.0272357768679115</v>
      </c>
      <c r="AQ37" s="5">
        <f t="shared" si="10"/>
        <v>2.2480076191901901</v>
      </c>
      <c r="AR37" s="5">
        <f t="shared" si="11"/>
        <v>0.4278898883640494</v>
      </c>
      <c r="AS37" s="5">
        <f t="shared" si="12"/>
        <v>0.93117394713718937</v>
      </c>
      <c r="AV37" s="2">
        <f t="shared" si="13"/>
        <v>75.798135068655</v>
      </c>
      <c r="AW37" s="2">
        <f t="shared" si="14"/>
        <v>79.47032763440744</v>
      </c>
      <c r="AX37" s="2">
        <f t="shared" si="15"/>
        <v>81.194748286046419</v>
      </c>
      <c r="AY37" s="2">
        <f t="shared" si="16"/>
        <v>80.784949238600248</v>
      </c>
      <c r="AZ37" s="2">
        <f t="shared" si="17"/>
        <v>82.34586441110946</v>
      </c>
      <c r="BA37" s="2">
        <f t="shared" si="18"/>
        <v>83.541659984556645</v>
      </c>
      <c r="BB37" s="2">
        <f t="shared" si="19"/>
        <v>83.835585800162391</v>
      </c>
      <c r="BC37" s="2">
        <f t="shared" si="20"/>
        <v>82.339860768545734</v>
      </c>
      <c r="BD37" s="2">
        <f t="shared" si="21"/>
        <v>79.686088471756179</v>
      </c>
      <c r="BE37" s="2">
        <f t="shared" si="22"/>
        <v>76.662596242172839</v>
      </c>
      <c r="BF37" s="2">
        <f t="shared" si="23"/>
        <v>71.291105766548711</v>
      </c>
      <c r="BG37" s="2">
        <f t="shared" si="24"/>
        <v>63.333565434487518</v>
      </c>
      <c r="BH37" s="2">
        <f t="shared" si="25"/>
        <v>52.152820367180581</v>
      </c>
      <c r="BK37" s="2">
        <f>IF(OR($B37&lt;C$229, AND($B37&gt;C$230, $B37&lt;C$231)), C37, "")</f>
        <v>76.984999999999999</v>
      </c>
      <c r="BL37" s="2">
        <f>IF(OR($B37&lt;D$229, AND($B37&gt;D$230, $B37&lt;D$231)), D37, "")</f>
        <v>80.132000000000005</v>
      </c>
      <c r="BM37" s="2">
        <f>IF(OR($B37&lt;E$229, AND($B37&gt;E$230, $B37&lt;E$231)), E37, "")</f>
        <v>83.632000000000005</v>
      </c>
      <c r="BN37" s="2">
        <f>IF(OR($B37&lt;F$229, AND($B37&gt;F$230, $B37&lt;F$231)), F37, "")</f>
        <v>82.543999999999997</v>
      </c>
      <c r="BO37" s="2">
        <f>IF(OR($B37&lt;G$229, AND($B37&gt;G$230, $B37&lt;G$231)), G37, "")</f>
        <v>83.043999999999997</v>
      </c>
      <c r="BP37" s="2">
        <f>IF(OR($B37&lt;H$229, AND($B37&gt;H$230, $B37&lt;H$231)), H37, "")</f>
        <v>85.676000000000002</v>
      </c>
      <c r="BQ37" s="2">
        <f>IF(OR($B37&lt;I$229, AND($B37&gt;I$230, $B37&lt;I$231)), I37, "")</f>
        <v>85.147000000000006</v>
      </c>
      <c r="BR37" s="2">
        <f>IF(OR($B37&lt;J$229, AND($B37&gt;J$230, $B37&lt;J$231)), J37, "")</f>
        <v>83.808999999999997</v>
      </c>
      <c r="BS37" s="2">
        <f>IF(OR($B37&lt;K$229, AND($B37&gt;K$230, $B37&lt;K$231)), K37, "")</f>
        <v>81.278999999999996</v>
      </c>
      <c r="BT37" s="2">
        <f>IF(OR($B37&lt;L$229, AND($B37&gt;L$230, $B37&lt;L$231)), L37, "")</f>
        <v>78.691000000000003</v>
      </c>
      <c r="BU37" s="2">
        <f>IF(OR($B37&lt;M$229, AND($B37&gt;M$230, $B37&lt;M$231)), M37, "")</f>
        <v>73.543999999999997</v>
      </c>
      <c r="BV37" s="2">
        <f>IF(OR($B37&lt;N$229, AND($B37&gt;N$230, $B37&lt;N$231)), N37, "")</f>
        <v>63.765000000000001</v>
      </c>
      <c r="BW37" s="2">
        <f>IF(OR($B37&lt;O$229, AND($B37&gt;O$230, $B37&lt;O$231)), O37, "")</f>
        <v>53.088200000000001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75.791742093251372</v>
      </c>
      <c r="CP37" s="2">
        <f>BL$207*$B37+BL$209</f>
        <v>79.465682542938467</v>
      </c>
      <c r="CQ37" s="2">
        <f>BM$207*$B37+BM$209</f>
        <v>81.189441829596134</v>
      </c>
      <c r="CR37" s="2">
        <f>BN$207*$B37+BN$209</f>
        <v>80.780082474480153</v>
      </c>
      <c r="CS37" s="2">
        <f>BO$207*$B37+BO$209</f>
        <v>82.336876918010233</v>
      </c>
      <c r="CT37" s="2">
        <f>BP$207*$B37+BP$209</f>
        <v>83.531603076940925</v>
      </c>
      <c r="CU37" s="2">
        <f>BQ$207*$B37+BQ$209</f>
        <v>83.826307862586063</v>
      </c>
      <c r="CV37" s="2">
        <f>BR$207*$B37+BR$209</f>
        <v>82.330463142881044</v>
      </c>
      <c r="CW37" s="2">
        <f>BS$207*$B37+BS$209</f>
        <v>79.675691795009783</v>
      </c>
      <c r="CX37" s="2">
        <f>BT$207*$B37+BT$209</f>
        <v>76.654436107677057</v>
      </c>
      <c r="CY37" s="2">
        <f>BU$207*$B37+BU$209</f>
        <v>71.283453212514104</v>
      </c>
      <c r="CZ37" s="2">
        <f>BV$207*$B37+BV$209</f>
        <v>63.326042080412165</v>
      </c>
      <c r="DA37" s="2">
        <f>BW$207*$B37+BW$209</f>
        <v>52.148172004600475</v>
      </c>
      <c r="DD37" s="2">
        <f>BZ$207*$B37+BZ$209</f>
        <v>80.079674177513795</v>
      </c>
      <c r="DE37" s="2">
        <f>CA$207*$B37+CA$209</f>
        <v>82.140061298348186</v>
      </c>
      <c r="DF37" s="2">
        <f>CB$207*$B37+CB$209</f>
        <v>83.903459792612594</v>
      </c>
      <c r="DG37" s="2">
        <f>CC$207*$B37+CC$209</f>
        <v>84.059970110491534</v>
      </c>
      <c r="DH37" s="2">
        <f>CD$207*$B37+CD$209</f>
        <v>87.374578803820555</v>
      </c>
      <c r="DI37" s="2">
        <f>CE$207*$B37+CE$209</f>
        <v>89.462908709556814</v>
      </c>
      <c r="DJ37" s="2">
        <f>CF$207*$B37+CF$209</f>
        <v>89.484312451270313</v>
      </c>
      <c r="DK37" s="2">
        <f>CG$207*$B37+CG$209</f>
        <v>88.367814782724579</v>
      </c>
      <c r="DL37" s="2">
        <f>CH$207*$B37+CH$209</f>
        <v>86.754894465702833</v>
      </c>
      <c r="DM37" s="2">
        <f>CI$207*$B37+CI$209</f>
        <v>82.031001828838512</v>
      </c>
      <c r="DN37" s="2">
        <f>CJ$207*$B37+CJ$209</f>
        <v>76.344247751868238</v>
      </c>
      <c r="DO37" s="2">
        <f>CK$207*$B37+CK$209</f>
        <v>69.020207117262004</v>
      </c>
      <c r="DP37" s="2">
        <f>CL$207*$B37+CL$209</f>
        <v>55.377967467233191</v>
      </c>
      <c r="DS37" s="2">
        <f>POWER(10,($B37-C$227)/C$228)/(1+POWER(10,($B37-C$227)/C$228))</f>
        <v>1.4909227287172226E-3</v>
      </c>
      <c r="DT37" s="2">
        <f>POWER(10,($B37-D$227)/D$228)/(1+POWER(10,($B37-D$227)/D$228))</f>
        <v>1.7368861682591184E-3</v>
      </c>
      <c r="DU37" s="2">
        <f>POWER(10,($B37-E$227)/E$228)/(1+POWER(10,($B37-E$227)/E$228))</f>
        <v>1.9552031425716936E-3</v>
      </c>
      <c r="DV37" s="2">
        <f>POWER(10,($B37-F$227)/F$228)/(1+POWER(10,($B37-F$227)/F$228))</f>
        <v>1.4838203805124209E-3</v>
      </c>
      <c r="DW37" s="2">
        <f>POWER(10,($B37-G$227)/G$228)/(1+POWER(10,($B37-G$227)/G$228))</f>
        <v>1.7840462383358303E-3</v>
      </c>
      <c r="DX37" s="2">
        <f>POWER(10,($B37-H$227)/H$228)/(1+POWER(10,($B37-H$227)/H$228))</f>
        <v>1.6955638840163278E-3</v>
      </c>
      <c r="DY37" s="2">
        <f>POWER(10,($B37-I$227)/I$228)/(1+POWER(10,($B37-I$227)/I$228))</f>
        <v>1.6397896874942028E-3</v>
      </c>
      <c r="DZ37" s="2">
        <f>POWER(10,($B37-J$227)/J$228)/(1+POWER(10,($B37-J$227)/J$228))</f>
        <v>1.5565808031900304E-3</v>
      </c>
      <c r="EA37" s="2">
        <f>POWER(10,($B37-K$227)/K$228)/(1+POWER(10,($B37-K$227)/K$228))</f>
        <v>1.4686225596336907E-3</v>
      </c>
      <c r="EB37" s="2">
        <f>POWER(10,($B37-L$227)/L$228)/(1+POWER(10,($B37-L$227)/L$228))</f>
        <v>1.5177224494198598E-3</v>
      </c>
      <c r="EC37" s="2">
        <f>POWER(10,($B37-M$227)/M$228)/(1+POWER(10,($B37-M$227)/M$228))</f>
        <v>1.5121250181359129E-3</v>
      </c>
      <c r="ED37" s="2">
        <f>POWER(10,($B37-N$227)/N$228)/(1+POWER(10,($B37-N$227)/N$228))</f>
        <v>1.321239203054802E-3</v>
      </c>
      <c r="EE37" s="2">
        <f>POWER(10,($B37-O$227)/O$228)/(1+POWER(10,($B37-O$227)/O$228))</f>
        <v>1.4392126789117339E-3</v>
      </c>
    </row>
    <row r="38" spans="2:135" x14ac:dyDescent="0.25">
      <c r="B38" s="2">
        <v>32</v>
      </c>
      <c r="C38">
        <v>78.426000000000002</v>
      </c>
      <c r="D38">
        <v>81.441000000000003</v>
      </c>
      <c r="E38">
        <v>83.734999999999999</v>
      </c>
      <c r="F38">
        <v>82</v>
      </c>
      <c r="G38">
        <v>83.793999999999997</v>
      </c>
      <c r="H38">
        <v>84.808999999999997</v>
      </c>
      <c r="I38">
        <v>85.823999999999998</v>
      </c>
      <c r="J38">
        <v>84.147000000000006</v>
      </c>
      <c r="K38">
        <v>80.956000000000003</v>
      </c>
      <c r="L38">
        <v>78.382000000000005</v>
      </c>
      <c r="M38">
        <v>72.662000000000006</v>
      </c>
      <c r="N38">
        <v>64.117999999999995</v>
      </c>
      <c r="O38">
        <v>52.911799999999999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75.837479787215045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79.482215809675367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81.215360095484641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80.789425927647088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82.369139335913886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83.564914362971209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83.855479228905367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82.365825785084326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79.718046448361363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76.684213242752747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71.322177051166221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63.371952748579396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52.192848869961388</v>
      </c>
      <c r="AE38" s="5"/>
      <c r="AG38" s="5">
        <f t="shared" si="0"/>
        <v>2.5885202127849567</v>
      </c>
      <c r="AH38" s="5">
        <f t="shared" si="1"/>
        <v>1.9587841903246357</v>
      </c>
      <c r="AI38" s="5">
        <f t="shared" si="2"/>
        <v>2.5196399045153584</v>
      </c>
      <c r="AJ38" s="5">
        <f t="shared" si="3"/>
        <v>1.2105740723529124</v>
      </c>
      <c r="AK38" s="5">
        <f t="shared" si="4"/>
        <v>1.4248606640861112</v>
      </c>
      <c r="AL38" s="5">
        <f t="shared" si="5"/>
        <v>1.2440856370287889</v>
      </c>
      <c r="AM38" s="5">
        <f t="shared" si="6"/>
        <v>1.9685207710946315</v>
      </c>
      <c r="AN38" s="5">
        <f t="shared" si="7"/>
        <v>1.78117421491568</v>
      </c>
      <c r="AO38" s="5">
        <f t="shared" si="8"/>
        <v>1.2379535516386397</v>
      </c>
      <c r="AP38" s="5">
        <f t="shared" si="9"/>
        <v>1.6977867572472576</v>
      </c>
      <c r="AQ38" s="5">
        <f t="shared" si="10"/>
        <v>1.3398229488337847</v>
      </c>
      <c r="AR38" s="5">
        <f t="shared" si="11"/>
        <v>0.74604725142059891</v>
      </c>
      <c r="AS38" s="5">
        <f t="shared" si="12"/>
        <v>0.71895113003861155</v>
      </c>
      <c r="AV38" s="2">
        <f t="shared" si="13"/>
        <v>75.789156779854977</v>
      </c>
      <c r="AW38" s="2">
        <f t="shared" si="14"/>
        <v>79.449167713414667</v>
      </c>
      <c r="AX38" s="2">
        <f t="shared" si="15"/>
        <v>81.177562060650189</v>
      </c>
      <c r="AY38" s="2">
        <f t="shared" si="16"/>
        <v>80.787734681180936</v>
      </c>
      <c r="AZ38" s="2">
        <f t="shared" si="17"/>
        <v>82.363780702121247</v>
      </c>
      <c r="BA38" s="2">
        <f t="shared" si="18"/>
        <v>83.563618075197482</v>
      </c>
      <c r="BB38" s="2">
        <f t="shared" si="19"/>
        <v>83.854267116898015</v>
      </c>
      <c r="BC38" s="2">
        <f t="shared" si="20"/>
        <v>82.36512843174846</v>
      </c>
      <c r="BD38" s="2">
        <f t="shared" si="21"/>
        <v>79.717456511168947</v>
      </c>
      <c r="BE38" s="2">
        <f t="shared" si="22"/>
        <v>76.681172596800337</v>
      </c>
      <c r="BF38" s="2">
        <f t="shared" si="23"/>
        <v>71.310416272004005</v>
      </c>
      <c r="BG38" s="2">
        <f t="shared" si="24"/>
        <v>63.363425902659991</v>
      </c>
      <c r="BH38" s="2">
        <f t="shared" si="25"/>
        <v>52.182846019966981</v>
      </c>
      <c r="BK38" s="2">
        <f>IF(OR($B38&lt;C$229, AND($B38&gt;C$230, $B38&lt;C$231)), C38, "")</f>
        <v>78.426000000000002</v>
      </c>
      <c r="BL38" s="2">
        <f>IF(OR($B38&lt;D$229, AND($B38&gt;D$230, $B38&lt;D$231)), D38, "")</f>
        <v>81.441000000000003</v>
      </c>
      <c r="BM38" s="2">
        <f>IF(OR($B38&lt;E$229, AND($B38&gt;E$230, $B38&lt;E$231)), E38, "")</f>
        <v>83.734999999999999</v>
      </c>
      <c r="BN38" s="2">
        <f>IF(OR($B38&lt;F$229, AND($B38&gt;F$230, $B38&lt;F$231)), F38, "")</f>
        <v>82</v>
      </c>
      <c r="BO38" s="2">
        <f>IF(OR($B38&lt;G$229, AND($B38&gt;G$230, $B38&lt;G$231)), G38, "")</f>
        <v>83.793999999999997</v>
      </c>
      <c r="BP38" s="2">
        <f>IF(OR($B38&lt;H$229, AND($B38&gt;H$230, $B38&lt;H$231)), H38, "")</f>
        <v>84.808999999999997</v>
      </c>
      <c r="BQ38" s="2">
        <f>IF(OR($B38&lt;I$229, AND($B38&gt;I$230, $B38&lt;I$231)), I38, "")</f>
        <v>85.823999999999998</v>
      </c>
      <c r="BR38" s="2">
        <f>IF(OR($B38&lt;J$229, AND($B38&gt;J$230, $B38&lt;J$231)), J38, "")</f>
        <v>84.147000000000006</v>
      </c>
      <c r="BS38" s="2">
        <f>IF(OR($B38&lt;K$229, AND($B38&gt;K$230, $B38&lt;K$231)), K38, "")</f>
        <v>80.956000000000003</v>
      </c>
      <c r="BT38" s="2">
        <f>IF(OR($B38&lt;L$229, AND($B38&gt;L$230, $B38&lt;L$231)), L38, "")</f>
        <v>78.382000000000005</v>
      </c>
      <c r="BU38" s="2">
        <f>IF(OR($B38&lt;M$229, AND($B38&gt;M$230, $B38&lt;M$231)), M38, "")</f>
        <v>72.662000000000006</v>
      </c>
      <c r="BV38" s="2">
        <f>IF(OR($B38&lt;N$229, AND($B38&gt;N$230, $B38&lt;N$231)), N38, "")</f>
        <v>64.117999999999995</v>
      </c>
      <c r="BW38" s="2">
        <f>IF(OR($B38&lt;O$229, AND($B38&gt;O$230, $B38&lt;O$231)), O38, "")</f>
        <v>52.911799999999999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75.782263108646461</v>
      </c>
      <c r="CP38" s="2">
        <f>BL$207*$B38+BL$209</f>
        <v>79.444170080229611</v>
      </c>
      <c r="CQ38" s="2">
        <f>BM$207*$B38+BM$209</f>
        <v>81.171853543644076</v>
      </c>
      <c r="CR38" s="2">
        <f>BN$207*$B38+BN$209</f>
        <v>80.782494424487155</v>
      </c>
      <c r="CS38" s="2">
        <f>BO$207*$B38+BO$209</f>
        <v>82.354094486706074</v>
      </c>
      <c r="CT38" s="2">
        <f>BP$207*$B38+BP$209</f>
        <v>83.552774587970958</v>
      </c>
      <c r="CU38" s="2">
        <f>BQ$207*$B38+BQ$209</f>
        <v>83.844266702636602</v>
      </c>
      <c r="CV38" s="2">
        <f>BR$207*$B38+BR$209</f>
        <v>82.35499821743025</v>
      </c>
      <c r="CW38" s="2">
        <f>BS$207*$B38+BS$209</f>
        <v>79.706241535530552</v>
      </c>
      <c r="CX38" s="2">
        <f>BT$207*$B38+BT$209</f>
        <v>76.672373193038084</v>
      </c>
      <c r="CY38" s="2">
        <f>BU$207*$B38+BU$209</f>
        <v>71.302164792190595</v>
      </c>
      <c r="CZ38" s="2">
        <f>BV$207*$B38+BV$209</f>
        <v>63.355306052416815</v>
      </c>
      <c r="DA38" s="2">
        <f>BW$207*$B38+BW$209</f>
        <v>52.17783305301483</v>
      </c>
      <c r="DD38" s="2">
        <f>BZ$207*$B38+BZ$209</f>
        <v>79.999790342316203</v>
      </c>
      <c r="DE38" s="2">
        <f>CA$207*$B38+CA$209</f>
        <v>82.068786185341509</v>
      </c>
      <c r="DF38" s="2">
        <f>CB$207*$B38+CB$209</f>
        <v>83.835112080405764</v>
      </c>
      <c r="DG38" s="2">
        <f>CC$207*$B38+CC$209</f>
        <v>84.003810924110411</v>
      </c>
      <c r="DH38" s="2">
        <f>CD$207*$B38+CD$209</f>
        <v>87.306574849350255</v>
      </c>
      <c r="DI38" s="2">
        <f>CE$207*$B38+CE$209</f>
        <v>89.386229601717417</v>
      </c>
      <c r="DJ38" s="2">
        <f>CF$207*$B38+CF$209</f>
        <v>89.407131971873582</v>
      </c>
      <c r="DK38" s="2">
        <f>CG$207*$B38+CG$209</f>
        <v>88.29124817059818</v>
      </c>
      <c r="DL38" s="2">
        <f>CH$207*$B38+CH$209</f>
        <v>86.671699412730405</v>
      </c>
      <c r="DM38" s="2">
        <f>CI$207*$B38+CI$209</f>
        <v>81.960775373546625</v>
      </c>
      <c r="DN38" s="2">
        <f>CJ$207*$B38+CJ$209</f>
        <v>76.279621553184384</v>
      </c>
      <c r="DO38" s="2">
        <f>CK$207*$B38+CK$209</f>
        <v>68.960903728889463</v>
      </c>
      <c r="DP38" s="2">
        <f>CL$207*$B38+CL$209</f>
        <v>55.354927781504195</v>
      </c>
      <c r="DS38" s="2">
        <f>POWER(10,($B38-C$227)/C$228)/(1+POWER(10,($B38-C$227)/C$228))</f>
        <v>1.6345291509899096E-3</v>
      </c>
      <c r="DT38" s="2">
        <f>POWER(10,($B38-D$227)/D$228)/(1+POWER(10,($B38-D$227)/D$228))</f>
        <v>1.9041387330201122E-3</v>
      </c>
      <c r="DU38" s="2">
        <f>POWER(10,($B38-E$227)/E$228)/(1+POWER(10,($B38-E$227)/E$228))</f>
        <v>2.1434332894530541E-3</v>
      </c>
      <c r="DV38" s="2">
        <f>POWER(10,($B38-F$227)/F$228)/(1+POWER(10,($B38-F$227)/F$228))</f>
        <v>1.6267438155767621E-3</v>
      </c>
      <c r="DW38" s="2">
        <f>POWER(10,($B38-G$227)/G$228)/(1+POWER(10,($B38-G$227)/G$228))</f>
        <v>1.9558311605303667E-3</v>
      </c>
      <c r="DX38" s="2">
        <f>POWER(10,($B38-H$227)/H$228)/(1+POWER(10,($B38-H$227)/H$228))</f>
        <v>1.8588447499756143E-3</v>
      </c>
      <c r="DY38" s="2">
        <f>POWER(10,($B38-I$227)/I$228)/(1+POWER(10,($B38-I$227)/I$228))</f>
        <v>1.7977092338941044E-3</v>
      </c>
      <c r="DZ38" s="2">
        <f>POWER(10,($B38-J$227)/J$228)/(1+POWER(10,($B38-J$227)/J$228))</f>
        <v>1.7065006356090874E-3</v>
      </c>
      <c r="EA38" s="2">
        <f>POWER(10,($B38-K$227)/K$228)/(1+POWER(10,($B38-K$227)/K$228))</f>
        <v>1.6100844820429287E-3</v>
      </c>
      <c r="EB38" s="2">
        <f>POWER(10,($B38-L$227)/L$228)/(1+POWER(10,($B38-L$227)/L$228))</f>
        <v>1.6639059326253082E-3</v>
      </c>
      <c r="EC38" s="2">
        <f>POWER(10,($B38-M$227)/M$228)/(1+POWER(10,($B38-M$227)/M$228))</f>
        <v>1.6577702649420204E-3</v>
      </c>
      <c r="ED38" s="2">
        <f>POWER(10,($B38-N$227)/N$228)/(1+POWER(10,($B38-N$227)/N$228))</f>
        <v>1.4485253333923562E-3</v>
      </c>
      <c r="EE38" s="2">
        <f>POWER(10,($B38-O$227)/O$228)/(1+POWER(10,($B38-O$227)/O$228))</f>
        <v>1.5778462339195091E-3</v>
      </c>
    </row>
    <row r="39" spans="2:135" x14ac:dyDescent="0.25">
      <c r="B39" s="2">
        <v>33</v>
      </c>
      <c r="C39">
        <v>79.191000000000003</v>
      </c>
      <c r="D39">
        <v>82.867999999999995</v>
      </c>
      <c r="E39">
        <v>83.602999999999994</v>
      </c>
      <c r="F39">
        <v>82.823999999999998</v>
      </c>
      <c r="G39">
        <v>85.191000000000003</v>
      </c>
      <c r="H39">
        <v>85.412000000000006</v>
      </c>
      <c r="I39">
        <v>85.073999999999998</v>
      </c>
      <c r="J39">
        <v>84.308999999999997</v>
      </c>
      <c r="K39">
        <v>81.278999999999996</v>
      </c>
      <c r="L39">
        <v>79.793999999999997</v>
      </c>
      <c r="M39">
        <v>72.852999999999994</v>
      </c>
      <c r="N39">
        <v>65.337999999999994</v>
      </c>
      <c r="O39">
        <v>52.852899999999998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75.883535397718447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79.501545531779229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81.244466662370002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80.794896591740923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82.394928192335655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83.589060942391384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83.876205562093048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82.39233762262559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79.750487670888603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76.707392385144146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71.356964070601961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63.413053514309141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52.23576574326956</v>
      </c>
      <c r="AE39" s="5"/>
      <c r="AG39" s="5">
        <f t="shared" si="0"/>
        <v>3.3074646022815557</v>
      </c>
      <c r="AH39" s="5">
        <f t="shared" si="1"/>
        <v>3.3664544682207662</v>
      </c>
      <c r="AI39" s="5">
        <f t="shared" si="2"/>
        <v>2.3585333376299928</v>
      </c>
      <c r="AJ39" s="5">
        <f t="shared" si="3"/>
        <v>2.0291034082590755</v>
      </c>
      <c r="AK39" s="5">
        <f t="shared" si="4"/>
        <v>2.7960718076643474</v>
      </c>
      <c r="AL39" s="5">
        <f t="shared" si="5"/>
        <v>1.8229390576086217</v>
      </c>
      <c r="AM39" s="5">
        <f t="shared" si="6"/>
        <v>1.1977944379069498</v>
      </c>
      <c r="AN39" s="5">
        <f t="shared" si="7"/>
        <v>1.9166623773744078</v>
      </c>
      <c r="AO39" s="5">
        <f t="shared" si="8"/>
        <v>1.5285123291113933</v>
      </c>
      <c r="AP39" s="5">
        <f t="shared" si="9"/>
        <v>3.0866076148558506</v>
      </c>
      <c r="AQ39" s="5">
        <f t="shared" si="10"/>
        <v>1.4960359293980332</v>
      </c>
      <c r="AR39" s="5">
        <f t="shared" si="11"/>
        <v>1.9249464856908531</v>
      </c>
      <c r="AS39" s="5">
        <f t="shared" si="12"/>
        <v>0.61713425673043787</v>
      </c>
      <c r="AV39" s="2">
        <f t="shared" si="13"/>
        <v>75.780215530932949</v>
      </c>
      <c r="AW39" s="2">
        <f t="shared" si="14"/>
        <v>79.428032529146535</v>
      </c>
      <c r="AX39" s="2">
        <f t="shared" si="15"/>
        <v>81.160403956453848</v>
      </c>
      <c r="AY39" s="2">
        <f t="shared" si="16"/>
        <v>80.7905468437569</v>
      </c>
      <c r="AZ39" s="2">
        <f t="shared" si="17"/>
        <v>82.381748050395899</v>
      </c>
      <c r="BA39" s="2">
        <f t="shared" si="18"/>
        <v>83.585634212749895</v>
      </c>
      <c r="BB39" s="2">
        <f t="shared" si="19"/>
        <v>83.873001376147101</v>
      </c>
      <c r="BC39" s="2">
        <f t="shared" si="20"/>
        <v>82.390449878309042</v>
      </c>
      <c r="BD39" s="2">
        <f t="shared" si="21"/>
        <v>79.748885565984793</v>
      </c>
      <c r="BE39" s="2">
        <f t="shared" si="22"/>
        <v>76.69979626118436</v>
      </c>
      <c r="BF39" s="2">
        <f t="shared" si="23"/>
        <v>71.329771033142421</v>
      </c>
      <c r="BG39" s="2">
        <f t="shared" si="24"/>
        <v>63.393331369309116</v>
      </c>
      <c r="BH39" s="2">
        <f t="shared" si="25"/>
        <v>52.212898711489011</v>
      </c>
      <c r="BK39" s="2">
        <f>IF(OR($B39&lt;C$229, AND($B39&gt;C$230, $B39&lt;C$231)), C39, "")</f>
        <v>79.191000000000003</v>
      </c>
      <c r="BL39" s="2">
        <f>IF(OR($B39&lt;D$229, AND($B39&gt;D$230, $B39&lt;D$231)), D39, "")</f>
        <v>82.867999999999995</v>
      </c>
      <c r="BM39" s="2">
        <f>IF(OR($B39&lt;E$229, AND($B39&gt;E$230, $B39&lt;E$231)), E39, "")</f>
        <v>83.602999999999994</v>
      </c>
      <c r="BN39" s="2">
        <f>IF(OR($B39&lt;F$229, AND($B39&gt;F$230, $B39&lt;F$231)), F39, "")</f>
        <v>82.823999999999998</v>
      </c>
      <c r="BO39" s="2">
        <f>IF(OR($B39&lt;G$229, AND($B39&gt;G$230, $B39&lt;G$231)), G39, "")</f>
        <v>85.191000000000003</v>
      </c>
      <c r="BP39" s="2">
        <f>IF(OR($B39&lt;H$229, AND($B39&gt;H$230, $B39&lt;H$231)), H39, "")</f>
        <v>85.412000000000006</v>
      </c>
      <c r="BQ39" s="2">
        <f>IF(OR($B39&lt;I$229, AND($B39&gt;I$230, $B39&lt;I$231)), I39, "")</f>
        <v>85.073999999999998</v>
      </c>
      <c r="BR39" s="2">
        <f>IF(OR($B39&lt;J$229, AND($B39&gt;J$230, $B39&lt;J$231)), J39, "")</f>
        <v>84.308999999999997</v>
      </c>
      <c r="BS39" s="2">
        <f>IF(OR($B39&lt;K$229, AND($B39&gt;K$230, $B39&lt;K$231)), K39, "")</f>
        <v>81.278999999999996</v>
      </c>
      <c r="BT39" s="2">
        <f>IF(OR($B39&lt;L$229, AND($B39&gt;L$230, $B39&lt;L$231)), L39, "")</f>
        <v>79.793999999999997</v>
      </c>
      <c r="BU39" s="2">
        <f>IF(OR($B39&lt;M$229, AND($B39&gt;M$230, $B39&lt;M$231)), M39, "")</f>
        <v>72.852999999999994</v>
      </c>
      <c r="BV39" s="2">
        <f>IF(OR($B39&lt;N$229, AND($B39&gt;N$230, $B39&lt;N$231)), N39, "")</f>
        <v>65.337999999999994</v>
      </c>
      <c r="BW39" s="2">
        <f>IF(OR($B39&lt;O$229, AND($B39&gt;O$230, $B39&lt;O$231)), O39, "")</f>
        <v>52.852899999999998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75.77278412404155</v>
      </c>
      <c r="CP39" s="2">
        <f>BL$207*$B39+BL$209</f>
        <v>79.422657617520755</v>
      </c>
      <c r="CQ39" s="2">
        <f>BM$207*$B39+BM$209</f>
        <v>81.154265257692018</v>
      </c>
      <c r="CR39" s="2">
        <f>BN$207*$B39+BN$209</f>
        <v>80.784906374494156</v>
      </c>
      <c r="CS39" s="2">
        <f>BO$207*$B39+BO$209</f>
        <v>82.37131205540193</v>
      </c>
      <c r="CT39" s="2">
        <f>BP$207*$B39+BP$209</f>
        <v>83.573946099000977</v>
      </c>
      <c r="CU39" s="2">
        <f>BQ$207*$B39+BQ$209</f>
        <v>83.862225542687142</v>
      </c>
      <c r="CV39" s="2">
        <f>BR$207*$B39+BR$209</f>
        <v>82.379533291979456</v>
      </c>
      <c r="CW39" s="2">
        <f>BS$207*$B39+BS$209</f>
        <v>79.736791276051306</v>
      </c>
      <c r="CX39" s="2">
        <f>BT$207*$B39+BT$209</f>
        <v>76.690310278399096</v>
      </c>
      <c r="CY39" s="2">
        <f>BU$207*$B39+BU$209</f>
        <v>71.320876371867101</v>
      </c>
      <c r="CZ39" s="2">
        <f>BV$207*$B39+BV$209</f>
        <v>63.384570024421464</v>
      </c>
      <c r="DA39" s="2">
        <f>BW$207*$B39+BW$209</f>
        <v>52.207494101429184</v>
      </c>
      <c r="DD39" s="2">
        <f>BZ$207*$B39+BZ$209</f>
        <v>79.919906507118611</v>
      </c>
      <c r="DE39" s="2">
        <f>CA$207*$B39+CA$209</f>
        <v>81.997511072334831</v>
      </c>
      <c r="DF39" s="2">
        <f>CB$207*$B39+CB$209</f>
        <v>83.76676436819892</v>
      </c>
      <c r="DG39" s="2">
        <f>CC$207*$B39+CC$209</f>
        <v>83.947651737729274</v>
      </c>
      <c r="DH39" s="2">
        <f>CD$207*$B39+CD$209</f>
        <v>87.238570894879956</v>
      </c>
      <c r="DI39" s="2">
        <f>CE$207*$B39+CE$209</f>
        <v>89.309550493878021</v>
      </c>
      <c r="DJ39" s="2">
        <f>CF$207*$B39+CF$209</f>
        <v>89.329951492476837</v>
      </c>
      <c r="DK39" s="2">
        <f>CG$207*$B39+CG$209</f>
        <v>88.214681558471781</v>
      </c>
      <c r="DL39" s="2">
        <f>CH$207*$B39+CH$209</f>
        <v>86.588504359757977</v>
      </c>
      <c r="DM39" s="2">
        <f>CI$207*$B39+CI$209</f>
        <v>81.890548918254751</v>
      </c>
      <c r="DN39" s="2">
        <f>CJ$207*$B39+CJ$209</f>
        <v>76.21499535450053</v>
      </c>
      <c r="DO39" s="2">
        <f>CK$207*$B39+CK$209</f>
        <v>68.901600340516922</v>
      </c>
      <c r="DP39" s="2">
        <f>CL$207*$B39+CL$209</f>
        <v>55.331888095775206</v>
      </c>
      <c r="DS39" s="2">
        <f>POWER(10,($B39-C$227)/C$228)/(1+POWER(10,($B39-C$227)/C$228))</f>
        <v>1.79194299201896E-3</v>
      </c>
      <c r="DT39" s="2">
        <f>POWER(10,($B39-D$227)/D$228)/(1+POWER(10,($B39-D$227)/D$228))</f>
        <v>2.0874631197844696E-3</v>
      </c>
      <c r="DU39" s="2">
        <f>POWER(10,($B39-E$227)/E$228)/(1+POWER(10,($B39-E$227)/E$228))</f>
        <v>2.3497419528787826E-3</v>
      </c>
      <c r="DV39" s="2">
        <f>POWER(10,($B39-F$227)/F$228)/(1+POWER(10,($B39-F$227)/F$228))</f>
        <v>1.7834092267786732E-3</v>
      </c>
      <c r="DW39" s="2">
        <f>POWER(10,($B39-G$227)/G$228)/(1+POWER(10,($B39-G$227)/G$228))</f>
        <v>2.1441216376929034E-3</v>
      </c>
      <c r="DX39" s="2">
        <f>POWER(10,($B39-H$227)/H$228)/(1+POWER(10,($B39-H$227)/H$228))</f>
        <v>2.0378172803117369E-3</v>
      </c>
      <c r="DY39" s="2">
        <f>POWER(10,($B39-I$227)/I$228)/(1+POWER(10,($B39-I$227)/I$228))</f>
        <v>1.9708071616804084E-3</v>
      </c>
      <c r="DZ39" s="2">
        <f>POWER(10,($B39-J$227)/J$228)/(1+POWER(10,($B39-J$227)/J$228))</f>
        <v>1.8708327245573067E-3</v>
      </c>
      <c r="EA39" s="2">
        <f>POWER(10,($B39-K$227)/K$228)/(1+POWER(10,($B39-K$227)/K$228))</f>
        <v>1.7651483338146673E-3</v>
      </c>
      <c r="EB39" s="2">
        <f>POWER(10,($B39-L$227)/L$228)/(1+POWER(10,($B39-L$227)/L$228))</f>
        <v>1.8241437445888225E-3</v>
      </c>
      <c r="EC39" s="2">
        <f>POWER(10,($B39-M$227)/M$228)/(1+POWER(10,($B39-M$227)/M$228))</f>
        <v>1.8174182742349589E-3</v>
      </c>
      <c r="ED39" s="2">
        <f>POWER(10,($B39-N$227)/N$228)/(1+POWER(10,($B39-N$227)/N$228))</f>
        <v>1.5880545122429722E-3</v>
      </c>
      <c r="EE39" s="2">
        <f>POWER(10,($B39-O$227)/O$228)/(1+POWER(10,($B39-O$227)/O$228))</f>
        <v>1.7298106671589937E-3</v>
      </c>
    </row>
    <row r="40" spans="2:135" x14ac:dyDescent="0.25">
      <c r="B40" s="2">
        <v>34</v>
      </c>
      <c r="C40">
        <v>79.206000000000003</v>
      </c>
      <c r="D40">
        <v>83.971000000000004</v>
      </c>
      <c r="E40">
        <v>84.382000000000005</v>
      </c>
      <c r="F40">
        <v>83.941000000000003</v>
      </c>
      <c r="G40">
        <v>84.867999999999995</v>
      </c>
      <c r="H40">
        <v>85.484999999999999</v>
      </c>
      <c r="I40">
        <v>86.265000000000001</v>
      </c>
      <c r="J40">
        <v>83.793999999999997</v>
      </c>
      <c r="K40">
        <v>81.221000000000004</v>
      </c>
      <c r="L40">
        <v>78.132000000000005</v>
      </c>
      <c r="M40">
        <v>73.852999999999994</v>
      </c>
      <c r="N40">
        <v>65.176000000000002</v>
      </c>
      <c r="O40">
        <v>53.235300000000002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75.98380333147486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79.563972776864546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81.322687569534892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80.804119836306782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82.4308521697168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83.616391332604906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83.899909269413669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82.420725877287097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79.784550786483578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76.736680582807182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71.409578007425836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63.467145483293791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52.293225497881231</v>
      </c>
      <c r="AE40" s="5"/>
      <c r="AG40" s="5">
        <f t="shared" si="0"/>
        <v>3.2221966685251431</v>
      </c>
      <c r="AH40" s="5">
        <f t="shared" si="1"/>
        <v>4.4070272231354579</v>
      </c>
      <c r="AI40" s="5">
        <f t="shared" si="2"/>
        <v>3.0593124304651127</v>
      </c>
      <c r="AJ40" s="5">
        <f t="shared" si="3"/>
        <v>3.1368801636932204</v>
      </c>
      <c r="AK40" s="5">
        <f t="shared" si="4"/>
        <v>2.4371478302831946</v>
      </c>
      <c r="AL40" s="5">
        <f t="shared" si="5"/>
        <v>1.8686086673950939</v>
      </c>
      <c r="AM40" s="5">
        <f t="shared" si="6"/>
        <v>2.3650907305863313</v>
      </c>
      <c r="AN40" s="5">
        <f t="shared" si="7"/>
        <v>1.3732741227128997</v>
      </c>
      <c r="AO40" s="5">
        <f t="shared" si="8"/>
        <v>1.4364492135164255</v>
      </c>
      <c r="AP40" s="5">
        <f t="shared" si="9"/>
        <v>1.3953194171928232</v>
      </c>
      <c r="AQ40" s="5">
        <f t="shared" si="10"/>
        <v>2.4434219925741587</v>
      </c>
      <c r="AR40" s="5">
        <f t="shared" si="11"/>
        <v>1.7088545167062108</v>
      </c>
      <c r="AS40" s="5">
        <f t="shared" si="12"/>
        <v>0.94207450211877131</v>
      </c>
      <c r="AV40" s="2">
        <f t="shared" si="13"/>
        <v>75.771313797185016</v>
      </c>
      <c r="AW40" s="2">
        <f t="shared" si="14"/>
        <v>79.406923564844647</v>
      </c>
      <c r="AX40" s="2">
        <f t="shared" si="15"/>
        <v>81.143275646515221</v>
      </c>
      <c r="AY40" s="2">
        <f t="shared" si="16"/>
        <v>80.793387397757442</v>
      </c>
      <c r="AZ40" s="2">
        <f t="shared" si="17"/>
        <v>82.399769785592525</v>
      </c>
      <c r="BA40" s="2">
        <f t="shared" si="18"/>
        <v>83.607712256144538</v>
      </c>
      <c r="BB40" s="2">
        <f t="shared" si="19"/>
        <v>83.891792051055944</v>
      </c>
      <c r="BC40" s="2">
        <f t="shared" si="20"/>
        <v>82.41582865009903</v>
      </c>
      <c r="BD40" s="2">
        <f t="shared" si="21"/>
        <v>79.780379774322569</v>
      </c>
      <c r="BE40" s="2">
        <f t="shared" si="22"/>
        <v>76.718470399018841</v>
      </c>
      <c r="BF40" s="2">
        <f t="shared" si="23"/>
        <v>71.349173000889209</v>
      </c>
      <c r="BG40" s="2">
        <f t="shared" si="24"/>
        <v>63.423284952623504</v>
      </c>
      <c r="BH40" s="2">
        <f t="shared" si="25"/>
        <v>52.242980257320774</v>
      </c>
      <c r="BK40" s="2">
        <f>IF(OR($B40&lt;C$229, AND($B40&gt;C$230, $B40&lt;C$231)), C40, "")</f>
        <v>79.206000000000003</v>
      </c>
      <c r="BL40" s="2">
        <f>IF(OR($B40&lt;D$229, AND($B40&gt;D$230, $B40&lt;D$231)), D40, "")</f>
        <v>83.971000000000004</v>
      </c>
      <c r="BM40" s="2">
        <f>IF(OR($B40&lt;E$229, AND($B40&gt;E$230, $B40&lt;E$231)), E40, "")</f>
        <v>84.382000000000005</v>
      </c>
      <c r="BN40" s="2">
        <f>IF(OR($B40&lt;F$229, AND($B40&gt;F$230, $B40&lt;F$231)), F40, "")</f>
        <v>83.941000000000003</v>
      </c>
      <c r="BO40" s="2">
        <f>IF(OR($B40&lt;G$229, AND($B40&gt;G$230, $B40&lt;G$231)), G40, "")</f>
        <v>84.867999999999995</v>
      </c>
      <c r="BP40" s="2">
        <f>IF(OR($B40&lt;H$229, AND($B40&gt;H$230, $B40&lt;H$231)), H40, "")</f>
        <v>85.484999999999999</v>
      </c>
      <c r="BQ40" s="2">
        <f>IF(OR($B40&lt;I$229, AND($B40&gt;I$230, $B40&lt;I$231)), I40, "")</f>
        <v>86.265000000000001</v>
      </c>
      <c r="BR40" s="2">
        <f>IF(OR($B40&lt;J$229, AND($B40&gt;J$230, $B40&lt;J$231)), J40, "")</f>
        <v>83.793999999999997</v>
      </c>
      <c r="BS40" s="2">
        <f>IF(OR($B40&lt;K$229, AND($B40&gt;K$230, $B40&lt;K$231)), K40, "")</f>
        <v>81.221000000000004</v>
      </c>
      <c r="BT40" s="2">
        <f>IF(OR($B40&lt;L$229, AND($B40&gt;L$230, $B40&lt;L$231)), L40, "")</f>
        <v>78.132000000000005</v>
      </c>
      <c r="BU40" s="2">
        <f>IF(OR($B40&lt;M$229, AND($B40&gt;M$230, $B40&lt;M$231)), M40, "")</f>
        <v>73.852999999999994</v>
      </c>
      <c r="BV40" s="2">
        <f>IF(OR($B40&lt;N$229, AND($B40&gt;N$230, $B40&lt;N$231)), N40, "")</f>
        <v>65.176000000000002</v>
      </c>
      <c r="BW40" s="2">
        <f>IF(OR($B40&lt;O$229, AND($B40&gt;O$230, $B40&lt;O$231)), O40, "")</f>
        <v>53.235300000000002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75.763305139436639</v>
      </c>
      <c r="CP40" s="2">
        <f>BL$207*$B40+BL$209</f>
        <v>79.4011451548119</v>
      </c>
      <c r="CQ40" s="2">
        <f>BM$207*$B40+BM$209</f>
        <v>81.136676971739973</v>
      </c>
      <c r="CR40" s="2">
        <f>BN$207*$B40+BN$209</f>
        <v>80.787318324501157</v>
      </c>
      <c r="CS40" s="2">
        <f>BO$207*$B40+BO$209</f>
        <v>82.388529624097771</v>
      </c>
      <c r="CT40" s="2">
        <f>BP$207*$B40+BP$209</f>
        <v>83.595117610031011</v>
      </c>
      <c r="CU40" s="2">
        <f>BQ$207*$B40+BQ$209</f>
        <v>83.880184382737667</v>
      </c>
      <c r="CV40" s="2">
        <f>BR$207*$B40+BR$209</f>
        <v>82.404068366528662</v>
      </c>
      <c r="CW40" s="2">
        <f>BS$207*$B40+BS$209</f>
        <v>79.767341016572075</v>
      </c>
      <c r="CX40" s="2">
        <f>BT$207*$B40+BT$209</f>
        <v>76.708247363760123</v>
      </c>
      <c r="CY40" s="2">
        <f>BU$207*$B40+BU$209</f>
        <v>71.339587951543592</v>
      </c>
      <c r="CZ40" s="2">
        <f>BV$207*$B40+BV$209</f>
        <v>63.413833996426114</v>
      </c>
      <c r="DA40" s="2">
        <f>BW$207*$B40+BW$209</f>
        <v>52.237155149843538</v>
      </c>
      <c r="DD40" s="2">
        <f>BZ$207*$B40+BZ$209</f>
        <v>79.840022671921005</v>
      </c>
      <c r="DE40" s="2">
        <f>CA$207*$B40+CA$209</f>
        <v>81.926235959328139</v>
      </c>
      <c r="DF40" s="2">
        <f>CB$207*$B40+CB$209</f>
        <v>83.698416655992077</v>
      </c>
      <c r="DG40" s="2">
        <f>CC$207*$B40+CC$209</f>
        <v>83.891492551348136</v>
      </c>
      <c r="DH40" s="2">
        <f>CD$207*$B40+CD$209</f>
        <v>87.170566940409657</v>
      </c>
      <c r="DI40" s="2">
        <f>CE$207*$B40+CE$209</f>
        <v>89.232871386038624</v>
      </c>
      <c r="DJ40" s="2">
        <f>CF$207*$B40+CF$209</f>
        <v>89.252771013080107</v>
      </c>
      <c r="DK40" s="2">
        <f>CG$207*$B40+CG$209</f>
        <v>88.138114946345382</v>
      </c>
      <c r="DL40" s="2">
        <f>CH$207*$B40+CH$209</f>
        <v>86.505309306785549</v>
      </c>
      <c r="DM40" s="2">
        <f>CI$207*$B40+CI$209</f>
        <v>81.820322462962864</v>
      </c>
      <c r="DN40" s="2">
        <f>CJ$207*$B40+CJ$209</f>
        <v>76.150369155816691</v>
      </c>
      <c r="DO40" s="2">
        <f>CK$207*$B40+CK$209</f>
        <v>68.84229695214438</v>
      </c>
      <c r="DP40" s="2">
        <f>CL$207*$B40+CL$209</f>
        <v>55.30884841004621</v>
      </c>
      <c r="DS40" s="2">
        <f>POWER(10,($B40-C$227)/C$228)/(1+POWER(10,($B40-C$227)/C$228))</f>
        <v>1.9644867922705201E-3</v>
      </c>
      <c r="DT40" s="2">
        <f>POWER(10,($B40-D$227)/D$228)/(1+POWER(10,($B40-D$227)/D$228))</f>
        <v>2.288396925138689E-3</v>
      </c>
      <c r="DU40" s="2">
        <f>POWER(10,($B40-E$227)/E$228)/(1+POWER(10,($B40-E$227)/E$228))</f>
        <v>2.5758568740646987E-3</v>
      </c>
      <c r="DV40" s="2">
        <f>POWER(10,($B40-F$227)/F$228)/(1+POWER(10,($B40-F$227)/F$228))</f>
        <v>1.955132931585534E-3</v>
      </c>
      <c r="DW40" s="2">
        <f>POWER(10,($B40-G$227)/G$228)/(1+POWER(10,($B40-G$227)/G$228))</f>
        <v>2.3504963996017702E-3</v>
      </c>
      <c r="DX40" s="2">
        <f>POWER(10,($B40-H$227)/H$228)/(1+POWER(10,($B40-H$227)/H$228))</f>
        <v>2.2339830035018196E-3</v>
      </c>
      <c r="DY40" s="2">
        <f>POWER(10,($B40-I$227)/I$228)/(1+POWER(10,($B40-I$227)/I$228))</f>
        <v>2.1605362773906688E-3</v>
      </c>
      <c r="DZ40" s="2">
        <f>POWER(10,($B40-J$227)/J$228)/(1+POWER(10,($B40-J$227)/J$228))</f>
        <v>2.0509571044946468E-3</v>
      </c>
      <c r="EA40" s="2">
        <f>POWER(10,($B40-K$227)/K$228)/(1+POWER(10,($B40-K$227)/K$228))</f>
        <v>1.9351171137788978E-3</v>
      </c>
      <c r="EB40" s="2">
        <f>POWER(10,($B40-L$227)/L$228)/(1+POWER(10,($B40-L$227)/L$228))</f>
        <v>1.9997819007599666E-3</v>
      </c>
      <c r="EC40" s="2">
        <f>POWER(10,($B40-M$227)/M$228)/(1+POWER(10,($B40-M$227)/M$228))</f>
        <v>1.9924101593093882E-3</v>
      </c>
      <c r="ED40" s="2">
        <f>POWER(10,($B40-N$227)/N$228)/(1+POWER(10,($B40-N$227)/N$228))</f>
        <v>1.7410004037023217E-3</v>
      </c>
      <c r="EE40" s="2">
        <f>POWER(10,($B40-O$227)/O$228)/(1+POWER(10,($B40-O$227)/O$228))</f>
        <v>1.8963831944764458E-3</v>
      </c>
    </row>
    <row r="41" spans="2:135" x14ac:dyDescent="0.25">
      <c r="B41" s="2">
        <v>35</v>
      </c>
      <c r="C41">
        <v>79.984999999999999</v>
      </c>
      <c r="D41">
        <v>84.337999999999994</v>
      </c>
      <c r="E41">
        <v>85.852999999999994</v>
      </c>
      <c r="F41">
        <v>83.912000000000006</v>
      </c>
      <c r="G41">
        <v>84</v>
      </c>
      <c r="H41">
        <v>85.617999999999995</v>
      </c>
      <c r="I41">
        <v>86.471000000000004</v>
      </c>
      <c r="J41">
        <v>85.765000000000001</v>
      </c>
      <c r="K41">
        <v>82.058999999999997</v>
      </c>
      <c r="L41">
        <v>80.073999999999998</v>
      </c>
      <c r="M41">
        <v>75.676000000000002</v>
      </c>
      <c r="N41">
        <v>66.558999999999997</v>
      </c>
      <c r="O41">
        <v>54.852899999999998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76.182808079948245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79.708068852876053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81.493641365525122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80.821662540120272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82.488130216217968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83.65091743295639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83.930349371384054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82.453443613548586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79.822353659207636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76.779090497649989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71.497533836119501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63.547078025825655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52.379208152190934</v>
      </c>
      <c r="AE41" s="5"/>
      <c r="AG41" s="5">
        <f t="shared" si="0"/>
        <v>3.8021919200517544</v>
      </c>
      <c r="AH41" s="5">
        <f t="shared" si="1"/>
        <v>4.6299311471239406</v>
      </c>
      <c r="AI41" s="5">
        <f t="shared" si="2"/>
        <v>4.3593586344748729</v>
      </c>
      <c r="AJ41" s="5">
        <f t="shared" si="3"/>
        <v>3.0903374598797342</v>
      </c>
      <c r="AK41" s="5">
        <f t="shared" si="4"/>
        <v>1.5118697837820321</v>
      </c>
      <c r="AL41" s="5">
        <f t="shared" si="5"/>
        <v>1.9670825670436045</v>
      </c>
      <c r="AM41" s="5">
        <f t="shared" si="6"/>
        <v>2.5406506286159498</v>
      </c>
      <c r="AN41" s="5">
        <f t="shared" si="7"/>
        <v>3.3115563864514144</v>
      </c>
      <c r="AO41" s="5">
        <f t="shared" si="8"/>
        <v>2.2366463407923618</v>
      </c>
      <c r="AP41" s="5">
        <f t="shared" si="9"/>
        <v>3.2949095023500092</v>
      </c>
      <c r="AQ41" s="5">
        <f t="shared" si="10"/>
        <v>4.1784661638805005</v>
      </c>
      <c r="AR41" s="5">
        <f t="shared" si="11"/>
        <v>3.0119219741743422</v>
      </c>
      <c r="AS41" s="5">
        <f t="shared" si="12"/>
        <v>2.4736918478090644</v>
      </c>
      <c r="AV41" s="2">
        <f t="shared" si="13"/>
        <v>75.762454184920998</v>
      </c>
      <c r="AW41" s="2">
        <f t="shared" si="14"/>
        <v>79.385842358425549</v>
      </c>
      <c r="AX41" s="2">
        <f t="shared" si="15"/>
        <v>81.126178863347491</v>
      </c>
      <c r="AY41" s="2">
        <f t="shared" si="16"/>
        <v>80.79625808718194</v>
      </c>
      <c r="AZ41" s="2">
        <f t="shared" si="17"/>
        <v>82.417849401646805</v>
      </c>
      <c r="BA41" s="2">
        <f t="shared" si="18"/>
        <v>83.62985626535027</v>
      </c>
      <c r="BB41" s="2">
        <f t="shared" si="19"/>
        <v>83.910642789307062</v>
      </c>
      <c r="BC41" s="2">
        <f t="shared" si="20"/>
        <v>82.4412684690503</v>
      </c>
      <c r="BD41" s="2">
        <f t="shared" si="21"/>
        <v>79.81194350180759</v>
      </c>
      <c r="BE41" s="2">
        <f t="shared" si="22"/>
        <v>76.737198341694963</v>
      </c>
      <c r="BF41" s="2">
        <f t="shared" si="23"/>
        <v>71.36862528140918</v>
      </c>
      <c r="BG41" s="2">
        <f t="shared" si="24"/>
        <v>63.453289951557196</v>
      </c>
      <c r="BH41" s="2">
        <f t="shared" si="25"/>
        <v>52.273092570380776</v>
      </c>
      <c r="BK41" s="2">
        <f>IF(OR($B41&lt;C$229, AND($B41&gt;C$230, $B41&lt;C$231)), C41, "")</f>
        <v>79.984999999999999</v>
      </c>
      <c r="BL41" s="2">
        <f>IF(OR($B41&lt;D$229, AND($B41&gt;D$230, $B41&lt;D$231)), D41, "")</f>
        <v>84.337999999999994</v>
      </c>
      <c r="BM41" s="2">
        <f>IF(OR($B41&lt;E$229, AND($B41&gt;E$230, $B41&lt;E$231)), E41, "")</f>
        <v>85.852999999999994</v>
      </c>
      <c r="BN41" s="2">
        <f>IF(OR($B41&lt;F$229, AND($B41&gt;F$230, $B41&lt;F$231)), F41, "")</f>
        <v>83.912000000000006</v>
      </c>
      <c r="BO41" s="2">
        <f>IF(OR($B41&lt;G$229, AND($B41&gt;G$230, $B41&lt;G$231)), G41, "")</f>
        <v>84</v>
      </c>
      <c r="BP41" s="2">
        <f>IF(OR($B41&lt;H$229, AND($B41&gt;H$230, $B41&lt;H$231)), H41, "")</f>
        <v>85.617999999999995</v>
      </c>
      <c r="BQ41" s="2">
        <f>IF(OR($B41&lt;I$229, AND($B41&gt;I$230, $B41&lt;I$231)), I41, "")</f>
        <v>86.471000000000004</v>
      </c>
      <c r="BR41" s="2">
        <f>IF(OR($B41&lt;J$229, AND($B41&gt;J$230, $B41&lt;J$231)), J41, "")</f>
        <v>85.765000000000001</v>
      </c>
      <c r="BS41" s="2">
        <f>IF(OR($B41&lt;K$229, AND($B41&gt;K$230, $B41&lt;K$231)), K41, "")</f>
        <v>82.058999999999997</v>
      </c>
      <c r="BT41" s="2">
        <f>IF(OR($B41&lt;L$229, AND($B41&gt;L$230, $B41&lt;L$231)), L41, "")</f>
        <v>80.073999999999998</v>
      </c>
      <c r="BU41" s="2">
        <f>IF(OR($B41&lt;M$229, AND($B41&gt;M$230, $B41&lt;M$231)), M41, "")</f>
        <v>75.676000000000002</v>
      </c>
      <c r="BV41" s="2">
        <f>IF(OR($B41&lt;N$229, AND($B41&gt;N$230, $B41&lt;N$231)), N41, "")</f>
        <v>66.558999999999997</v>
      </c>
      <c r="BW41" s="2">
        <f>IF(OR($B41&lt;O$229, AND($B41&gt;O$230, $B41&lt;O$231)), O41, "")</f>
        <v>54.852899999999998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75.753826154831728</v>
      </c>
      <c r="CP41" s="2">
        <f>BL$207*$B41+BL$209</f>
        <v>79.379632692103044</v>
      </c>
      <c r="CQ41" s="2">
        <f>BM$207*$B41+BM$209</f>
        <v>81.119088685787915</v>
      </c>
      <c r="CR41" s="2">
        <f>BN$207*$B41+BN$209</f>
        <v>80.789730274508159</v>
      </c>
      <c r="CS41" s="2">
        <f>BO$207*$B41+BO$209</f>
        <v>82.405747192793612</v>
      </c>
      <c r="CT41" s="2">
        <f>BP$207*$B41+BP$209</f>
        <v>83.616289121061044</v>
      </c>
      <c r="CU41" s="2">
        <f>BQ$207*$B41+BQ$209</f>
        <v>83.898143222788207</v>
      </c>
      <c r="CV41" s="2">
        <f>BR$207*$B41+BR$209</f>
        <v>82.428603441077868</v>
      </c>
      <c r="CW41" s="2">
        <f>BS$207*$B41+BS$209</f>
        <v>79.79789075709283</v>
      </c>
      <c r="CX41" s="2">
        <f>BT$207*$B41+BT$209</f>
        <v>76.726184449121135</v>
      </c>
      <c r="CY41" s="2">
        <f>BU$207*$B41+BU$209</f>
        <v>71.358299531220084</v>
      </c>
      <c r="CZ41" s="2">
        <f>BV$207*$B41+BV$209</f>
        <v>63.443097968430756</v>
      </c>
      <c r="DA41" s="2">
        <f>BW$207*$B41+BW$209</f>
        <v>52.266816198257892</v>
      </c>
      <c r="DD41" s="2">
        <f>BZ$207*$B41+BZ$209</f>
        <v>79.760138836723414</v>
      </c>
      <c r="DE41" s="2">
        <f>CA$207*$B41+CA$209</f>
        <v>81.854960846321461</v>
      </c>
      <c r="DF41" s="2">
        <f>CB$207*$B41+CB$209</f>
        <v>83.630068943785233</v>
      </c>
      <c r="DG41" s="2">
        <f>CC$207*$B41+CC$209</f>
        <v>83.835333364967013</v>
      </c>
      <c r="DH41" s="2">
        <f>CD$207*$B41+CD$209</f>
        <v>87.102562985939358</v>
      </c>
      <c r="DI41" s="2">
        <f>CE$207*$B41+CE$209</f>
        <v>89.156192278199228</v>
      </c>
      <c r="DJ41" s="2">
        <f>CF$207*$B41+CF$209</f>
        <v>89.175590533683362</v>
      </c>
      <c r="DK41" s="2">
        <f>CG$207*$B41+CG$209</f>
        <v>88.061548334218983</v>
      </c>
      <c r="DL41" s="2">
        <f>CH$207*$B41+CH$209</f>
        <v>86.422114253813106</v>
      </c>
      <c r="DM41" s="2">
        <f>CI$207*$B41+CI$209</f>
        <v>81.750096007670976</v>
      </c>
      <c r="DN41" s="2">
        <f>CJ$207*$B41+CJ$209</f>
        <v>76.085742957132837</v>
      </c>
      <c r="DO41" s="2">
        <f>CK$207*$B41+CK$209</f>
        <v>68.782993563771839</v>
      </c>
      <c r="DP41" s="2">
        <f>CL$207*$B41+CL$209</f>
        <v>55.285808724317221</v>
      </c>
      <c r="DS41" s="2">
        <f>POWER(10,($B41-C$227)/C$228)/(1+POWER(10,($B41-C$227)/C$228))</f>
        <v>2.1536087605615499E-3</v>
      </c>
      <c r="DT41" s="2">
        <f>POWER(10,($B41-D$227)/D$228)/(1+POWER(10,($B41-D$227)/D$228))</f>
        <v>2.5086234776222857E-3</v>
      </c>
      <c r="DU41" s="2">
        <f>POWER(10,($B41-E$227)/E$228)/(1+POWER(10,($B41-E$227)/E$228))</f>
        <v>2.8236691774056943E-3</v>
      </c>
      <c r="DV41" s="2">
        <f>POWER(10,($B41-F$227)/F$228)/(1+POWER(10,($B41-F$227)/F$228))</f>
        <v>2.1433563336728427E-3</v>
      </c>
      <c r="DW41" s="2">
        <f>POWER(10,($B41-G$227)/G$228)/(1+POWER(10,($B41-G$227)/G$228))</f>
        <v>2.5766837334477454E-3</v>
      </c>
      <c r="DX41" s="2">
        <f>POWER(10,($B41-H$227)/H$228)/(1+POWER(10,($B41-H$227)/H$228))</f>
        <v>2.4489858223871079E-3</v>
      </c>
      <c r="DY41" s="2">
        <f>POWER(10,($B41-I$227)/I$228)/(1+POWER(10,($B41-I$227)/I$228))</f>
        <v>2.3684872216624673E-3</v>
      </c>
      <c r="DZ41" s="2">
        <f>POWER(10,($B41-J$227)/J$228)/(1+POWER(10,($B41-J$227)/J$228))</f>
        <v>2.2483848524527819E-3</v>
      </c>
      <c r="EA41" s="2">
        <f>POWER(10,($B41-K$227)/K$228)/(1+POWER(10,($B41-K$227)/K$228))</f>
        <v>2.1214176607596939E-3</v>
      </c>
      <c r="EB41" s="2">
        <f>POWER(10,($B41-L$227)/L$228)/(1+POWER(10,($B41-L$227)/L$228))</f>
        <v>2.192294280159812E-3</v>
      </c>
      <c r="EC41" s="2">
        <f>POWER(10,($B41-M$227)/M$228)/(1+POWER(10,($B41-M$227)/M$228))</f>
        <v>2.1842144387189031E-3</v>
      </c>
      <c r="ED41" s="2">
        <f>POWER(10,($B41-N$227)/N$228)/(1+POWER(10,($B41-N$227)/N$228))</f>
        <v>1.9086483891794178E-3</v>
      </c>
      <c r="EE41" s="2">
        <f>POWER(10,($B41-O$227)/O$228)/(1+POWER(10,($B41-O$227)/O$228))</f>
        <v>2.0789624580740888E-3</v>
      </c>
    </row>
    <row r="42" spans="2:135" x14ac:dyDescent="0.25">
      <c r="B42" s="2">
        <v>36</v>
      </c>
      <c r="C42">
        <v>81.676000000000002</v>
      </c>
      <c r="D42">
        <v>86.515000000000001</v>
      </c>
      <c r="E42">
        <v>86.75</v>
      </c>
      <c r="F42">
        <v>83.515000000000001</v>
      </c>
      <c r="G42">
        <v>85.721000000000004</v>
      </c>
      <c r="H42">
        <v>87.073999999999998</v>
      </c>
      <c r="I42">
        <v>86.912000000000006</v>
      </c>
      <c r="J42">
        <v>86.073999999999998</v>
      </c>
      <c r="K42">
        <v>82.691000000000003</v>
      </c>
      <c r="L42">
        <v>79.015000000000001</v>
      </c>
      <c r="M42">
        <v>76.132000000000005</v>
      </c>
      <c r="N42">
        <v>66.352999999999994</v>
      </c>
      <c r="O42">
        <v>54.632399999999997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76.553503950527485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79.999742091070658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81.831367049876931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80.856850443479928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82.588356350192768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83.701037857051304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83.975406422081491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82.495781038249305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79.86848932425842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76.848463456734024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71.652423207770809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63.676180187237527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52.518645988001857</v>
      </c>
      <c r="AE42" s="5"/>
      <c r="AG42" s="5">
        <f t="shared" si="0"/>
        <v>5.1224960494725167</v>
      </c>
      <c r="AH42" s="5">
        <f t="shared" si="1"/>
        <v>6.5152579089293425</v>
      </c>
      <c r="AI42" s="5">
        <f t="shared" si="2"/>
        <v>4.9186329501230688</v>
      </c>
      <c r="AJ42" s="5">
        <f t="shared" si="3"/>
        <v>2.6581495565200726</v>
      </c>
      <c r="AK42" s="5">
        <f t="shared" si="4"/>
        <v>3.1326436498072354</v>
      </c>
      <c r="AL42" s="5">
        <f t="shared" si="5"/>
        <v>3.372962142948694</v>
      </c>
      <c r="AM42" s="5">
        <f t="shared" si="6"/>
        <v>2.9365935779185151</v>
      </c>
      <c r="AN42" s="5">
        <f t="shared" si="7"/>
        <v>3.578218961750693</v>
      </c>
      <c r="AO42" s="5">
        <f t="shared" si="8"/>
        <v>2.822510675741583</v>
      </c>
      <c r="AP42" s="5">
        <f t="shared" si="9"/>
        <v>2.1665365432659769</v>
      </c>
      <c r="AQ42" s="5">
        <f t="shared" si="10"/>
        <v>4.4795767922291958</v>
      </c>
      <c r="AR42" s="5">
        <f t="shared" si="11"/>
        <v>2.6768198127624672</v>
      </c>
      <c r="AS42" s="5">
        <f t="shared" si="12"/>
        <v>2.1137540119981395</v>
      </c>
      <c r="AV42" s="2">
        <f t="shared" si="13"/>
        <v>75.753639433421839</v>
      </c>
      <c r="AW42" s="2">
        <f t="shared" si="14"/>
        <v>79.36479049905256</v>
      </c>
      <c r="AX42" s="2">
        <f t="shared" si="15"/>
        <v>81.109115394603123</v>
      </c>
      <c r="AY42" s="2">
        <f t="shared" si="16"/>
        <v>80.799160726869687</v>
      </c>
      <c r="AZ42" s="2">
        <f t="shared" si="17"/>
        <v>82.435990557035524</v>
      </c>
      <c r="BA42" s="2">
        <f t="shared" si="18"/>
        <v>83.652070503749741</v>
      </c>
      <c r="BB42" s="2">
        <f t="shared" si="19"/>
        <v>83.929557414042421</v>
      </c>
      <c r="BC42" s="2">
        <f t="shared" si="20"/>
        <v>82.466773238516396</v>
      </c>
      <c r="BD42" s="2">
        <f t="shared" si="21"/>
        <v>79.843581346480363</v>
      </c>
      <c r="BE42" s="2">
        <f t="shared" si="22"/>
        <v>76.755983590844409</v>
      </c>
      <c r="BF42" s="2">
        <f t="shared" si="23"/>
        <v>71.388131138253527</v>
      </c>
      <c r="BG42" s="2">
        <f t="shared" si="24"/>
        <v>63.483349851357573</v>
      </c>
      <c r="BH42" s="2">
        <f t="shared" si="25"/>
        <v>52.303237662614777</v>
      </c>
      <c r="BK42" s="2">
        <f>IF(OR($B42&lt;C$229, AND($B42&gt;C$230, $B42&lt;C$231)), C42, "")</f>
        <v>81.676000000000002</v>
      </c>
      <c r="BL42" s="2">
        <f>IF(OR($B42&lt;D$229, AND($B42&gt;D$230, $B42&lt;D$231)), D42, "")</f>
        <v>86.515000000000001</v>
      </c>
      <c r="BM42" s="2">
        <f>IF(OR($B42&lt;E$229, AND($B42&gt;E$230, $B42&lt;E$231)), E42, "")</f>
        <v>86.75</v>
      </c>
      <c r="BN42" s="2">
        <f>IF(OR($B42&lt;F$229, AND($B42&gt;F$230, $B42&lt;F$231)), F42, "")</f>
        <v>83.515000000000001</v>
      </c>
      <c r="BO42" s="2">
        <f>IF(OR($B42&lt;G$229, AND($B42&gt;G$230, $B42&lt;G$231)), G42, "")</f>
        <v>85.721000000000004</v>
      </c>
      <c r="BP42" s="2">
        <f>IF(OR($B42&lt;H$229, AND($B42&gt;H$230, $B42&lt;H$231)), H42, "")</f>
        <v>87.073999999999998</v>
      </c>
      <c r="BQ42" s="2">
        <f>IF(OR($B42&lt;I$229, AND($B42&gt;I$230, $B42&lt;I$231)), I42, "")</f>
        <v>86.912000000000006</v>
      </c>
      <c r="BR42" s="2">
        <f>IF(OR($B42&lt;J$229, AND($B42&gt;J$230, $B42&lt;J$231)), J42, "")</f>
        <v>86.073999999999998</v>
      </c>
      <c r="BS42" s="2">
        <f>IF(OR($B42&lt;K$229, AND($B42&gt;K$230, $B42&lt;K$231)), K42, "")</f>
        <v>82.691000000000003</v>
      </c>
      <c r="BT42" s="2">
        <f>IF(OR($B42&lt;L$229, AND($B42&gt;L$230, $B42&lt;L$231)), L42, "")</f>
        <v>79.015000000000001</v>
      </c>
      <c r="BU42" s="2">
        <f>IF(OR($B42&lt;M$229, AND($B42&gt;M$230, $B42&lt;M$231)), M42, "")</f>
        <v>76.132000000000005</v>
      </c>
      <c r="BV42" s="2">
        <f>IF(OR($B42&lt;N$229, AND($B42&gt;N$230, $B42&lt;N$231)), N42, "")</f>
        <v>66.352999999999994</v>
      </c>
      <c r="BW42" s="2">
        <f>IF(OR($B42&lt;O$229, AND($B42&gt;O$230, $B42&lt;O$231)), O42, "")</f>
        <v>54.632399999999997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75.744347170226803</v>
      </c>
      <c r="CP42" s="2">
        <f>BL$207*$B42+BL$209</f>
        <v>79.358120229394189</v>
      </c>
      <c r="CQ42" s="2">
        <f>BM$207*$B42+BM$209</f>
        <v>81.101500399835857</v>
      </c>
      <c r="CR42" s="2">
        <f>BN$207*$B42+BN$209</f>
        <v>80.792142224515175</v>
      </c>
      <c r="CS42" s="2">
        <f>BO$207*$B42+BO$209</f>
        <v>82.422964761489467</v>
      </c>
      <c r="CT42" s="2">
        <f>BP$207*$B42+BP$209</f>
        <v>83.637460632091077</v>
      </c>
      <c r="CU42" s="2">
        <f>BQ$207*$B42+BQ$209</f>
        <v>83.916102062838746</v>
      </c>
      <c r="CV42" s="2">
        <f>BR$207*$B42+BR$209</f>
        <v>82.453138515627074</v>
      </c>
      <c r="CW42" s="2">
        <f>BS$207*$B42+BS$209</f>
        <v>79.828440497613599</v>
      </c>
      <c r="CX42" s="2">
        <f>BT$207*$B42+BT$209</f>
        <v>76.744121534482161</v>
      </c>
      <c r="CY42" s="2">
        <f>BU$207*$B42+BU$209</f>
        <v>71.377011110896589</v>
      </c>
      <c r="CZ42" s="2">
        <f>BV$207*$B42+BV$209</f>
        <v>63.472361940435405</v>
      </c>
      <c r="DA42" s="2">
        <f>BW$207*$B42+BW$209</f>
        <v>52.296477246672239</v>
      </c>
      <c r="DD42" s="2">
        <f>BZ$207*$B42+BZ$209</f>
        <v>79.680255001525822</v>
      </c>
      <c r="DE42" s="2">
        <f>CA$207*$B42+CA$209</f>
        <v>81.783685733314769</v>
      </c>
      <c r="DF42" s="2">
        <f>CB$207*$B42+CB$209</f>
        <v>83.561721231578389</v>
      </c>
      <c r="DG42" s="2">
        <f>CC$207*$B42+CC$209</f>
        <v>83.779174178585876</v>
      </c>
      <c r="DH42" s="2">
        <f>CD$207*$B42+CD$209</f>
        <v>87.034559031469058</v>
      </c>
      <c r="DI42" s="2">
        <f>CE$207*$B42+CE$209</f>
        <v>89.079513170359832</v>
      </c>
      <c r="DJ42" s="2">
        <f>CF$207*$B42+CF$209</f>
        <v>89.098410054286632</v>
      </c>
      <c r="DK42" s="2">
        <f>CG$207*$B42+CG$209</f>
        <v>87.984981722092584</v>
      </c>
      <c r="DL42" s="2">
        <f>CH$207*$B42+CH$209</f>
        <v>86.338919200840678</v>
      </c>
      <c r="DM42" s="2">
        <f>CI$207*$B42+CI$209</f>
        <v>81.679869552379103</v>
      </c>
      <c r="DN42" s="2">
        <f>CJ$207*$B42+CJ$209</f>
        <v>76.021116758448983</v>
      </c>
      <c r="DO42" s="2">
        <f>CK$207*$B42+CK$209</f>
        <v>68.723690175399298</v>
      </c>
      <c r="DP42" s="2">
        <f>CL$207*$B42+CL$209</f>
        <v>55.262769038588225</v>
      </c>
      <c r="DS42" s="2">
        <f>POWER(10,($B42-C$227)/C$228)/(1+POWER(10,($B42-C$227)/C$228))</f>
        <v>2.3608945110798335E-3</v>
      </c>
      <c r="DT42" s="2">
        <f>POWER(10,($B42-D$227)/D$228)/(1+POWER(10,($B42-D$227)/D$228))</f>
        <v>2.7499853735489421E-3</v>
      </c>
      <c r="DU42" s="2">
        <f>POWER(10,($B42-E$227)/E$228)/(1+POWER(10,($B42-E$227)/E$228))</f>
        <v>3.0952484707933146E-3</v>
      </c>
      <c r="DV42" s="2">
        <f>POWER(10,($B42-F$227)/F$228)/(1+POWER(10,($B42-F$227)/F$228))</f>
        <v>2.3496576074310584E-3</v>
      </c>
      <c r="DW42" s="2">
        <f>POWER(10,($B42-G$227)/G$228)/(1+POWER(10,($B42-G$227)/G$228))</f>
        <v>2.8245753601639605E-3</v>
      </c>
      <c r="DX42" s="2">
        <f>POWER(10,($B42-H$227)/H$228)/(1+POWER(10,($B42-H$227)/H$228))</f>
        <v>2.6846252504775241E-3</v>
      </c>
      <c r="DY42" s="2">
        <f>POWER(10,($B42-I$227)/I$228)/(1+POWER(10,($B42-I$227)/I$228))</f>
        <v>2.5964012995519301E-3</v>
      </c>
      <c r="DZ42" s="2">
        <f>POWER(10,($B42-J$227)/J$228)/(1+POWER(10,($B42-J$227)/J$228))</f>
        <v>2.4647703089947046E-3</v>
      </c>
      <c r="EA42" s="2">
        <f>POWER(10,($B42-K$227)/K$228)/(1+POWER(10,($B42-K$227)/K$228))</f>
        <v>2.3256122256047002E-3</v>
      </c>
      <c r="EB42" s="2">
        <f>POWER(10,($B42-L$227)/L$228)/(1+POWER(10,($B42-L$227)/L$228))</f>
        <v>2.4032945602626777E-3</v>
      </c>
      <c r="EC42" s="2">
        <f>POWER(10,($B42-M$227)/M$228)/(1+POWER(10,($B42-M$227)/M$228))</f>
        <v>2.3944389298698435E-3</v>
      </c>
      <c r="ED42" s="2">
        <f>POWER(10,($B42-N$227)/N$228)/(1+POWER(10,($B42-N$227)/N$228))</f>
        <v>2.0924060410103958E-3</v>
      </c>
      <c r="EE42" s="2">
        <f>POWER(10,($B42-O$227)/O$228)/(1+POWER(10,($B42-O$227)/O$228))</f>
        <v>2.2790798804620442E-3</v>
      </c>
    </row>
    <row r="43" spans="2:135" x14ac:dyDescent="0.25">
      <c r="B43" s="2">
        <v>37</v>
      </c>
      <c r="C43">
        <v>84.852999999999994</v>
      </c>
      <c r="D43">
        <v>88.352999999999994</v>
      </c>
      <c r="E43">
        <v>88.132000000000005</v>
      </c>
      <c r="F43">
        <v>84.647000000000006</v>
      </c>
      <c r="G43">
        <v>86.293999999999997</v>
      </c>
      <c r="H43">
        <v>84.912000000000006</v>
      </c>
      <c r="I43">
        <v>88.147000000000006</v>
      </c>
      <c r="J43">
        <v>86.632000000000005</v>
      </c>
      <c r="K43">
        <v>82.278999999999996</v>
      </c>
      <c r="L43">
        <v>79.706000000000003</v>
      </c>
      <c r="M43">
        <v>75.5</v>
      </c>
      <c r="N43">
        <v>67.162000000000006</v>
      </c>
      <c r="O43">
        <v>55.4559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77.208874217149216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80.545408224350666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82.454403069523124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80.927776595953262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82.770910441237461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83.783439676395886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84.050766340801417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82.558579710356753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79.932430872481902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76.970740344513288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71.928265163895347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63.894672021224856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52.753703627668479</v>
      </c>
      <c r="AE43" s="5"/>
      <c r="AG43" s="5">
        <f t="shared" si="0"/>
        <v>7.6441257828507787</v>
      </c>
      <c r="AH43" s="5">
        <f t="shared" si="1"/>
        <v>7.8075917756493283</v>
      </c>
      <c r="AI43" s="5">
        <f t="shared" si="2"/>
        <v>5.6775969304768807</v>
      </c>
      <c r="AJ43" s="5">
        <f t="shared" si="3"/>
        <v>3.719223404046744</v>
      </c>
      <c r="AK43" s="5">
        <f t="shared" si="4"/>
        <v>3.5230895587625355</v>
      </c>
      <c r="AL43" s="5">
        <f t="shared" si="5"/>
        <v>1.1285603236041197</v>
      </c>
      <c r="AM43" s="5">
        <f t="shared" si="6"/>
        <v>4.0962336591985888</v>
      </c>
      <c r="AN43" s="5">
        <f t="shared" si="7"/>
        <v>4.0734202896432521</v>
      </c>
      <c r="AO43" s="5">
        <f t="shared" si="8"/>
        <v>2.3465691275180944</v>
      </c>
      <c r="AP43" s="5">
        <f t="shared" si="9"/>
        <v>2.7352596554867148</v>
      </c>
      <c r="AQ43" s="5">
        <f t="shared" si="10"/>
        <v>3.5717348361046533</v>
      </c>
      <c r="AR43" s="5">
        <f t="shared" si="11"/>
        <v>3.2673279787751497</v>
      </c>
      <c r="AS43" s="5">
        <f t="shared" si="12"/>
        <v>2.702196372331521</v>
      </c>
      <c r="AV43" s="2">
        <f t="shared" si="13"/>
        <v>75.744872416016889</v>
      </c>
      <c r="AW43" s="2">
        <f t="shared" si="14"/>
        <v>79.343769622520398</v>
      </c>
      <c r="AX43" s="2">
        <f t="shared" si="15"/>
        <v>81.092087077350811</v>
      </c>
      <c r="AY43" s="2">
        <f t="shared" si="16"/>
        <v>80.802097199739904</v>
      </c>
      <c r="AZ43" s="2">
        <f t="shared" si="17"/>
        <v>82.454197073505895</v>
      </c>
      <c r="BA43" s="2">
        <f t="shared" si="18"/>
        <v>83.674359439035072</v>
      </c>
      <c r="BB43" s="2">
        <f t="shared" si="19"/>
        <v>83.94853992328477</v>
      </c>
      <c r="BC43" s="2">
        <f t="shared" si="20"/>
        <v>82.492347043165552</v>
      </c>
      <c r="BD43" s="2">
        <f t="shared" si="21"/>
        <v>79.875298142468239</v>
      </c>
      <c r="BE43" s="2">
        <f t="shared" si="22"/>
        <v>76.774829819761621</v>
      </c>
      <c r="BF43" s="2">
        <f t="shared" si="23"/>
        <v>71.407693993429305</v>
      </c>
      <c r="BG43" s="2">
        <f t="shared" si="24"/>
        <v>63.513468328429248</v>
      </c>
      <c r="BH43" s="2">
        <f t="shared" si="25"/>
        <v>52.333417646069535</v>
      </c>
      <c r="BK43" s="2" t="str">
        <f>IF(OR($B43&lt;C$229, AND($B43&gt;C$230, $B43&lt;C$231)), C43, "")</f>
        <v/>
      </c>
      <c r="BL43" s="2">
        <f>IF(OR($B43&lt;D$229, AND($B43&gt;D$230, $B43&lt;D$231)), D43, "")</f>
        <v>88.352999999999994</v>
      </c>
      <c r="BM43" s="2">
        <f>IF(OR($B43&lt;E$229, AND($B43&gt;E$230, $B43&lt;E$231)), E43, "")</f>
        <v>88.132000000000005</v>
      </c>
      <c r="BN43" s="2">
        <f>IF(OR($B43&lt;F$229, AND($B43&gt;F$230, $B43&lt;F$231)), F43, "")</f>
        <v>84.647000000000006</v>
      </c>
      <c r="BO43" s="2">
        <f>IF(OR($B43&lt;G$229, AND($B43&gt;G$230, $B43&lt;G$231)), G43, "")</f>
        <v>86.293999999999997</v>
      </c>
      <c r="BP43" s="2">
        <f>IF(OR($B43&lt;H$229, AND($B43&gt;H$230, $B43&lt;H$231)), H43, "")</f>
        <v>84.912000000000006</v>
      </c>
      <c r="BQ43" s="2">
        <f>IF(OR($B43&lt;I$229, AND($B43&gt;I$230, $B43&lt;I$231)), I43, "")</f>
        <v>88.147000000000006</v>
      </c>
      <c r="BR43" s="2">
        <f>IF(OR($B43&lt;J$229, AND($B43&gt;J$230, $B43&lt;J$231)), J43, "")</f>
        <v>86.632000000000005</v>
      </c>
      <c r="BS43" s="2">
        <f>IF(OR($B43&lt;K$229, AND($B43&gt;K$230, $B43&lt;K$231)), K43, "")</f>
        <v>82.278999999999996</v>
      </c>
      <c r="BT43" s="2">
        <f>IF(OR($B43&lt;L$229, AND($B43&gt;L$230, $B43&lt;L$231)), L43, "")</f>
        <v>79.706000000000003</v>
      </c>
      <c r="BU43" s="2">
        <f>IF(OR($B43&lt;M$229, AND($B43&gt;M$230, $B43&lt;M$231)), M43, "")</f>
        <v>75.5</v>
      </c>
      <c r="BV43" s="2">
        <f>IF(OR($B43&lt;N$229, AND($B43&gt;N$230, $B43&lt;N$231)), N43, "")</f>
        <v>67.162000000000006</v>
      </c>
      <c r="BW43" s="2">
        <f>IF(OR($B43&lt;O$229, AND($B43&gt;O$230, $B43&lt;O$231)), O43, "")</f>
        <v>55.4559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75.734868185621892</v>
      </c>
      <c r="CP43" s="2">
        <f>BL$207*$B43+BL$209</f>
        <v>79.336607766685333</v>
      </c>
      <c r="CQ43" s="2">
        <f>BM$207*$B43+BM$209</f>
        <v>81.083912113883812</v>
      </c>
      <c r="CR43" s="2">
        <f>BN$207*$B43+BN$209</f>
        <v>80.794554174522176</v>
      </c>
      <c r="CS43" s="2">
        <f>BO$207*$B43+BO$209</f>
        <v>82.440182330185309</v>
      </c>
      <c r="CT43" s="2">
        <f>BP$207*$B43+BP$209</f>
        <v>83.65863214312111</v>
      </c>
      <c r="CU43" s="2">
        <f>BQ$207*$B43+BQ$209</f>
        <v>83.934060902889286</v>
      </c>
      <c r="CV43" s="2">
        <f>BR$207*$B43+BR$209</f>
        <v>82.477673590176281</v>
      </c>
      <c r="CW43" s="2">
        <f>BS$207*$B43+BS$209</f>
        <v>79.858990238134353</v>
      </c>
      <c r="CX43" s="2">
        <f>BT$207*$B43+BT$209</f>
        <v>76.762058619843174</v>
      </c>
      <c r="CY43" s="2">
        <f>BU$207*$B43+BU$209</f>
        <v>71.395722690573081</v>
      </c>
      <c r="CZ43" s="2">
        <f>BV$207*$B43+BV$209</f>
        <v>63.501625912440055</v>
      </c>
      <c r="DA43" s="2">
        <f>BW$207*$B43+BW$209</f>
        <v>52.326138295086594</v>
      </c>
      <c r="DD43" s="2">
        <f>BZ$207*$B43+BZ$209</f>
        <v>79.600371166328216</v>
      </c>
      <c r="DE43" s="2">
        <f>CA$207*$B43+CA$209</f>
        <v>81.712410620308091</v>
      </c>
      <c r="DF43" s="2">
        <f>CB$207*$B43+CB$209</f>
        <v>83.493373519371545</v>
      </c>
      <c r="DG43" s="2">
        <f>CC$207*$B43+CC$209</f>
        <v>83.723014992204739</v>
      </c>
      <c r="DH43" s="2">
        <f>CD$207*$B43+CD$209</f>
        <v>86.966555076998759</v>
      </c>
      <c r="DI43" s="2">
        <f>CE$207*$B43+CE$209</f>
        <v>89.002834062520435</v>
      </c>
      <c r="DJ43" s="2">
        <f>CF$207*$B43+CF$209</f>
        <v>89.021229574889887</v>
      </c>
      <c r="DK43" s="2">
        <f>CG$207*$B43+CG$209</f>
        <v>87.908415109966185</v>
      </c>
      <c r="DL43" s="2">
        <f>CH$207*$B43+CH$209</f>
        <v>86.25572414786825</v>
      </c>
      <c r="DM43" s="2">
        <f>CI$207*$B43+CI$209</f>
        <v>81.609643097087215</v>
      </c>
      <c r="DN43" s="2">
        <f>CJ$207*$B43+CJ$209</f>
        <v>75.956490559765129</v>
      </c>
      <c r="DO43" s="2">
        <f>CK$207*$B43+CK$209</f>
        <v>68.664386787026757</v>
      </c>
      <c r="DP43" s="2">
        <f>CL$207*$B43+CL$209</f>
        <v>55.239729352859229</v>
      </c>
      <c r="DS43" s="2">
        <f>POWER(10,($B43-C$227)/C$228)/(1+POWER(10,($B43-C$227)/C$228))</f>
        <v>2.5880798553085983E-3</v>
      </c>
      <c r="DT43" s="2">
        <f>POWER(10,($B43-D$227)/D$228)/(1+POWER(10,($B43-D$227)/D$228))</f>
        <v>3.0144992140852091E-3</v>
      </c>
      <c r="DU43" s="2">
        <f>POWER(10,($B43-E$227)/E$228)/(1+POWER(10,($B43-E$227)/E$228))</f>
        <v>3.3928592707006132E-3</v>
      </c>
      <c r="DV43" s="2">
        <f>POWER(10,($B43-F$227)/F$228)/(1+POWER(10,($B43-F$227)/F$228))</f>
        <v>2.5757644330368767E-3</v>
      </c>
      <c r="DW43" s="2">
        <f>POWER(10,($B43-G$227)/G$228)/(1+POWER(10,($B43-G$227)/G$228))</f>
        <v>3.0962415392005562E-3</v>
      </c>
      <c r="DX43" s="2">
        <f>POWER(10,($B43-H$227)/H$228)/(1+POWER(10,($B43-H$227)/H$228))</f>
        <v>2.9428708254614785E-3</v>
      </c>
      <c r="DY43" s="2">
        <f>POWER(10,($B43-I$227)/I$228)/(1+POWER(10,($B43-I$227)/I$228))</f>
        <v>2.8461844552511955E-3</v>
      </c>
      <c r="DZ43" s="2">
        <f>POWER(10,($B43-J$227)/J$228)/(1+POWER(10,($B43-J$227)/J$228))</f>
        <v>2.7019243938975193E-3</v>
      </c>
      <c r="EA43" s="2">
        <f>POWER(10,($B43-K$227)/K$228)/(1+POWER(10,($B43-K$227)/K$228))</f>
        <v>2.5494110844703098E-3</v>
      </c>
      <c r="EB43" s="2">
        <f>POWER(10,($B43-L$227)/L$228)/(1+POWER(10,($B43-L$227)/L$228))</f>
        <v>2.6345492231014973E-3</v>
      </c>
      <c r="EC43" s="2">
        <f>POWER(10,($B43-M$227)/M$228)/(1+POWER(10,($B43-M$227)/M$228))</f>
        <v>2.6248437104379229E-3</v>
      </c>
      <c r="ED43" s="2">
        <f>POWER(10,($B43-N$227)/N$228)/(1+POWER(10,($B43-N$227)/N$228))</f>
        <v>2.2938145455245287E-3</v>
      </c>
      <c r="EE43" s="2">
        <f>POWER(10,($B43-O$227)/O$228)/(1+POWER(10,($B43-O$227)/O$228))</f>
        <v>2.4984120415686229E-3</v>
      </c>
    </row>
    <row r="44" spans="2:135" x14ac:dyDescent="0.25">
      <c r="B44" s="2">
        <v>38</v>
      </c>
      <c r="C44">
        <v>86.734999999999999</v>
      </c>
      <c r="D44">
        <v>90.367999999999995</v>
      </c>
      <c r="E44">
        <v>90.897000000000006</v>
      </c>
      <c r="F44">
        <v>84.647000000000006</v>
      </c>
      <c r="G44">
        <v>88.602999999999994</v>
      </c>
      <c r="H44">
        <v>87.882000000000005</v>
      </c>
      <c r="I44">
        <v>88.706000000000003</v>
      </c>
      <c r="J44">
        <v>86.278999999999996</v>
      </c>
      <c r="K44">
        <v>83.073999999999998</v>
      </c>
      <c r="L44">
        <v>79.734999999999999</v>
      </c>
      <c r="M44">
        <v>76.058999999999997</v>
      </c>
      <c r="N44">
        <v>68.484999999999999</v>
      </c>
      <c r="O44">
        <v>56.529400000000003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78.313608310076688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81.506823532941283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83.541026987102995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81.067737283474258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83.103682451066604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83.929537283223851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84.186023789923183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82.662920209368266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80.032729962371832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77.1919988120532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72.412393302159714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64.268240099681663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53.151816565220251</v>
      </c>
      <c r="AE44" s="5"/>
      <c r="AG44" s="5">
        <f t="shared" si="0"/>
        <v>8.4213916899233112</v>
      </c>
      <c r="AH44" s="5">
        <f t="shared" si="1"/>
        <v>8.8611764670587121</v>
      </c>
      <c r="AI44" s="5">
        <f t="shared" si="2"/>
        <v>7.3559730128970102</v>
      </c>
      <c r="AJ44" s="5">
        <f t="shared" si="3"/>
        <v>3.5792627165257471</v>
      </c>
      <c r="AK44" s="5">
        <f t="shared" si="4"/>
        <v>5.4993175489333908</v>
      </c>
      <c r="AL44" s="5">
        <f t="shared" si="5"/>
        <v>3.9524627167761537</v>
      </c>
      <c r="AM44" s="5">
        <f t="shared" si="6"/>
        <v>4.5199762100768197</v>
      </c>
      <c r="AN44" s="5">
        <f t="shared" si="7"/>
        <v>3.6160797906317299</v>
      </c>
      <c r="AO44" s="5">
        <f t="shared" si="8"/>
        <v>3.0412700376281663</v>
      </c>
      <c r="AP44" s="5">
        <f t="shared" si="9"/>
        <v>2.5430011879467997</v>
      </c>
      <c r="AQ44" s="5">
        <f t="shared" si="10"/>
        <v>3.6466066978402836</v>
      </c>
      <c r="AR44" s="5">
        <f t="shared" si="11"/>
        <v>4.2167599003183369</v>
      </c>
      <c r="AS44" s="5">
        <f t="shared" si="12"/>
        <v>3.3775834347797513</v>
      </c>
      <c r="AV44" s="2">
        <f t="shared" si="13"/>
        <v>75.736156140088681</v>
      </c>
      <c r="AW44" s="2">
        <f t="shared" si="14"/>
        <v>79.322781405254915</v>
      </c>
      <c r="AX44" s="2">
        <f t="shared" si="15"/>
        <v>81.075095790714798</v>
      </c>
      <c r="AY44" s="2">
        <f t="shared" si="16"/>
        <v>80.805069452818543</v>
      </c>
      <c r="AZ44" s="2">
        <f t="shared" si="17"/>
        <v>82.472472932966724</v>
      </c>
      <c r="BA44" s="2">
        <f t="shared" si="18"/>
        <v>83.696727742309491</v>
      </c>
      <c r="BB44" s="2">
        <f t="shared" si="19"/>
        <v>83.967594487553015</v>
      </c>
      <c r="BC44" s="2">
        <f t="shared" si="20"/>
        <v>82.517994147104645</v>
      </c>
      <c r="BD44" s="2">
        <f t="shared" si="21"/>
        <v>79.907098962128586</v>
      </c>
      <c r="BE44" s="2">
        <f t="shared" si="22"/>
        <v>76.79374087346109</v>
      </c>
      <c r="BF44" s="2">
        <f t="shared" si="23"/>
        <v>71.427317427159892</v>
      </c>
      <c r="BG44" s="2">
        <f t="shared" si="24"/>
        <v>63.543649254348544</v>
      </c>
      <c r="BH44" s="2">
        <f t="shared" si="25"/>
        <v>52.363634733221289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>
        <f>IF(OR($B44&lt;F$229, AND($B44&gt;F$230, $B44&lt;F$231)), F44, "")</f>
        <v>84.647000000000006</v>
      </c>
      <c r="BO44" s="2">
        <f>IF(OR($B44&lt;G$229, AND($B44&gt;G$230, $B44&lt;G$231)), G44, "")</f>
        <v>88.602999999999994</v>
      </c>
      <c r="BP44" s="2">
        <f>IF(OR($B44&lt;H$229, AND($B44&gt;H$230, $B44&lt;H$231)), H44, "")</f>
        <v>87.882000000000005</v>
      </c>
      <c r="BQ44" s="2">
        <f>IF(OR($B44&lt;I$229, AND($B44&gt;I$230, $B44&lt;I$231)), I44, "")</f>
        <v>88.706000000000003</v>
      </c>
      <c r="BR44" s="2">
        <f>IF(OR($B44&lt;J$229, AND($B44&gt;J$230, $B44&lt;J$231)), J44, "")</f>
        <v>86.278999999999996</v>
      </c>
      <c r="BS44" s="2">
        <f>IF(OR($B44&lt;K$229, AND($B44&gt;K$230, $B44&lt;K$231)), K44, "")</f>
        <v>83.073999999999998</v>
      </c>
      <c r="BT44" s="2">
        <f>IF(OR($B44&lt;L$229, AND($B44&gt;L$230, $B44&lt;L$231)), L44, "")</f>
        <v>79.734999999999999</v>
      </c>
      <c r="BU44" s="2">
        <f>IF(OR($B44&lt;M$229, AND($B44&gt;M$230, $B44&lt;M$231)), M44, "")</f>
        <v>76.058999999999997</v>
      </c>
      <c r="BV44" s="2">
        <f>IF(OR($B44&lt;N$229, AND($B44&gt;N$230, $B44&lt;N$231)), N44, "")</f>
        <v>68.484999999999999</v>
      </c>
      <c r="BW44" s="2">
        <f>IF(OR($B44&lt;O$229, AND($B44&gt;O$230, $B44&lt;O$231)), O44, "")</f>
        <v>56.529400000000003</v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75.725389201016981</v>
      </c>
      <c r="CP44" s="2">
        <f>BL$207*$B44+BL$209</f>
        <v>79.315095303976477</v>
      </c>
      <c r="CQ44" s="2">
        <f>BM$207*$B44+BM$209</f>
        <v>81.066323827931754</v>
      </c>
      <c r="CR44" s="2">
        <f>BN$207*$B44+BN$209</f>
        <v>80.796966124529177</v>
      </c>
      <c r="CS44" s="2">
        <f>BO$207*$B44+BO$209</f>
        <v>82.45739989888115</v>
      </c>
      <c r="CT44" s="2">
        <f>BP$207*$B44+BP$209</f>
        <v>83.679803654151129</v>
      </c>
      <c r="CU44" s="2">
        <f>BQ$207*$B44+BQ$209</f>
        <v>83.952019742939811</v>
      </c>
      <c r="CV44" s="2">
        <f>BR$207*$B44+BR$209</f>
        <v>82.502208664725487</v>
      </c>
      <c r="CW44" s="2">
        <f>BS$207*$B44+BS$209</f>
        <v>79.889539978655122</v>
      </c>
      <c r="CX44" s="2">
        <f>BT$207*$B44+BT$209</f>
        <v>76.7799957052042</v>
      </c>
      <c r="CY44" s="2">
        <f>BU$207*$B44+BU$209</f>
        <v>71.414434270249572</v>
      </c>
      <c r="CZ44" s="2">
        <f>BV$207*$B44+BV$209</f>
        <v>63.530889884444704</v>
      </c>
      <c r="DA44" s="2">
        <f>BW$207*$B44+BW$209</f>
        <v>52.355799343500948</v>
      </c>
      <c r="DD44" s="2">
        <f>BZ$207*$B44+BZ$209</f>
        <v>79.520487331130624</v>
      </c>
      <c r="DE44" s="2">
        <f>CA$207*$B44+CA$209</f>
        <v>81.641135507301399</v>
      </c>
      <c r="DF44" s="2">
        <f>CB$207*$B44+CB$209</f>
        <v>83.425025807164701</v>
      </c>
      <c r="DG44" s="2">
        <f>CC$207*$B44+CC$209</f>
        <v>83.666855805823616</v>
      </c>
      <c r="DH44" s="2">
        <f>CD$207*$B44+CD$209</f>
        <v>86.89855112252846</v>
      </c>
      <c r="DI44" s="2">
        <f>CE$207*$B44+CE$209</f>
        <v>88.926154954681053</v>
      </c>
      <c r="DJ44" s="2">
        <f>CF$207*$B44+CF$209</f>
        <v>88.944049095493142</v>
      </c>
      <c r="DK44" s="2">
        <f>CG$207*$B44+CG$209</f>
        <v>87.831848497839786</v>
      </c>
      <c r="DL44" s="2">
        <f>CH$207*$B44+CH$209</f>
        <v>86.172529094895822</v>
      </c>
      <c r="DM44" s="2">
        <f>CI$207*$B44+CI$209</f>
        <v>81.539416641795327</v>
      </c>
      <c r="DN44" s="2">
        <f>CJ$207*$B44+CJ$209</f>
        <v>75.891864361081275</v>
      </c>
      <c r="DO44" s="2">
        <f>CK$207*$B44+CK$209</f>
        <v>68.605083398654216</v>
      </c>
      <c r="DP44" s="2">
        <f>CL$207*$B44+CL$209</f>
        <v>55.21668966713024</v>
      </c>
      <c r="DS44" s="2">
        <f>POWER(10,($B44-C$227)/C$228)/(1+POWER(10,($B44-C$227)/C$228))</f>
        <v>2.8370647352355637E-3</v>
      </c>
      <c r="DT44" s="2">
        <f>POWER(10,($B44-D$227)/D$228)/(1+POWER(10,($B44-D$227)/D$228))</f>
        <v>3.3043716387431534E-3</v>
      </c>
      <c r="DU44" s="2">
        <f>POWER(10,($B44-E$227)/E$228)/(1+POWER(10,($B44-E$227)/E$228))</f>
        <v>3.7189788537393817E-3</v>
      </c>
      <c r="DV44" s="2">
        <f>POWER(10,($B44-F$227)/F$228)/(1+POWER(10,($B44-F$227)/F$228))</f>
        <v>2.8235678681931293E-3</v>
      </c>
      <c r="DW44" s="2">
        <f>POWER(10,($B44-G$227)/G$228)/(1+POWER(10,($B44-G$227)/G$228))</f>
        <v>3.3939474984132942E-3</v>
      </c>
      <c r="DX44" s="2">
        <f>POWER(10,($B44-H$227)/H$228)/(1+POWER(10,($B44-H$227)/H$228))</f>
        <v>3.2258777937070704E-3</v>
      </c>
      <c r="DY44" s="2">
        <f>POWER(10,($B44-I$227)/I$228)/(1+POWER(10,($B44-I$227)/I$228))</f>
        <v>3.1199224830748894E-3</v>
      </c>
      <c r="DZ44" s="2">
        <f>POWER(10,($B44-J$227)/J$228)/(1+POWER(10,($B44-J$227)/J$228))</f>
        <v>2.9618291054274376E-3</v>
      </c>
      <c r="EA44" s="2">
        <f>POWER(10,($B44-K$227)/K$228)/(1+POWER(10,($B44-K$227)/K$228))</f>
        <v>2.7946862788725767E-3</v>
      </c>
      <c r="EB44" s="2">
        <f>POWER(10,($B44-L$227)/L$228)/(1+POWER(10,($B44-L$227)/L$228))</f>
        <v>2.8879917200056028E-3</v>
      </c>
      <c r="EC44" s="2">
        <f>POWER(10,($B44-M$227)/M$228)/(1+POWER(10,($B44-M$227)/M$228))</f>
        <v>2.8773552348029243E-3</v>
      </c>
      <c r="ED44" s="2">
        <f>POWER(10,($B44-N$227)/N$228)/(1+POWER(10,($B44-N$227)/N$228))</f>
        <v>2.5145611550110429E-3</v>
      </c>
      <c r="EE44" s="2">
        <f>POWER(10,($B44-O$227)/O$228)/(1+POWER(10,($B44-O$227)/O$228))</f>
        <v>2.7387941633528379E-3</v>
      </c>
    </row>
    <row r="45" spans="2:135" x14ac:dyDescent="0.25">
      <c r="B45" s="2">
        <v>39</v>
      </c>
      <c r="C45">
        <v>90.543999999999997</v>
      </c>
      <c r="D45">
        <v>94.293999999999997</v>
      </c>
      <c r="E45">
        <v>93.191000000000003</v>
      </c>
      <c r="F45">
        <v>86.867999999999995</v>
      </c>
      <c r="G45">
        <v>88.602999999999994</v>
      </c>
      <c r="H45">
        <v>89.484999999999999</v>
      </c>
      <c r="I45">
        <v>89.632000000000005</v>
      </c>
      <c r="J45">
        <v>88.221000000000004</v>
      </c>
      <c r="K45">
        <v>84.528999999999996</v>
      </c>
      <c r="L45">
        <v>82.528999999999996</v>
      </c>
      <c r="M45">
        <v>78.265000000000001</v>
      </c>
      <c r="N45">
        <v>70.117999999999995</v>
      </c>
      <c r="O45">
        <v>57.573500000000003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80.092284640874709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83.114258940749167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85.341634321408023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81.334735218238038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83.696993351199055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84.195250193459714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84.433998994772608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82.847623770591056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80.203823269900681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77.589624506908748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73.237828912619094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64.898185140928121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53.814606447974668</v>
      </c>
      <c r="AE45" s="5"/>
      <c r="AG45" s="5">
        <f t="shared" si="0"/>
        <v>10.451715359125288</v>
      </c>
      <c r="AH45" s="5">
        <f t="shared" si="1"/>
        <v>11.17974105925083</v>
      </c>
      <c r="AI45" s="5">
        <f t="shared" si="2"/>
        <v>7.8493656785919796</v>
      </c>
      <c r="AJ45" s="5">
        <f t="shared" si="3"/>
        <v>5.5332647817619574</v>
      </c>
      <c r="AK45" s="5">
        <f t="shared" si="4"/>
        <v>4.9060066488009397</v>
      </c>
      <c r="AL45" s="5">
        <f t="shared" si="5"/>
        <v>5.2897498065402857</v>
      </c>
      <c r="AM45" s="5">
        <f t="shared" si="6"/>
        <v>5.1980010052273968</v>
      </c>
      <c r="AN45" s="5">
        <f t="shared" si="7"/>
        <v>5.3733762294089473</v>
      </c>
      <c r="AO45" s="5">
        <f t="shared" si="8"/>
        <v>4.3251767300993151</v>
      </c>
      <c r="AP45" s="5">
        <f t="shared" si="9"/>
        <v>4.9393754930912479</v>
      </c>
      <c r="AQ45" s="5">
        <f t="shared" si="10"/>
        <v>5.027171087380907</v>
      </c>
      <c r="AR45" s="5">
        <f t="shared" si="11"/>
        <v>5.2198148590718745</v>
      </c>
      <c r="AS45" s="5">
        <f t="shared" si="12"/>
        <v>3.7588935520253344</v>
      </c>
      <c r="AV45" s="2">
        <f t="shared" si="13"/>
        <v>75.727493745784344</v>
      </c>
      <c r="AW45" s="2">
        <f t="shared" si="14"/>
        <v>79.301827556704993</v>
      </c>
      <c r="AX45" s="2">
        <f t="shared" si="15"/>
        <v>81.058143446615162</v>
      </c>
      <c r="AY45" s="2">
        <f t="shared" si="16"/>
        <v>80.808079491842634</v>
      </c>
      <c r="AZ45" s="2">
        <f t="shared" si="17"/>
        <v>82.490822272193427</v>
      </c>
      <c r="BA45" s="2">
        <f t="shared" si="18"/>
        <v>83.719180285033531</v>
      </c>
      <c r="BB45" s="2">
        <f t="shared" si="19"/>
        <v>83.986725445323998</v>
      </c>
      <c r="BC45" s="2">
        <f t="shared" si="20"/>
        <v>82.543718989888191</v>
      </c>
      <c r="BD45" s="2">
        <f t="shared" si="21"/>
        <v>79.938989116326184</v>
      </c>
      <c r="BE45" s="2">
        <f t="shared" si="22"/>
        <v>76.812720767086645</v>
      </c>
      <c r="BF45" s="2">
        <f t="shared" si="23"/>
        <v>71.44700517606816</v>
      </c>
      <c r="BG45" s="2">
        <f t="shared" si="24"/>
        <v>63.573896698813058</v>
      </c>
      <c r="BH45" s="2">
        <f t="shared" si="25"/>
        <v>52.393891236402183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>
        <f>IF(OR($B45&lt;F$229, AND($B45&gt;F$230, $B45&lt;F$231)), F45, "")</f>
        <v>86.867999999999995</v>
      </c>
      <c r="BO45" s="2">
        <f>IF(OR($B45&lt;G$229, AND($B45&gt;G$230, $B45&lt;G$231)), G45, "")</f>
        <v>88.602999999999994</v>
      </c>
      <c r="BP45" s="2">
        <f>IF(OR($B45&lt;H$229, AND($B45&gt;H$230, $B45&lt;H$231)), H45, "")</f>
        <v>89.484999999999999</v>
      </c>
      <c r="BQ45" s="2">
        <f>IF(OR($B45&lt;I$229, AND($B45&gt;I$230, $B45&lt;I$231)), I45, "")</f>
        <v>89.632000000000005</v>
      </c>
      <c r="BR45" s="2">
        <f>IF(OR($B45&lt;J$229, AND($B45&gt;J$230, $B45&lt;J$231)), J45, "")</f>
        <v>88.221000000000004</v>
      </c>
      <c r="BS45" s="2">
        <f>IF(OR($B45&lt;K$229, AND($B45&gt;K$230, $B45&lt;K$231)), K45, "")</f>
        <v>84.528999999999996</v>
      </c>
      <c r="BT45" s="2">
        <f>IF(OR($B45&lt;L$229, AND($B45&gt;L$230, $B45&lt;L$231)), L45, "")</f>
        <v>82.528999999999996</v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75.71591021641207</v>
      </c>
      <c r="CP45" s="2">
        <f>BL$207*$B45+BL$209</f>
        <v>79.293582841267622</v>
      </c>
      <c r="CQ45" s="2">
        <f>BM$207*$B45+BM$209</f>
        <v>81.04873554197971</v>
      </c>
      <c r="CR45" s="2">
        <f>BN$207*$B45+BN$209</f>
        <v>80.799378074536179</v>
      </c>
      <c r="CS45" s="2">
        <f>BO$207*$B45+BO$209</f>
        <v>82.474617467577005</v>
      </c>
      <c r="CT45" s="2">
        <f>BP$207*$B45+BP$209</f>
        <v>83.700975165181163</v>
      </c>
      <c r="CU45" s="2">
        <f>BQ$207*$B45+BQ$209</f>
        <v>83.96997858299035</v>
      </c>
      <c r="CV45" s="2">
        <f>BR$207*$B45+BR$209</f>
        <v>82.526743739274693</v>
      </c>
      <c r="CW45" s="2">
        <f>BS$207*$B45+BS$209</f>
        <v>79.920089719175891</v>
      </c>
      <c r="CX45" s="2">
        <f>BT$207*$B45+BT$209</f>
        <v>76.797932790565227</v>
      </c>
      <c r="CY45" s="2">
        <f>BU$207*$B45+BU$209</f>
        <v>71.433145849926078</v>
      </c>
      <c r="CZ45" s="2">
        <f>BV$207*$B45+BV$209</f>
        <v>63.560153856449347</v>
      </c>
      <c r="DA45" s="2">
        <f>BW$207*$B45+BW$209</f>
        <v>52.385460391915302</v>
      </c>
      <c r="DD45" s="2">
        <f>BZ$207*$B45+BZ$209</f>
        <v>79.440603495933033</v>
      </c>
      <c r="DE45" s="2">
        <f>CA$207*$B45+CA$209</f>
        <v>81.569860394294722</v>
      </c>
      <c r="DF45" s="2">
        <f>CB$207*$B45+CB$209</f>
        <v>83.356678094957871</v>
      </c>
      <c r="DG45" s="2">
        <f>CC$207*$B45+CC$209</f>
        <v>83.610696619442479</v>
      </c>
      <c r="DH45" s="2">
        <f>CD$207*$B45+CD$209</f>
        <v>86.83054716805816</v>
      </c>
      <c r="DI45" s="2">
        <f>CE$207*$B45+CE$209</f>
        <v>88.849475846841656</v>
      </c>
      <c r="DJ45" s="2">
        <f>CF$207*$B45+CF$209</f>
        <v>88.866868616096411</v>
      </c>
      <c r="DK45" s="2">
        <f>CG$207*$B45+CG$209</f>
        <v>87.755281885713387</v>
      </c>
      <c r="DL45" s="2">
        <f>CH$207*$B45+CH$209</f>
        <v>86.089334041923394</v>
      </c>
      <c r="DM45" s="2">
        <f>CI$207*$B45+CI$209</f>
        <v>81.46919018650344</v>
      </c>
      <c r="DN45" s="2">
        <f>CJ$207*$B45+CJ$209</f>
        <v>75.827238162397421</v>
      </c>
      <c r="DO45" s="2">
        <f>CK$207*$B45+CK$209</f>
        <v>68.545780010281661</v>
      </c>
      <c r="DP45" s="2">
        <f>CL$207*$B45+CL$209</f>
        <v>55.193649981401244</v>
      </c>
      <c r="DS45" s="2">
        <f>POWER(10,($B45-C$227)/C$228)/(1+POWER(10,($B45-C$227)/C$228))</f>
        <v>3.109928389531716E-3</v>
      </c>
      <c r="DT45" s="2">
        <f>POWER(10,($B45-D$227)/D$228)/(1+POWER(10,($B45-D$227)/D$228))</f>
        <v>3.6220167555638554E-3</v>
      </c>
      <c r="DU45" s="2">
        <f>POWER(10,($B45-E$227)/E$228)/(1+POWER(10,($B45-E$227)/E$228))</f>
        <v>4.0763166411184257E-3</v>
      </c>
      <c r="DV45" s="2">
        <f>POWER(10,($B45-F$227)/F$228)/(1+POWER(10,($B45-F$227)/F$228))</f>
        <v>3.0951374479480645E-3</v>
      </c>
      <c r="DW45" s="2">
        <f>POWER(10,($B45-G$227)/G$228)/(1+POWER(10,($B45-G$227)/G$228))</f>
        <v>3.7201712907883756E-3</v>
      </c>
      <c r="DX45" s="2">
        <f>POWER(10,($B45-H$227)/H$228)/(1+POWER(10,($B45-H$227)/H$228))</f>
        <v>3.5360041647119734E-3</v>
      </c>
      <c r="DY45" s="2">
        <f>POWER(10,($B45-I$227)/I$228)/(1+POWER(10,($B45-I$227)/I$228))</f>
        <v>3.4198975718128691E-3</v>
      </c>
      <c r="DZ45" s="2">
        <f>POWER(10,($B45-J$227)/J$228)/(1+POWER(10,($B45-J$227)/J$228))</f>
        <v>3.2466532973597232E-3</v>
      </c>
      <c r="EA45" s="2">
        <f>POWER(10,($B45-K$227)/K$228)/(1+POWER(10,($B45-K$227)/K$228))</f>
        <v>3.0634865733221057E-3</v>
      </c>
      <c r="EB45" s="2">
        <f>POWER(10,($B45-L$227)/L$228)/(1+POWER(10,($B45-L$227)/L$228))</f>
        <v>3.1657378876787713E-3</v>
      </c>
      <c r="EC45" s="2">
        <f>POWER(10,($B45-M$227)/M$228)/(1+POWER(10,($B45-M$227)/M$228))</f>
        <v>3.1540816979976028E-3</v>
      </c>
      <c r="ED45" s="2">
        <f>POWER(10,($B45-N$227)/N$228)/(1+POWER(10,($B45-N$227)/N$228))</f>
        <v>2.7564927533022762E-3</v>
      </c>
      <c r="EE45" s="2">
        <f>POWER(10,($B45-O$227)/O$228)/(1+POWER(10,($B45-O$227)/O$228))</f>
        <v>3.0022347915714025E-3</v>
      </c>
    </row>
    <row r="46" spans="2:135" x14ac:dyDescent="0.25">
      <c r="B46" s="2">
        <v>40</v>
      </c>
      <c r="C46">
        <v>93.602999999999994</v>
      </c>
      <c r="D46">
        <v>97.132000000000005</v>
      </c>
      <c r="E46">
        <v>98.147000000000006</v>
      </c>
      <c r="F46">
        <v>87.75</v>
      </c>
      <c r="G46">
        <v>92.015000000000001</v>
      </c>
      <c r="H46">
        <v>90.323999999999998</v>
      </c>
      <c r="I46">
        <v>90.912000000000006</v>
      </c>
      <c r="J46">
        <v>88.734999999999999</v>
      </c>
      <c r="K46">
        <v>84.852999999999994</v>
      </c>
      <c r="L46">
        <v>84.191000000000003</v>
      </c>
      <c r="M46">
        <v>80.691000000000003</v>
      </c>
      <c r="N46">
        <v>72.352999999999994</v>
      </c>
      <c r="O46">
        <v>59.279400000000003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82.8287328794205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85.67232375455832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88.181730413484985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81.824162987225051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84.719148805800884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84.67445213227299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84.88364536919282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83.180250709383174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80.506174639418347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78.286114119378283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74.594493536942792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65.931375432158646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54.885615296838573</v>
      </c>
      <c r="AE46" s="5"/>
      <c r="AG46" s="5">
        <f t="shared" si="0"/>
        <v>10.774267120579495</v>
      </c>
      <c r="AH46" s="5">
        <f t="shared" si="1"/>
        <v>11.459676245441685</v>
      </c>
      <c r="AI46" s="5">
        <f t="shared" si="2"/>
        <v>9.9652695865150207</v>
      </c>
      <c r="AJ46" s="5">
        <f t="shared" si="3"/>
        <v>5.9258370127749487</v>
      </c>
      <c r="AK46" s="5">
        <f t="shared" si="4"/>
        <v>7.2958511941991162</v>
      </c>
      <c r="AL46" s="5">
        <f t="shared" si="5"/>
        <v>5.6495478677270086</v>
      </c>
      <c r="AM46" s="5">
        <f t="shared" si="6"/>
        <v>6.0283546308071863</v>
      </c>
      <c r="AN46" s="5">
        <f t="shared" si="7"/>
        <v>5.5547492906168259</v>
      </c>
      <c r="AO46" s="5">
        <f t="shared" si="8"/>
        <v>4.3468253605816471</v>
      </c>
      <c r="AP46" s="5">
        <f t="shared" si="9"/>
        <v>5.9048858806217197</v>
      </c>
      <c r="AQ46" s="5">
        <f t="shared" si="10"/>
        <v>6.0965064630572101</v>
      </c>
      <c r="AR46" s="5">
        <f t="shared" si="11"/>
        <v>6.4216245678413486</v>
      </c>
      <c r="AS46" s="5">
        <f t="shared" si="12"/>
        <v>4.3937847031614297</v>
      </c>
      <c r="AV46" s="2">
        <f t="shared" si="13"/>
        <v>75.718888503180253</v>
      </c>
      <c r="AW46" s="2">
        <f t="shared" si="14"/>
        <v>79.28090980987399</v>
      </c>
      <c r="AX46" s="2">
        <f t="shared" si="15"/>
        <v>81.041231978314201</v>
      </c>
      <c r="AY46" s="2">
        <f t="shared" si="16"/>
        <v>80.81112937420481</v>
      </c>
      <c r="AZ46" s="2">
        <f t="shared" si="17"/>
        <v>82.50924937495067</v>
      </c>
      <c r="BA46" s="2">
        <f t="shared" si="18"/>
        <v>83.741722133402462</v>
      </c>
      <c r="BB46" s="2">
        <f t="shared" si="19"/>
        <v>84.005937295943085</v>
      </c>
      <c r="BC46" s="2">
        <f t="shared" si="20"/>
        <v>82.569526180017803</v>
      </c>
      <c r="BD46" s="2">
        <f t="shared" si="21"/>
        <v>79.970974152457345</v>
      </c>
      <c r="BE46" s="2">
        <f t="shared" si="22"/>
        <v>76.831773682349819</v>
      </c>
      <c r="BF46" s="2">
        <f t="shared" si="23"/>
        <v>71.466761129476211</v>
      </c>
      <c r="BG46" s="2">
        <f t="shared" si="24"/>
        <v>63.604214931276708</v>
      </c>
      <c r="BH46" s="2">
        <f t="shared" si="25"/>
        <v>52.424189566144555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>
        <f>IF(OR($B46&lt;F$229, AND($B46&gt;F$230, $B46&lt;F$231)), F46, "")</f>
        <v>87.75</v>
      </c>
      <c r="BO46" s="2" t="str">
        <f>IF(OR($B46&lt;G$229, AND($B46&gt;G$230, $B46&lt;G$231)), G46, "")</f>
        <v/>
      </c>
      <c r="BP46" s="2">
        <f>IF(OR($B46&lt;H$229, AND($B46&gt;H$230, $B46&lt;H$231)), H46, "")</f>
        <v>90.323999999999998</v>
      </c>
      <c r="BQ46" s="2">
        <f>IF(OR($B46&lt;I$229, AND($B46&gt;I$230, $B46&lt;I$231)), I46, "")</f>
        <v>90.912000000000006</v>
      </c>
      <c r="BR46" s="2">
        <f>IF(OR($B46&lt;J$229, AND($B46&gt;J$230, $B46&lt;J$231)), J46, "")</f>
        <v>88.734999999999999</v>
      </c>
      <c r="BS46" s="2">
        <f>IF(OR($B46&lt;K$229, AND($B46&gt;K$230, $B46&lt;K$231)), K46, "")</f>
        <v>84.852999999999994</v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75.706431231807159</v>
      </c>
      <c r="CP46" s="2">
        <f>BL$207*$B46+BL$209</f>
        <v>79.272070378558766</v>
      </c>
      <c r="CQ46" s="2">
        <f>BM$207*$B46+BM$209</f>
        <v>81.031147256027651</v>
      </c>
      <c r="CR46" s="2">
        <f>BN$207*$B46+BN$209</f>
        <v>80.80179002454318</v>
      </c>
      <c r="CS46" s="2">
        <f>BO$207*$B46+BO$209</f>
        <v>82.491835036272846</v>
      </c>
      <c r="CT46" s="2">
        <f>BP$207*$B46+BP$209</f>
        <v>83.722146676211196</v>
      </c>
      <c r="CU46" s="2">
        <f>BQ$207*$B46+BQ$209</f>
        <v>83.98793742304089</v>
      </c>
      <c r="CV46" s="2">
        <f>BR$207*$B46+BR$209</f>
        <v>82.551278813823899</v>
      </c>
      <c r="CW46" s="2">
        <f>BS$207*$B46+BS$209</f>
        <v>79.950639459696646</v>
      </c>
      <c r="CX46" s="2">
        <f>BT$207*$B46+BT$209</f>
        <v>76.815869875926239</v>
      </c>
      <c r="CY46" s="2">
        <f>BU$207*$B46+BU$209</f>
        <v>71.451857429602569</v>
      </c>
      <c r="CZ46" s="2">
        <f>BV$207*$B46+BV$209</f>
        <v>63.589417828453996</v>
      </c>
      <c r="DA46" s="2">
        <f>BW$207*$B46+BW$209</f>
        <v>52.415121440329656</v>
      </c>
      <c r="DD46" s="2">
        <f>BZ$207*$B46+BZ$209</f>
        <v>79.360719660735427</v>
      </c>
      <c r="DE46" s="2">
        <f>CA$207*$B46+CA$209</f>
        <v>81.49858528128803</v>
      </c>
      <c r="DF46" s="2">
        <f>CB$207*$B46+CB$209</f>
        <v>83.288330382751028</v>
      </c>
      <c r="DG46" s="2">
        <f>CC$207*$B46+CC$209</f>
        <v>83.554537433061341</v>
      </c>
      <c r="DH46" s="2">
        <f>CD$207*$B46+CD$209</f>
        <v>86.762543213587861</v>
      </c>
      <c r="DI46" s="2">
        <f>CE$207*$B46+CE$209</f>
        <v>88.77279673900226</v>
      </c>
      <c r="DJ46" s="2">
        <f>CF$207*$B46+CF$209</f>
        <v>88.789688136699667</v>
      </c>
      <c r="DK46" s="2">
        <f>CG$207*$B46+CG$209</f>
        <v>87.678715273586988</v>
      </c>
      <c r="DL46" s="2">
        <f>CH$207*$B46+CH$209</f>
        <v>86.006138988950966</v>
      </c>
      <c r="DM46" s="2">
        <f>CI$207*$B46+CI$209</f>
        <v>81.398963731211566</v>
      </c>
      <c r="DN46" s="2">
        <f>CJ$207*$B46+CJ$209</f>
        <v>75.762611963713567</v>
      </c>
      <c r="DO46" s="2">
        <f>CK$207*$B46+CK$209</f>
        <v>68.486476621909119</v>
      </c>
      <c r="DP46" s="2">
        <f>CL$207*$B46+CL$209</f>
        <v>55.170610295672255</v>
      </c>
      <c r="DS46" s="2">
        <f>POWER(10,($B46-C$227)/C$228)/(1+POWER(10,($B46-C$227)/C$228))</f>
        <v>3.4089458496170517E-3</v>
      </c>
      <c r="DT46" s="2">
        <f>POWER(10,($B46-D$227)/D$228)/(1+POWER(10,($B46-D$227)/D$228))</f>
        <v>3.9700750731044608E-3</v>
      </c>
      <c r="DU46" s="2">
        <f>POWER(10,($B46-E$227)/E$228)/(1+POWER(10,($B46-E$227)/E$228))</f>
        <v>4.4678352266409775E-3</v>
      </c>
      <c r="DV46" s="2">
        <f>POWER(10,($B46-F$227)/F$228)/(1+POWER(10,($B46-F$227)/F$228))</f>
        <v>3.3927376092431284E-3</v>
      </c>
      <c r="DW46" s="2">
        <f>POWER(10,($B46-G$227)/G$228)/(1+POWER(10,($B46-G$227)/G$228))</f>
        <v>4.0776231844478917E-3</v>
      </c>
      <c r="DX46" s="2">
        <f>POWER(10,($B46-H$227)/H$228)/(1+POWER(10,($B46-H$227)/H$228))</f>
        <v>3.8758292393848487E-3</v>
      </c>
      <c r="DY46" s="2">
        <f>POWER(10,($B46-I$227)/I$228)/(1+POWER(10,($B46-I$227)/I$228))</f>
        <v>3.7486062845783238E-3</v>
      </c>
      <c r="DZ46" s="2">
        <f>POWER(10,($B46-J$227)/J$228)/(1+POWER(10,($B46-J$227)/J$228))</f>
        <v>3.5587698330551208E-3</v>
      </c>
      <c r="EA46" s="2">
        <f>POWER(10,($B46-K$227)/K$228)/(1+POWER(10,($B46-K$227)/K$228))</f>
        <v>3.3580537266124188E-3</v>
      </c>
      <c r="EB46" s="2">
        <f>POWER(10,($B46-L$227)/L$228)/(1+POWER(10,($B46-L$227)/L$228))</f>
        <v>3.4701027135303074E-3</v>
      </c>
      <c r="EC46" s="2">
        <f>POWER(10,($B46-M$227)/M$228)/(1+POWER(10,($B46-M$227)/M$228))</f>
        <v>3.4573297448775987E-3</v>
      </c>
      <c r="ED46" s="2">
        <f>POWER(10,($B46-N$227)/N$228)/(1+POWER(10,($B46-N$227)/N$228))</f>
        <v>3.0216306249973355E-3</v>
      </c>
      <c r="EE46" s="2">
        <f>POWER(10,($B46-O$227)/O$228)/(1+POWER(10,($B46-O$227)/O$228))</f>
        <v>3.2909317696248439E-3</v>
      </c>
    </row>
    <row r="47" spans="2:135" x14ac:dyDescent="0.25">
      <c r="B47" s="2">
        <v>41</v>
      </c>
      <c r="C47">
        <v>99.25</v>
      </c>
      <c r="D47">
        <v>102.60299999999999</v>
      </c>
      <c r="E47">
        <v>103.015</v>
      </c>
      <c r="F47">
        <v>90.721000000000004</v>
      </c>
      <c r="G47">
        <v>94.206000000000003</v>
      </c>
      <c r="H47">
        <v>91.102999999999994</v>
      </c>
      <c r="I47">
        <v>92.706000000000003</v>
      </c>
      <c r="J47">
        <v>90.278999999999996</v>
      </c>
      <c r="K47">
        <v>85.632000000000005</v>
      </c>
      <c r="L47">
        <v>84.558999999999997</v>
      </c>
      <c r="M47">
        <v>84.028999999999996</v>
      </c>
      <c r="N47">
        <v>74.647000000000006</v>
      </c>
      <c r="O47">
        <v>62.338200000000001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86.850225306126902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89.550749413551529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92.447174604950035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82.683603052897311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86.409837369186661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85.515238674591515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85.675833508778013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83.771590184871101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81.03992992711666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79.463432505140275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76.734663040577828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67.566704196422691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56.553415372937238</v>
      </c>
      <c r="AE47" s="5"/>
      <c r="AG47" s="5">
        <f t="shared" si="0"/>
        <v>12.399774693873098</v>
      </c>
      <c r="AH47" s="5">
        <f t="shared" si="1"/>
        <v>13.052250586448466</v>
      </c>
      <c r="AI47" s="5">
        <f t="shared" si="2"/>
        <v>10.567825395049965</v>
      </c>
      <c r="AJ47" s="5">
        <f t="shared" si="3"/>
        <v>8.0373969471026925</v>
      </c>
      <c r="AK47" s="5">
        <f t="shared" si="4"/>
        <v>7.7961626308133418</v>
      </c>
      <c r="AL47" s="5">
        <f t="shared" si="5"/>
        <v>5.5877613254084793</v>
      </c>
      <c r="AM47" s="5">
        <f t="shared" si="6"/>
        <v>7.0301664912219906</v>
      </c>
      <c r="AN47" s="5">
        <f t="shared" si="7"/>
        <v>6.507409815128895</v>
      </c>
      <c r="AO47" s="5">
        <f t="shared" si="8"/>
        <v>4.5920700728833452</v>
      </c>
      <c r="AP47" s="5">
        <f t="shared" si="9"/>
        <v>5.095567494859722</v>
      </c>
      <c r="AQ47" s="5">
        <f t="shared" si="10"/>
        <v>7.2943369594221679</v>
      </c>
      <c r="AR47" s="5">
        <f t="shared" si="11"/>
        <v>7.0802958035773145</v>
      </c>
      <c r="AS47" s="5">
        <f t="shared" si="12"/>
        <v>5.7847846270627628</v>
      </c>
      <c r="AV47" s="2">
        <f t="shared" si="13"/>
        <v>75.71034380760976</v>
      </c>
      <c r="AW47" s="2">
        <f t="shared" si="14"/>
        <v>79.260029909705892</v>
      </c>
      <c r="AX47" s="2">
        <f t="shared" si="15"/>
        <v>81.024363326436813</v>
      </c>
      <c r="AY47" s="2">
        <f t="shared" si="16"/>
        <v>80.81422119996887</v>
      </c>
      <c r="AZ47" s="2">
        <f t="shared" si="17"/>
        <v>82.527758661081094</v>
      </c>
      <c r="BA47" s="2">
        <f t="shared" si="18"/>
        <v>83.764358539682092</v>
      </c>
      <c r="BB47" s="2">
        <f t="shared" si="19"/>
        <v>84.025234689530222</v>
      </c>
      <c r="BC47" s="2">
        <f t="shared" si="20"/>
        <v>82.5954204854811</v>
      </c>
      <c r="BD47" s="2">
        <f t="shared" si="21"/>
        <v>80.003059849776108</v>
      </c>
      <c r="BE47" s="2">
        <f t="shared" si="22"/>
        <v>76.850903961627154</v>
      </c>
      <c r="BF47" s="2">
        <f t="shared" si="23"/>
        <v>71.486589323471335</v>
      </c>
      <c r="BG47" s="2">
        <f t="shared" si="24"/>
        <v>63.634608420982211</v>
      </c>
      <c r="BH47" s="2">
        <f t="shared" si="25"/>
        <v>52.454532228236886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>
        <f>IF(OR($B47&lt;J$229, AND($B47&gt;J$230, $B47&lt;J$231)), J47, "")</f>
        <v>90.278999999999996</v>
      </c>
      <c r="BS47" s="2">
        <f>IF(OR($B47&lt;K$229, AND($B47&gt;K$230, $B47&lt;K$231)), K47, "")</f>
        <v>85.632000000000005</v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75.696952247202248</v>
      </c>
      <c r="CP47" s="2">
        <f>BL$207*$B47+BL$209</f>
        <v>79.25055791584991</v>
      </c>
      <c r="CQ47" s="2">
        <f>BM$207*$B47+BM$209</f>
        <v>81.013558970075593</v>
      </c>
      <c r="CR47" s="2">
        <f>BN$207*$B47+BN$209</f>
        <v>80.804201974550182</v>
      </c>
      <c r="CS47" s="2">
        <f>BO$207*$B47+BO$209</f>
        <v>82.509052604968687</v>
      </c>
      <c r="CT47" s="2">
        <f>BP$207*$B47+BP$209</f>
        <v>83.743318187241229</v>
      </c>
      <c r="CU47" s="2">
        <f>BQ$207*$B47+BQ$209</f>
        <v>84.005896263091429</v>
      </c>
      <c r="CV47" s="2">
        <f>BR$207*$B47+BR$209</f>
        <v>82.575813888373105</v>
      </c>
      <c r="CW47" s="2">
        <f>BS$207*$B47+BS$209</f>
        <v>79.981189200217415</v>
      </c>
      <c r="CX47" s="2">
        <f>BT$207*$B47+BT$209</f>
        <v>76.833806961287266</v>
      </c>
      <c r="CY47" s="2">
        <f>BU$207*$B47+BU$209</f>
        <v>71.47056900927906</v>
      </c>
      <c r="CZ47" s="2">
        <f>BV$207*$B47+BV$209</f>
        <v>63.618681800458646</v>
      </c>
      <c r="DA47" s="2">
        <f>BW$207*$B47+BW$209</f>
        <v>52.444782488744011</v>
      </c>
      <c r="DD47" s="2">
        <f>BZ$207*$B47+BZ$209</f>
        <v>79.280835825537835</v>
      </c>
      <c r="DE47" s="2">
        <f>CA$207*$B47+CA$209</f>
        <v>81.427310168281352</v>
      </c>
      <c r="DF47" s="2">
        <f>CB$207*$B47+CB$209</f>
        <v>83.219982670544184</v>
      </c>
      <c r="DG47" s="2">
        <f>CC$207*$B47+CC$209</f>
        <v>83.498378246680218</v>
      </c>
      <c r="DH47" s="2">
        <f>CD$207*$B47+CD$209</f>
        <v>86.694539259117562</v>
      </c>
      <c r="DI47" s="2">
        <f>CE$207*$B47+CE$209</f>
        <v>88.696117631162863</v>
      </c>
      <c r="DJ47" s="2">
        <f>CF$207*$B47+CF$209</f>
        <v>88.712507657302936</v>
      </c>
      <c r="DK47" s="2">
        <f>CG$207*$B47+CG$209</f>
        <v>87.602148661460589</v>
      </c>
      <c r="DL47" s="2">
        <f>CH$207*$B47+CH$209</f>
        <v>85.922943935978523</v>
      </c>
      <c r="DM47" s="2">
        <f>CI$207*$B47+CI$209</f>
        <v>81.328737275919678</v>
      </c>
      <c r="DN47" s="2">
        <f>CJ$207*$B47+CJ$209</f>
        <v>75.697985765029713</v>
      </c>
      <c r="DO47" s="2">
        <f>CK$207*$B47+CK$209</f>
        <v>68.427173233536578</v>
      </c>
      <c r="DP47" s="2">
        <f>CL$207*$B47+CL$209</f>
        <v>55.147570609943259</v>
      </c>
      <c r="DS47" s="2">
        <f>POWER(10,($B47-C$227)/C$228)/(1+POWER(10,($B47-C$227)/C$228))</f>
        <v>3.7366058675712987E-3</v>
      </c>
      <c r="DT47" s="2">
        <f>POWER(10,($B47-D$227)/D$228)/(1+POWER(10,($B47-D$227)/D$228))</f>
        <v>4.3514340437200453E-3</v>
      </c>
      <c r="DU47" s="2">
        <f>POWER(10,($B47-E$227)/E$228)/(1+POWER(10,($B47-E$227)/E$228))</f>
        <v>4.8967731623480769E-3</v>
      </c>
      <c r="DV47" s="2">
        <f>POWER(10,($B47-F$227)/F$228)/(1+POWER(10,($B47-F$227)/F$228))</f>
        <v>3.7188455418924416E-3</v>
      </c>
      <c r="DW47" s="2">
        <f>POWER(10,($B47-G$227)/G$228)/(1+POWER(10,($B47-G$227)/G$228))</f>
        <v>4.4692666965875216E-3</v>
      </c>
      <c r="DX47" s="2">
        <f>POWER(10,($B47-H$227)/H$228)/(1+POWER(10,($B47-H$227)/H$228))</f>
        <v>4.2481737205581913E-3</v>
      </c>
      <c r="DY47" s="2">
        <f>POWER(10,($B47-I$227)/I$228)/(1+POWER(10,($B47-I$227)/I$228))</f>
        <v>4.1087790809670168E-3</v>
      </c>
      <c r="DZ47" s="2">
        <f>POWER(10,($B47-J$227)/J$228)/(1+POWER(10,($B47-J$227)/J$228))</f>
        <v>3.9007742208066964E-3</v>
      </c>
      <c r="EA47" s="2">
        <f>POWER(10,($B47-K$227)/K$228)/(1+POWER(10,($B47-K$227)/K$228))</f>
        <v>3.6808401779126814E-3</v>
      </c>
      <c r="EB47" s="2">
        <f>POWER(10,($B47-L$227)/L$228)/(1+POWER(10,($B47-L$227)/L$228))</f>
        <v>3.8036185531596972E-3</v>
      </c>
      <c r="EC47" s="2">
        <f>POWER(10,($B47-M$227)/M$228)/(1+POWER(10,($B47-M$227)/M$228))</f>
        <v>3.7896226272186705E-3</v>
      </c>
      <c r="ED47" s="2">
        <f>POWER(10,($B47-N$227)/N$228)/(1+POWER(10,($B47-N$227)/N$228))</f>
        <v>3.3121865236168144E-3</v>
      </c>
      <c r="EE47" s="2">
        <f>POWER(10,($B47-O$227)/O$228)/(1+POWER(10,($B47-O$227)/O$228))</f>
        <v>3.6072896045373187E-3</v>
      </c>
    </row>
    <row r="48" spans="2:135" x14ac:dyDescent="0.25">
      <c r="B48" s="2">
        <v>42</v>
      </c>
      <c r="C48">
        <v>106.485</v>
      </c>
      <c r="D48">
        <v>109.471</v>
      </c>
      <c r="E48">
        <v>108.956</v>
      </c>
      <c r="F48">
        <v>91.528999999999996</v>
      </c>
      <c r="G48">
        <v>96.426000000000002</v>
      </c>
      <c r="H48">
        <v>94.75</v>
      </c>
      <c r="I48">
        <v>94.956000000000003</v>
      </c>
      <c r="J48">
        <v>93</v>
      </c>
      <c r="K48">
        <v>87.382000000000005</v>
      </c>
      <c r="L48">
        <v>87.926000000000002</v>
      </c>
      <c r="M48">
        <v>86.528999999999996</v>
      </c>
      <c r="N48">
        <v>78.015000000000001</v>
      </c>
      <c r="O48">
        <v>66.088200000000001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92.490864807928233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95.152056144781753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98.543568871104071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84.126757468501395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89.084948946215846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86.936091172870377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87.019352233475971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84.792164780030518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81.960991614620553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81.373636200879872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79.966367105416126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70.053242649082122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59.045519911470038</v>
      </c>
      <c r="AE48" s="5"/>
      <c r="AG48" s="5">
        <f t="shared" si="0"/>
        <v>13.994135192071766</v>
      </c>
      <c r="AH48" s="5">
        <f t="shared" si="1"/>
        <v>14.318943855218251</v>
      </c>
      <c r="AI48" s="5">
        <f t="shared" si="2"/>
        <v>10.412431128895932</v>
      </c>
      <c r="AJ48" s="5">
        <f t="shared" si="3"/>
        <v>7.4022425314986009</v>
      </c>
      <c r="AK48" s="5">
        <f t="shared" si="4"/>
        <v>7.341051053784156</v>
      </c>
      <c r="AL48" s="5">
        <f t="shared" si="5"/>
        <v>7.8139088271296231</v>
      </c>
      <c r="AM48" s="5">
        <f t="shared" si="6"/>
        <v>7.9366477665240325</v>
      </c>
      <c r="AN48" s="5">
        <f t="shared" si="7"/>
        <v>8.207835219969482</v>
      </c>
      <c r="AO48" s="5">
        <f t="shared" si="8"/>
        <v>5.4210083853794515</v>
      </c>
      <c r="AP48" s="5">
        <f t="shared" si="9"/>
        <v>6.5523637991201298</v>
      </c>
      <c r="AQ48" s="5">
        <f t="shared" si="10"/>
        <v>6.5626328945838708</v>
      </c>
      <c r="AR48" s="5">
        <f t="shared" si="11"/>
        <v>7.9617573509178783</v>
      </c>
      <c r="AS48" s="5">
        <f t="shared" si="12"/>
        <v>7.0426800885299627</v>
      </c>
      <c r="AV48" s="2">
        <f t="shared" si="13"/>
        <v>75.701863172823124</v>
      </c>
      <c r="AW48" s="2">
        <f t="shared" si="14"/>
        <v>79.239189599005783</v>
      </c>
      <c r="AX48" s="2">
        <f t="shared" si="15"/>
        <v>81.007539422091355</v>
      </c>
      <c r="AY48" s="2">
        <f t="shared" si="16"/>
        <v>80.817357100652018</v>
      </c>
      <c r="AZ48" s="2">
        <f t="shared" si="17"/>
        <v>82.546354672047016</v>
      </c>
      <c r="BA48" s="2">
        <f t="shared" si="18"/>
        <v>83.787094929964567</v>
      </c>
      <c r="BB48" s="2">
        <f t="shared" si="19"/>
        <v>84.044622413366071</v>
      </c>
      <c r="BC48" s="2">
        <f t="shared" si="20"/>
        <v>82.621406820817228</v>
      </c>
      <c r="BD48" s="2">
        <f t="shared" si="21"/>
        <v>80.035252211512429</v>
      </c>
      <c r="BE48" s="2">
        <f t="shared" si="22"/>
        <v>76.870116099293597</v>
      </c>
      <c r="BF48" s="2">
        <f t="shared" si="23"/>
        <v>71.506493932337776</v>
      </c>
      <c r="BG48" s="2">
        <f t="shared" si="24"/>
        <v>63.665081835059674</v>
      </c>
      <c r="BH48" s="2">
        <f t="shared" si="25"/>
        <v>52.484921819255831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75.687473262597337</v>
      </c>
      <c r="CP48" s="2">
        <f>BL$207*$B48+BL$209</f>
        <v>79.229045453141055</v>
      </c>
      <c r="CQ48" s="2">
        <f>BM$207*$B48+BM$209</f>
        <v>80.995970684123549</v>
      </c>
      <c r="CR48" s="2">
        <f>BN$207*$B48+BN$209</f>
        <v>80.806613924557183</v>
      </c>
      <c r="CS48" s="2">
        <f>BO$207*$B48+BO$209</f>
        <v>82.526270173664543</v>
      </c>
      <c r="CT48" s="2">
        <f>BP$207*$B48+BP$209</f>
        <v>83.764489698271262</v>
      </c>
      <c r="CU48" s="2">
        <f>BQ$207*$B48+BQ$209</f>
        <v>84.023855103141955</v>
      </c>
      <c r="CV48" s="2">
        <f>BR$207*$B48+BR$209</f>
        <v>82.600348962922311</v>
      </c>
      <c r="CW48" s="2">
        <f>BS$207*$B48+BS$209</f>
        <v>80.011738940738169</v>
      </c>
      <c r="CX48" s="2">
        <f>BT$207*$B48+BT$209</f>
        <v>76.851744046648278</v>
      </c>
      <c r="CY48" s="2">
        <f>BU$207*$B48+BU$209</f>
        <v>71.489280588955566</v>
      </c>
      <c r="CZ48" s="2">
        <f>BV$207*$B48+BV$209</f>
        <v>63.647945772463295</v>
      </c>
      <c r="DA48" s="2">
        <f>BW$207*$B48+BW$209</f>
        <v>52.474443537158365</v>
      </c>
      <c r="DD48" s="2">
        <f>BZ$207*$B48+BZ$209</f>
        <v>79.200951990340243</v>
      </c>
      <c r="DE48" s="2">
        <f>CA$207*$B48+CA$209</f>
        <v>81.35603505527466</v>
      </c>
      <c r="DF48" s="2">
        <f>CB$207*$B48+CB$209</f>
        <v>83.15163495833734</v>
      </c>
      <c r="DG48" s="2">
        <f>CC$207*$B48+CC$209</f>
        <v>83.442219060299081</v>
      </c>
      <c r="DH48" s="2">
        <f>CD$207*$B48+CD$209</f>
        <v>86.626535304647263</v>
      </c>
      <c r="DI48" s="2">
        <f>CE$207*$B48+CE$209</f>
        <v>88.619438523323467</v>
      </c>
      <c r="DJ48" s="2">
        <f>CF$207*$B48+CF$209</f>
        <v>88.635327177906191</v>
      </c>
      <c r="DK48" s="2">
        <f>CG$207*$B48+CG$209</f>
        <v>87.52558204933419</v>
      </c>
      <c r="DL48" s="2">
        <f>CH$207*$B48+CH$209</f>
        <v>85.839748883006095</v>
      </c>
      <c r="DM48" s="2">
        <f>CI$207*$B48+CI$209</f>
        <v>81.258510820627791</v>
      </c>
      <c r="DN48" s="2">
        <f>CJ$207*$B48+CJ$209</f>
        <v>75.63335956634586</v>
      </c>
      <c r="DO48" s="2">
        <f>CK$207*$B48+CK$209</f>
        <v>68.367869845164037</v>
      </c>
      <c r="DP48" s="2">
        <f>CL$207*$B48+CL$209</f>
        <v>55.124530924214262</v>
      </c>
      <c r="DS48" s="2">
        <f>POWER(10,($B48-C$227)/C$228)/(1+POWER(10,($B48-C$227)/C$228))</f>
        <v>4.0956303825494681E-3</v>
      </c>
      <c r="DT48" s="2">
        <f>POWER(10,($B48-D$227)/D$228)/(1+POWER(10,($B48-D$227)/D$228))</f>
        <v>4.7692503313397552E-3</v>
      </c>
      <c r="DU48" s="2">
        <f>POWER(10,($B48-E$227)/E$228)/(1+POWER(10,($B48-E$227)/E$228))</f>
        <v>5.3666696183625774E-3</v>
      </c>
      <c r="DV48" s="2">
        <f>POWER(10,($B48-F$227)/F$228)/(1+POWER(10,($B48-F$227)/F$228))</f>
        <v>4.0761705724208985E-3</v>
      </c>
      <c r="DW48" s="2">
        <f>POWER(10,($B48-G$227)/G$228)/(1+POWER(10,($B48-G$227)/G$228))</f>
        <v>4.8983413854638263E-3</v>
      </c>
      <c r="DX48" s="2">
        <f>POWER(10,($B48-H$227)/H$228)/(1+POWER(10,($B48-H$227)/H$228))</f>
        <v>4.656121518039593E-3</v>
      </c>
      <c r="DY48" s="2">
        <f>POWER(10,($B48-I$227)/I$228)/(1+POWER(10,($B48-I$227)/I$228))</f>
        <v>4.5034014924987377E-3</v>
      </c>
      <c r="DZ48" s="2">
        <f>POWER(10,($B48-J$227)/J$228)/(1+POWER(10,($B48-J$227)/J$228))</f>
        <v>4.2755048391528239E-3</v>
      </c>
      <c r="EA48" s="2">
        <f>POWER(10,($B48-K$227)/K$228)/(1+POWER(10,($B48-K$227)/K$228))</f>
        <v>4.0345282535846844E-3</v>
      </c>
      <c r="EB48" s="2">
        <f>POWER(10,($B48-L$227)/L$228)/(1+POWER(10,($B48-L$227)/L$228))</f>
        <v>4.1690549075113882E-3</v>
      </c>
      <c r="EC48" s="2">
        <f>POWER(10,($B48-M$227)/M$228)/(1+POWER(10,($B48-M$227)/M$228))</f>
        <v>4.1537199160816326E-3</v>
      </c>
      <c r="ED48" s="2">
        <f>POWER(10,($B48-N$227)/N$228)/(1+POWER(10,($B48-N$227)/N$228))</f>
        <v>3.630580139094139E-3</v>
      </c>
      <c r="EE48" s="2">
        <f>POWER(10,($B48-O$227)/O$228)/(1+POWER(10,($B48-O$227)/O$228))</f>
        <v>3.9539383299763151E-3</v>
      </c>
    </row>
    <row r="49" spans="2:135" x14ac:dyDescent="0.25">
      <c r="B49" s="2">
        <v>43</v>
      </c>
      <c r="C49">
        <v>113.779</v>
      </c>
      <c r="D49">
        <v>116.824</v>
      </c>
      <c r="E49">
        <v>117.426</v>
      </c>
      <c r="F49">
        <v>95.867999999999995</v>
      </c>
      <c r="G49">
        <v>102.191</v>
      </c>
      <c r="H49">
        <v>97.543999999999997</v>
      </c>
      <c r="I49">
        <v>98.441000000000003</v>
      </c>
      <c r="J49">
        <v>95.897000000000006</v>
      </c>
      <c r="K49">
        <v>90.602999999999994</v>
      </c>
      <c r="L49">
        <v>92.087999999999994</v>
      </c>
      <c r="M49">
        <v>91.293999999999997</v>
      </c>
      <c r="N49">
        <v>80.837999999999994</v>
      </c>
      <c r="O49">
        <v>69.985299999999995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100.03190466710628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102.85063587316345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106.82545615447529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86.441075057782768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93.124282282336338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89.236228463201627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89.201797596119064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86.486945471047534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83.496309071071124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84.339122963551603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84.62798968252325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73.674515335822221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62.608364539717186</v>
      </c>
      <c r="AE49" s="5"/>
      <c r="AG49" s="5">
        <f t="shared" si="0"/>
        <v>13.747095332893721</v>
      </c>
      <c r="AH49" s="5">
        <f t="shared" si="1"/>
        <v>13.973364126836543</v>
      </c>
      <c r="AI49" s="5">
        <f t="shared" si="2"/>
        <v>10.600543845524712</v>
      </c>
      <c r="AJ49" s="5">
        <f t="shared" si="3"/>
        <v>9.4269249422172265</v>
      </c>
      <c r="AK49" s="5">
        <f t="shared" si="4"/>
        <v>9.0667177176636642</v>
      </c>
      <c r="AL49" s="5">
        <f t="shared" si="5"/>
        <v>8.30777153679837</v>
      </c>
      <c r="AM49" s="5">
        <f t="shared" si="6"/>
        <v>9.2392024038809382</v>
      </c>
      <c r="AN49" s="5">
        <f t="shared" si="7"/>
        <v>9.4100545289524717</v>
      </c>
      <c r="AO49" s="5">
        <f t="shared" si="8"/>
        <v>7.1066909289288702</v>
      </c>
      <c r="AP49" s="5">
        <f t="shared" si="9"/>
        <v>7.7488770364483912</v>
      </c>
      <c r="AQ49" s="5">
        <f t="shared" si="10"/>
        <v>6.6660103174767471</v>
      </c>
      <c r="AR49" s="5">
        <f t="shared" si="11"/>
        <v>7.1634846641777727</v>
      </c>
      <c r="AS49" s="5">
        <f t="shared" si="12"/>
        <v>7.3769354602828088</v>
      </c>
      <c r="AV49" s="2">
        <f t="shared" si="13"/>
        <v>75.693450221603229</v>
      </c>
      <c r="AW49" s="2">
        <f t="shared" si="14"/>
        <v>79.218390601534765</v>
      </c>
      <c r="AX49" s="2">
        <f t="shared" si="15"/>
        <v>80.990762166672909</v>
      </c>
      <c r="AY49" s="2">
        <f t="shared" si="16"/>
        <v>80.820539225430494</v>
      </c>
      <c r="AZ49" s="2">
        <f t="shared" si="17"/>
        <v>82.565042052344765</v>
      </c>
      <c r="BA49" s="2">
        <f t="shared" si="18"/>
        <v>83.809936887732135</v>
      </c>
      <c r="BB49" s="2">
        <f t="shared" si="19"/>
        <v>84.064105374173963</v>
      </c>
      <c r="BC49" s="2">
        <f t="shared" si="20"/>
        <v>82.647490230126564</v>
      </c>
      <c r="BD49" s="2">
        <f t="shared" si="21"/>
        <v>80.067557453202468</v>
      </c>
      <c r="BE49" s="2">
        <f t="shared" si="22"/>
        <v>76.889414729811847</v>
      </c>
      <c r="BF49" s="2">
        <f t="shared" si="23"/>
        <v>71.526479256899876</v>
      </c>
      <c r="BG49" s="2">
        <f t="shared" si="24"/>
        <v>63.69564003431109</v>
      </c>
      <c r="BH49" s="2">
        <f t="shared" si="25"/>
        <v>52.515361020306003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75.677994277992426</v>
      </c>
      <c r="CP49" s="2">
        <f>BL$207*$B49+BL$209</f>
        <v>79.207532990432185</v>
      </c>
      <c r="CQ49" s="2">
        <f>BM$207*$B49+BM$209</f>
        <v>80.97838239817149</v>
      </c>
      <c r="CR49" s="2">
        <f>BN$207*$B49+BN$209</f>
        <v>80.809025874564199</v>
      </c>
      <c r="CS49" s="2">
        <f>BO$207*$B49+BO$209</f>
        <v>82.543487742360384</v>
      </c>
      <c r="CT49" s="2">
        <f>BP$207*$B49+BP$209</f>
        <v>83.785661209301296</v>
      </c>
      <c r="CU49" s="2">
        <f>BQ$207*$B49+BQ$209</f>
        <v>84.041813943192494</v>
      </c>
      <c r="CV49" s="2">
        <f>BR$207*$B49+BR$209</f>
        <v>82.624884037471517</v>
      </c>
      <c r="CW49" s="2">
        <f>BS$207*$B49+BS$209</f>
        <v>80.042288681258938</v>
      </c>
      <c r="CX49" s="2">
        <f>BT$207*$B49+BT$209</f>
        <v>76.869681132009305</v>
      </c>
      <c r="CY49" s="2">
        <f>BU$207*$B49+BU$209</f>
        <v>71.507992168632057</v>
      </c>
      <c r="CZ49" s="2">
        <f>BV$207*$B49+BV$209</f>
        <v>63.677209744467945</v>
      </c>
      <c r="DA49" s="2">
        <f>BW$207*$B49+BW$209</f>
        <v>52.504104585572719</v>
      </c>
      <c r="DD49" s="2">
        <f>BZ$207*$B49+BZ$209</f>
        <v>79.121068155142638</v>
      </c>
      <c r="DE49" s="2">
        <f>CA$207*$B49+CA$209</f>
        <v>81.284759942267982</v>
      </c>
      <c r="DF49" s="2">
        <f>CB$207*$B49+CB$209</f>
        <v>83.083287246130496</v>
      </c>
      <c r="DG49" s="2">
        <f>CC$207*$B49+CC$209</f>
        <v>83.386059873917944</v>
      </c>
      <c r="DH49" s="2">
        <f>CD$207*$B49+CD$209</f>
        <v>86.558531350176949</v>
      </c>
      <c r="DI49" s="2">
        <f>CE$207*$B49+CE$209</f>
        <v>88.54275941548407</v>
      </c>
      <c r="DJ49" s="2">
        <f>CF$207*$B49+CF$209</f>
        <v>88.558146698509461</v>
      </c>
      <c r="DK49" s="2">
        <f>CG$207*$B49+CG$209</f>
        <v>87.449015437207791</v>
      </c>
      <c r="DL49" s="2">
        <f>CH$207*$B49+CH$209</f>
        <v>85.756553830033667</v>
      </c>
      <c r="DM49" s="2">
        <f>CI$207*$B49+CI$209</f>
        <v>81.188284365335903</v>
      </c>
      <c r="DN49" s="2">
        <f>CJ$207*$B49+CJ$209</f>
        <v>75.568733367662006</v>
      </c>
      <c r="DO49" s="2">
        <f>CK$207*$B49+CK$209</f>
        <v>68.308566456791496</v>
      </c>
      <c r="DP49" s="2">
        <f>CL$207*$B49+CL$209</f>
        <v>55.101491238485274</v>
      </c>
      <c r="DS49" s="2">
        <f>POWER(10,($B49-C$227)/C$228)/(1+POWER(10,($B49-C$227)/C$228))</f>
        <v>4.4889956365393811E-3</v>
      </c>
      <c r="DT49" s="2">
        <f>POWER(10,($B49-D$227)/D$228)/(1+POWER(10,($B49-D$227)/D$228))</f>
        <v>5.2269739197105336E-3</v>
      </c>
      <c r="DU49" s="2">
        <f>POWER(10,($B49-E$227)/E$228)/(1+POWER(10,($B49-E$227)/E$228))</f>
        <v>5.8813910345754212E-3</v>
      </c>
      <c r="DV49" s="2">
        <f>POWER(10,($B49-F$227)/F$228)/(1+POWER(10,($B49-F$227)/F$228))</f>
        <v>4.4676751913974412E-3</v>
      </c>
      <c r="DW49" s="2">
        <f>POWER(10,($B49-G$227)/G$228)/(1+POWER(10,($B49-G$227)/G$228))</f>
        <v>5.3683875169921961E-3</v>
      </c>
      <c r="DX49" s="2">
        <f>POWER(10,($B49-H$227)/H$228)/(1+POWER(10,($B49-H$227)/H$228))</f>
        <v>5.1030433635554503E-3</v>
      </c>
      <c r="DY49" s="2">
        <f>POWER(10,($B49-I$227)/I$228)/(1+POWER(10,($B49-I$227)/I$228))</f>
        <v>4.9357370657040888E-3</v>
      </c>
      <c r="DZ49" s="2">
        <f>POWER(10,($B49-J$227)/J$228)/(1+POWER(10,($B49-J$227)/J$228))</f>
        <v>4.6860648647073615E-3</v>
      </c>
      <c r="EA49" s="2">
        <f>POWER(10,($B49-K$227)/K$228)/(1+POWER(10,($B49-K$227)/K$228))</f>
        <v>4.4220510049216514E-3</v>
      </c>
      <c r="EB49" s="2">
        <f>POWER(10,($B49-L$227)/L$228)/(1+POWER(10,($B49-L$227)/L$228))</f>
        <v>4.5694398712668397E-3</v>
      </c>
      <c r="EC49" s="2">
        <f>POWER(10,($B49-M$227)/M$228)/(1+POWER(10,($B49-M$227)/M$228))</f>
        <v>4.5526388808633271E-3</v>
      </c>
      <c r="ED49" s="2">
        <f>POWER(10,($B49-N$227)/N$228)/(1+POWER(10,($B49-N$227)/N$228))</f>
        <v>3.9794580698354464E-3</v>
      </c>
      <c r="EE49" s="2">
        <f>POWER(10,($B49-O$227)/O$228)/(1+POWER(10,($B49-O$227)/O$228))</f>
        <v>4.3337539756217094E-3</v>
      </c>
    </row>
    <row r="50" spans="2:135" x14ac:dyDescent="0.25">
      <c r="B50" s="2">
        <v>44</v>
      </c>
      <c r="C50">
        <v>122.794</v>
      </c>
      <c r="D50">
        <v>125.61799999999999</v>
      </c>
      <c r="E50">
        <v>126.544</v>
      </c>
      <c r="F50">
        <v>99.337999999999994</v>
      </c>
      <c r="G50">
        <v>108.85299999999999</v>
      </c>
      <c r="H50">
        <v>102.191</v>
      </c>
      <c r="I50">
        <v>102.676</v>
      </c>
      <c r="J50">
        <v>98.75</v>
      </c>
      <c r="K50">
        <v>93.602999999999994</v>
      </c>
      <c r="L50">
        <v>95.278999999999996</v>
      </c>
      <c r="M50">
        <v>98.176000000000002</v>
      </c>
      <c r="N50">
        <v>85.734999999999999</v>
      </c>
      <c r="O50">
        <v>74.573499999999996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109.62300703211774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112.90427247550903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117.49894457417749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89.981403099932976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98.933502566534017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92.791680347870255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92.587295965535503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89.181631864367731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85.952461039595249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88.734386491633757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91.039270858662718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78.71420760961287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67.470239904243229</v>
      </c>
      <c r="AE50" s="5"/>
      <c r="AG50" s="5">
        <f t="shared" si="0"/>
        <v>13.170992967882256</v>
      </c>
      <c r="AH50" s="5">
        <f t="shared" si="1"/>
        <v>12.713727524490963</v>
      </c>
      <c r="AI50" s="5">
        <f t="shared" si="2"/>
        <v>9.0450554258225111</v>
      </c>
      <c r="AJ50" s="5">
        <f t="shared" si="3"/>
        <v>9.3565969000670179</v>
      </c>
      <c r="AK50" s="5">
        <f t="shared" si="4"/>
        <v>9.9194974334659776</v>
      </c>
      <c r="AL50" s="5">
        <f t="shared" si="5"/>
        <v>9.3993196521297477</v>
      </c>
      <c r="AM50" s="5">
        <f t="shared" si="6"/>
        <v>10.088704034464499</v>
      </c>
      <c r="AN50" s="5">
        <f t="shared" si="7"/>
        <v>9.5683681356322694</v>
      </c>
      <c r="AO50" s="5">
        <f t="shared" si="8"/>
        <v>7.6505389604047451</v>
      </c>
      <c r="AP50" s="5">
        <f t="shared" si="9"/>
        <v>6.5446135083662398</v>
      </c>
      <c r="AQ50" s="5">
        <f t="shared" si="10"/>
        <v>7.136729141337284</v>
      </c>
      <c r="AR50" s="5">
        <f t="shared" si="11"/>
        <v>7.020792390387129</v>
      </c>
      <c r="AS50" s="5">
        <f t="shared" si="12"/>
        <v>7.1032600957567666</v>
      </c>
      <c r="AV50" s="2">
        <f t="shared" si="13"/>
        <v>75.68510867340926</v>
      </c>
      <c r="AW50" s="2">
        <f t="shared" si="14"/>
        <v>79.197634601876288</v>
      </c>
      <c r="AX50" s="2">
        <f t="shared" si="15"/>
        <v>80.974033407881421</v>
      </c>
      <c r="AY50" s="2">
        <f t="shared" si="16"/>
        <v>80.823769724382018</v>
      </c>
      <c r="AZ50" s="2">
        <f t="shared" si="17"/>
        <v>82.583825526135442</v>
      </c>
      <c r="BA50" s="2">
        <f t="shared" si="18"/>
        <v>83.832890132535468</v>
      </c>
      <c r="BB50" s="2">
        <f t="shared" si="19"/>
        <v>84.083688575635847</v>
      </c>
      <c r="BC50" s="2">
        <f t="shared" si="20"/>
        <v>82.67367586536561</v>
      </c>
      <c r="BD50" s="2">
        <f t="shared" si="21"/>
        <v>80.099981986568494</v>
      </c>
      <c r="BE50" s="2">
        <f t="shared" si="22"/>
        <v>76.908804612031531</v>
      </c>
      <c r="BF50" s="2">
        <f t="shared" si="23"/>
        <v>71.546549709260645</v>
      </c>
      <c r="BG50" s="2">
        <f t="shared" si="24"/>
        <v>63.726288066245765</v>
      </c>
      <c r="BH50" s="2">
        <f t="shared" si="25"/>
        <v>52.545852588662541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75.668515293387514</v>
      </c>
      <c r="CP50" s="2">
        <f>BL$207*$B50+BL$209</f>
        <v>79.186020527723329</v>
      </c>
      <c r="CQ50" s="2">
        <f>BM$207*$B50+BM$209</f>
        <v>80.960794112219446</v>
      </c>
      <c r="CR50" s="2">
        <f>BN$207*$B50+BN$209</f>
        <v>80.8114378245712</v>
      </c>
      <c r="CS50" s="2">
        <f>BO$207*$B50+BO$209</f>
        <v>82.560705311056225</v>
      </c>
      <c r="CT50" s="2">
        <f>BP$207*$B50+BP$209</f>
        <v>83.806832720331315</v>
      </c>
      <c r="CU50" s="2">
        <f>BQ$207*$B50+BQ$209</f>
        <v>84.059772783243034</v>
      </c>
      <c r="CV50" s="2">
        <f>BR$207*$B50+BR$209</f>
        <v>82.649419112020723</v>
      </c>
      <c r="CW50" s="2">
        <f>BS$207*$B50+BS$209</f>
        <v>80.072838421779693</v>
      </c>
      <c r="CX50" s="2">
        <f>BT$207*$B50+BT$209</f>
        <v>76.887618217370331</v>
      </c>
      <c r="CY50" s="2">
        <f>BU$207*$B50+BU$209</f>
        <v>71.526703748308549</v>
      </c>
      <c r="CZ50" s="2">
        <f>BV$207*$B50+BV$209</f>
        <v>63.706473716472587</v>
      </c>
      <c r="DA50" s="2">
        <f>BW$207*$B50+BW$209</f>
        <v>52.533765633987073</v>
      </c>
      <c r="DD50" s="2">
        <f>BZ$207*$B50+BZ$209</f>
        <v>79.041184319945046</v>
      </c>
      <c r="DE50" s="2">
        <f>CA$207*$B50+CA$209</f>
        <v>81.21348482926129</v>
      </c>
      <c r="DF50" s="2">
        <f>CB$207*$B50+CB$209</f>
        <v>83.014939533923652</v>
      </c>
      <c r="DG50" s="2">
        <f>CC$207*$B50+CC$209</f>
        <v>83.329900687536821</v>
      </c>
      <c r="DH50" s="2">
        <f>CD$207*$B50+CD$209</f>
        <v>86.49052739570665</v>
      </c>
      <c r="DI50" s="2">
        <f>CE$207*$B50+CE$209</f>
        <v>88.466080307644674</v>
      </c>
      <c r="DJ50" s="2">
        <f>CF$207*$B50+CF$209</f>
        <v>88.480966219112716</v>
      </c>
      <c r="DK50" s="2">
        <f>CG$207*$B50+CG$209</f>
        <v>87.372448825081392</v>
      </c>
      <c r="DL50" s="2">
        <f>CH$207*$B50+CH$209</f>
        <v>85.673358777061239</v>
      </c>
      <c r="DM50" s="2">
        <f>CI$207*$B50+CI$209</f>
        <v>81.11805791004403</v>
      </c>
      <c r="DN50" s="2">
        <f>CJ$207*$B50+CJ$209</f>
        <v>75.504107168978152</v>
      </c>
      <c r="DO50" s="2">
        <f>CK$207*$B50+CK$209</f>
        <v>68.249263068418955</v>
      </c>
      <c r="DP50" s="2">
        <f>CL$207*$B50+CL$209</f>
        <v>55.078451552756277</v>
      </c>
      <c r="DS50" s="2">
        <f>POWER(10,($B50-C$227)/C$228)/(1+POWER(10,($B50-C$227)/C$228))</f>
        <v>4.9199550537217061E-3</v>
      </c>
      <c r="DT50" s="2">
        <f>POWER(10,($B50-D$227)/D$228)/(1+POWER(10,($B50-D$227)/D$228))</f>
        <v>5.7283741785992487E-3</v>
      </c>
      <c r="DU50" s="2">
        <f>POWER(10,($B50-E$227)/E$228)/(1+POWER(10,($B50-E$227)/E$228))</f>
        <v>6.445159881127243E-3</v>
      </c>
      <c r="DV50" s="2">
        <f>POWER(10,($B50-F$227)/F$228)/(1+POWER(10,($B50-F$227)/F$228))</f>
        <v>4.8965978383691293E-3</v>
      </c>
      <c r="DW50" s="2">
        <f>POWER(10,($B50-G$227)/G$228)/(1+POWER(10,($B50-G$227)/G$228))</f>
        <v>5.8832727235980323E-3</v>
      </c>
      <c r="DX50" s="2">
        <f>POWER(10,($B50-H$227)/H$228)/(1+POWER(10,($B50-H$227)/H$228))</f>
        <v>5.5926223528226984E-3</v>
      </c>
      <c r="DY50" s="2">
        <f>POWER(10,($B50-I$227)/I$228)/(1+POWER(10,($B50-I$227)/I$228))</f>
        <v>5.4093521895645152E-3</v>
      </c>
      <c r="DZ50" s="2">
        <f>POWER(10,($B50-J$227)/J$228)/(1+POWER(10,($B50-J$227)/J$228))</f>
        <v>5.1358460180346444E-3</v>
      </c>
      <c r="EA50" s="2">
        <f>POWER(10,($B50-K$227)/K$228)/(1+POWER(10,($B50-K$227)/K$228))</f>
        <v>4.8466147905712352E-3</v>
      </c>
      <c r="EB50" s="2">
        <f>POWER(10,($B50-L$227)/L$228)/(1+POWER(10,($B50-L$227)/L$228))</f>
        <v>5.0080833672874851E-3</v>
      </c>
      <c r="EC50" s="2">
        <f>POWER(10,($B50-M$227)/M$228)/(1+POWER(10,($B50-M$227)/M$228))</f>
        <v>4.9896776497356634E-3</v>
      </c>
      <c r="ED50" s="2">
        <f>POWER(10,($B50-N$227)/N$228)/(1+POWER(10,($B50-N$227)/N$228))</f>
        <v>4.3617144089441277E-3</v>
      </c>
      <c r="EE50" s="2">
        <f>POWER(10,($B50-O$227)/O$228)/(1+POWER(10,($B50-O$227)/O$228))</f>
        <v>4.7498807559365544E-3</v>
      </c>
    </row>
    <row r="51" spans="2:135" x14ac:dyDescent="0.25">
      <c r="B51" s="2">
        <v>45</v>
      </c>
      <c r="C51">
        <v>129.89699999999999</v>
      </c>
      <c r="D51">
        <v>135.75</v>
      </c>
      <c r="E51">
        <v>136.88200000000001</v>
      </c>
      <c r="F51">
        <v>104.64700000000001</v>
      </c>
      <c r="G51">
        <v>115.35299999999999</v>
      </c>
      <c r="H51">
        <v>108.86799999999999</v>
      </c>
      <c r="I51">
        <v>108.809</v>
      </c>
      <c r="J51">
        <v>104.794</v>
      </c>
      <c r="K51">
        <v>98.573999999999998</v>
      </c>
      <c r="L51">
        <v>102.10299999999999</v>
      </c>
      <c r="M51">
        <v>104.85299999999999</v>
      </c>
      <c r="N51">
        <v>92.587999999999994</v>
      </c>
      <c r="O51">
        <v>80.102900000000005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121.19668134860864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125.34903836943583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130.51250617092057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95.141212003557797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106.87517653740387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98.02729875026445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97.591542318256458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93.271463714426076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89.709081593292169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94.941946897084605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99.42902250893809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85.401907689455257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73.787914571663407</v>
      </c>
      <c r="AE51" s="5"/>
      <c r="AG51" s="5">
        <f t="shared" si="0"/>
        <v>8.7003186513913562</v>
      </c>
      <c r="AH51" s="5">
        <f t="shared" si="1"/>
        <v>10.400961630564169</v>
      </c>
      <c r="AI51" s="5">
        <f t="shared" si="2"/>
        <v>6.3694938290794312</v>
      </c>
      <c r="AJ51" s="5">
        <f t="shared" si="3"/>
        <v>9.5057879964422085</v>
      </c>
      <c r="AK51" s="5">
        <f t="shared" si="4"/>
        <v>8.4778234625961204</v>
      </c>
      <c r="AL51" s="5">
        <f t="shared" si="5"/>
        <v>10.840701249735545</v>
      </c>
      <c r="AM51" s="5">
        <f t="shared" si="6"/>
        <v>11.217457681743539</v>
      </c>
      <c r="AN51" s="5">
        <f t="shared" si="7"/>
        <v>11.522536285573921</v>
      </c>
      <c r="AO51" s="5">
        <f t="shared" si="8"/>
        <v>8.8649184067078295</v>
      </c>
      <c r="AP51" s="5">
        <f t="shared" si="9"/>
        <v>7.161053102915389</v>
      </c>
      <c r="AQ51" s="5">
        <f t="shared" si="10"/>
        <v>5.4239774910619047</v>
      </c>
      <c r="AR51" s="5">
        <f t="shared" si="11"/>
        <v>7.186092310544737</v>
      </c>
      <c r="AS51" s="5">
        <f t="shared" si="12"/>
        <v>6.3149854283365983</v>
      </c>
      <c r="AV51" s="2">
        <f t="shared" si="13"/>
        <v>75.676842328564561</v>
      </c>
      <c r="AW51" s="2">
        <f t="shared" si="14"/>
        <v>79.176923221624349</v>
      </c>
      <c r="AX51" s="2">
        <f t="shared" si="15"/>
        <v>80.957354911433583</v>
      </c>
      <c r="AY51" s="2">
        <f t="shared" si="16"/>
        <v>80.827050728331244</v>
      </c>
      <c r="AZ51" s="2">
        <f t="shared" si="17"/>
        <v>82.602709868353159</v>
      </c>
      <c r="BA51" s="2">
        <f t="shared" si="18"/>
        <v>83.855960493002854</v>
      </c>
      <c r="BB51" s="2">
        <f t="shared" si="19"/>
        <v>84.103377090396847</v>
      </c>
      <c r="BC51" s="2">
        <f t="shared" si="20"/>
        <v>82.699968959182385</v>
      </c>
      <c r="BD51" s="2">
        <f t="shared" si="21"/>
        <v>80.132532398198236</v>
      </c>
      <c r="BE51" s="2">
        <f t="shared" si="22"/>
        <v>76.928290609080577</v>
      </c>
      <c r="BF51" s="2">
        <f t="shared" si="23"/>
        <v>71.566709793351151</v>
      </c>
      <c r="BG51" s="2">
        <f t="shared" si="24"/>
        <v>63.757031154870688</v>
      </c>
      <c r="BH51" s="2">
        <f t="shared" si="25"/>
        <v>52.576399346970987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75.659036308782589</v>
      </c>
      <c r="CP51" s="2">
        <f>BL$207*$B51+BL$209</f>
        <v>79.164508065014473</v>
      </c>
      <c r="CQ51" s="2">
        <f>BM$207*$B51+BM$209</f>
        <v>80.943205826267388</v>
      </c>
      <c r="CR51" s="2">
        <f>BN$207*$B51+BN$209</f>
        <v>80.813849774578202</v>
      </c>
      <c r="CS51" s="2">
        <f>BO$207*$B51+BO$209</f>
        <v>82.57792287975208</v>
      </c>
      <c r="CT51" s="2">
        <f>BP$207*$B51+BP$209</f>
        <v>83.828004231361348</v>
      </c>
      <c r="CU51" s="2">
        <f>BQ$207*$B51+BQ$209</f>
        <v>84.077731623293573</v>
      </c>
      <c r="CV51" s="2">
        <f>BR$207*$B51+BR$209</f>
        <v>82.673954186569929</v>
      </c>
      <c r="CW51" s="2">
        <f>BS$207*$B51+BS$209</f>
        <v>80.103388162300462</v>
      </c>
      <c r="CX51" s="2">
        <f>BT$207*$B51+BT$209</f>
        <v>76.905555302731344</v>
      </c>
      <c r="CY51" s="2">
        <f>BU$207*$B51+BU$209</f>
        <v>71.545415327985054</v>
      </c>
      <c r="CZ51" s="2">
        <f>BV$207*$B51+BV$209</f>
        <v>63.735737688477236</v>
      </c>
      <c r="DA51" s="2">
        <f>BW$207*$B51+BW$209</f>
        <v>52.56342668240142</v>
      </c>
      <c r="DD51" s="2">
        <f>BZ$207*$B51+BZ$209</f>
        <v>78.961300484747454</v>
      </c>
      <c r="DE51" s="2">
        <f>CA$207*$B51+CA$209</f>
        <v>81.142209716254612</v>
      </c>
      <c r="DF51" s="2">
        <f>CB$207*$B51+CB$209</f>
        <v>82.946591821716808</v>
      </c>
      <c r="DG51" s="2">
        <f>CC$207*$B51+CC$209</f>
        <v>83.273741501155683</v>
      </c>
      <c r="DH51" s="2">
        <f>CD$207*$B51+CD$209</f>
        <v>86.422523441236351</v>
      </c>
      <c r="DI51" s="2">
        <f>CE$207*$B51+CE$209</f>
        <v>88.389401199805278</v>
      </c>
      <c r="DJ51" s="2">
        <f>CF$207*$B51+CF$209</f>
        <v>88.403785739715985</v>
      </c>
      <c r="DK51" s="2">
        <f>CG$207*$B51+CG$209</f>
        <v>87.295882212954993</v>
      </c>
      <c r="DL51" s="2">
        <f>CH$207*$B51+CH$209</f>
        <v>85.590163724088811</v>
      </c>
      <c r="DM51" s="2">
        <f>CI$207*$B51+CI$209</f>
        <v>81.047831454752142</v>
      </c>
      <c r="DN51" s="2">
        <f>CJ$207*$B51+CJ$209</f>
        <v>75.439480970294298</v>
      </c>
      <c r="DO51" s="2">
        <f>CK$207*$B51+CK$209</f>
        <v>68.189959680046414</v>
      </c>
      <c r="DP51" s="2">
        <f>CL$207*$B51+CL$209</f>
        <v>55.055411867027289</v>
      </c>
      <c r="DS51" s="2">
        <f>POWER(10,($B51-C$227)/C$228)/(1+POWER(10,($B51-C$227)/C$228))</f>
        <v>5.3920640000796969E-3</v>
      </c>
      <c r="DT51" s="2">
        <f>POWER(10,($B51-D$227)/D$228)/(1+POWER(10,($B51-D$227)/D$228))</f>
        <v>6.2775680053140607E-3</v>
      </c>
      <c r="DU51" s="2">
        <f>POWER(10,($B51-E$227)/E$228)/(1+POWER(10,($B51-E$227)/E$228))</f>
        <v>7.0625856416775953E-3</v>
      </c>
      <c r="DV51" s="2">
        <f>POWER(10,($B51-F$227)/F$228)/(1+POWER(10,($B51-F$227)/F$228))</f>
        <v>5.3664775609500942E-3</v>
      </c>
      <c r="DW51" s="2">
        <f>POWER(10,($B51-G$227)/G$228)/(1+POWER(10,($B51-G$227)/G$228))</f>
        <v>6.4472207722681349E-3</v>
      </c>
      <c r="DX51" s="2">
        <f>POWER(10,($B51-H$227)/H$228)/(1+POWER(10,($B51-H$227)/H$228))</f>
        <v>6.1288815323273594E-3</v>
      </c>
      <c r="DY51" s="2">
        <f>POWER(10,($B51-I$227)/I$228)/(1+POWER(10,($B51-I$227)/I$228))</f>
        <v>5.9281429249642397E-3</v>
      </c>
      <c r="DZ51" s="2">
        <f>POWER(10,($B51-J$227)/J$228)/(1+POWER(10,($B51-J$227)/J$228))</f>
        <v>5.6285542448834139E-3</v>
      </c>
      <c r="EA51" s="2">
        <f>POWER(10,($B51-K$227)/K$228)/(1+POWER(10,($B51-K$227)/K$228))</f>
        <v>5.3117237199834088E-3</v>
      </c>
      <c r="EB51" s="2">
        <f>POWER(10,($B51-L$227)/L$228)/(1+POWER(10,($B51-L$227)/L$228))</f>
        <v>5.4886022840703952E-3</v>
      </c>
      <c r="EC51" s="2">
        <f>POWER(10,($B51-M$227)/M$228)/(1+POWER(10,($B51-M$227)/M$228))</f>
        <v>5.4684402683738559E-3</v>
      </c>
      <c r="ED51" s="2">
        <f>POWER(10,($B51-N$227)/N$228)/(1+POWER(10,($B51-N$227)/N$228))</f>
        <v>4.7805130578938123E-3</v>
      </c>
      <c r="EE51" s="2">
        <f>POWER(10,($B51-O$227)/O$228)/(1+POWER(10,($B51-O$227)/O$228))</f>
        <v>5.2057550942139026E-3</v>
      </c>
    </row>
    <row r="52" spans="2:135" x14ac:dyDescent="0.25">
      <c r="B52" s="2">
        <v>46</v>
      </c>
      <c r="C52">
        <v>141.70599999999999</v>
      </c>
      <c r="D52">
        <v>147.441</v>
      </c>
      <c r="E52">
        <v>149.691</v>
      </c>
      <c r="F52">
        <v>110.926</v>
      </c>
      <c r="G52">
        <v>124.485</v>
      </c>
      <c r="H52">
        <v>116.279</v>
      </c>
      <c r="I52">
        <v>115.985</v>
      </c>
      <c r="J52">
        <v>110.779</v>
      </c>
      <c r="K52">
        <v>102.559</v>
      </c>
      <c r="L52">
        <v>109.824</v>
      </c>
      <c r="M52">
        <v>113.35299999999999</v>
      </c>
      <c r="N52">
        <v>99.587999999999994</v>
      </c>
      <c r="O52">
        <v>86.25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134.39599291300604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139.89950313109057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145.46189845213868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102.29512673736897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117.17160630632559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105.35684628946305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104.62616196842792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99.183159256319641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95.187761806483095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103.27948203453735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109.84788713654865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93.8432997879124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81.583507044430135</v>
      </c>
      <c r="AE52" s="5"/>
      <c r="AG52" s="5">
        <f t="shared" si="0"/>
        <v>7.3100070869939486</v>
      </c>
      <c r="AH52" s="5">
        <f t="shared" si="1"/>
        <v>7.5414968689094337</v>
      </c>
      <c r="AI52" s="5">
        <f t="shared" si="2"/>
        <v>4.229101547861319</v>
      </c>
      <c r="AJ52" s="5">
        <f t="shared" si="3"/>
        <v>8.6308732626310274</v>
      </c>
      <c r="AK52" s="5">
        <f t="shared" si="4"/>
        <v>7.3133936936744135</v>
      </c>
      <c r="AL52" s="5">
        <f t="shared" si="5"/>
        <v>10.922153710536946</v>
      </c>
      <c r="AM52" s="5">
        <f t="shared" si="6"/>
        <v>11.358838031572077</v>
      </c>
      <c r="AN52" s="5">
        <f t="shared" si="7"/>
        <v>11.595840743680355</v>
      </c>
      <c r="AO52" s="5">
        <f t="shared" si="8"/>
        <v>7.371238193516902</v>
      </c>
      <c r="AP52" s="5">
        <f t="shared" si="9"/>
        <v>6.5445179654626457</v>
      </c>
      <c r="AQ52" s="5">
        <f t="shared" si="10"/>
        <v>3.5051128634513447</v>
      </c>
      <c r="AR52" s="5">
        <f t="shared" si="11"/>
        <v>5.7447002120875936</v>
      </c>
      <c r="AS52" s="5">
        <f t="shared" si="12"/>
        <v>4.6664929555698649</v>
      </c>
      <c r="AV52" s="2">
        <f t="shared" si="13"/>
        <v>75.668655048442474</v>
      </c>
      <c r="AW52" s="2">
        <f t="shared" si="14"/>
        <v>79.156257991392067</v>
      </c>
      <c r="AX52" s="2">
        <f t="shared" si="15"/>
        <v>80.940728327890298</v>
      </c>
      <c r="AY52" s="2">
        <f t="shared" si="16"/>
        <v>80.830384324812385</v>
      </c>
      <c r="AZ52" s="2">
        <f t="shared" si="17"/>
        <v>82.621699869461139</v>
      </c>
      <c r="BA52" s="2">
        <f t="shared" si="18"/>
        <v>83.87915387329727</v>
      </c>
      <c r="BB52" s="2">
        <f t="shared" si="19"/>
        <v>84.123176025719175</v>
      </c>
      <c r="BC52" s="2">
        <f t="shared" si="20"/>
        <v>82.726374791454091</v>
      </c>
      <c r="BD52" s="2">
        <f t="shared" si="21"/>
        <v>80.165215422173375</v>
      </c>
      <c r="BE52" s="2">
        <f t="shared" si="22"/>
        <v>76.947877663151559</v>
      </c>
      <c r="BF52" s="2">
        <f t="shared" si="23"/>
        <v>71.586964080632399</v>
      </c>
      <c r="BG52" s="2">
        <f t="shared" si="24"/>
        <v>63.787874686671131</v>
      </c>
      <c r="BH52" s="2">
        <f t="shared" si="25"/>
        <v>52.607004169614044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75.649557324177678</v>
      </c>
      <c r="CP52" s="2">
        <f>BL$207*$B52+BL$209</f>
        <v>79.142995602305618</v>
      </c>
      <c r="CQ52" s="2">
        <f>BM$207*$B52+BM$209</f>
        <v>80.925617540315329</v>
      </c>
      <c r="CR52" s="2">
        <f>BN$207*$B52+BN$209</f>
        <v>80.816261724585203</v>
      </c>
      <c r="CS52" s="2">
        <f>BO$207*$B52+BO$209</f>
        <v>82.595140448447921</v>
      </c>
      <c r="CT52" s="2">
        <f>BP$207*$B52+BP$209</f>
        <v>83.849175742391381</v>
      </c>
      <c r="CU52" s="2">
        <f>BQ$207*$B52+BQ$209</f>
        <v>84.095690463344098</v>
      </c>
      <c r="CV52" s="2">
        <f>BR$207*$B52+BR$209</f>
        <v>82.698489261119136</v>
      </c>
      <c r="CW52" s="2">
        <f>BS$207*$B52+BS$209</f>
        <v>80.133937902821216</v>
      </c>
      <c r="CX52" s="2">
        <f>BT$207*$B52+BT$209</f>
        <v>76.92349238809237</v>
      </c>
      <c r="CY52" s="2">
        <f>BU$207*$B52+BU$209</f>
        <v>71.564126907661546</v>
      </c>
      <c r="CZ52" s="2">
        <f>BV$207*$B52+BV$209</f>
        <v>63.765001660481886</v>
      </c>
      <c r="DA52" s="2">
        <f>BW$207*$B52+BW$209</f>
        <v>52.593087730815775</v>
      </c>
      <c r="DD52" s="2">
        <f>BZ$207*$B52+BZ$209</f>
        <v>78.881416649549848</v>
      </c>
      <c r="DE52" s="2">
        <f>CA$207*$B52+CA$209</f>
        <v>81.07093460324792</v>
      </c>
      <c r="DF52" s="2">
        <f>CB$207*$B52+CB$209</f>
        <v>82.878244109509978</v>
      </c>
      <c r="DG52" s="2">
        <f>CC$207*$B52+CC$209</f>
        <v>83.21758231477456</v>
      </c>
      <c r="DH52" s="2">
        <f>CD$207*$B52+CD$209</f>
        <v>86.354519486766051</v>
      </c>
      <c r="DI52" s="2">
        <f>CE$207*$B52+CE$209</f>
        <v>88.312722091965895</v>
      </c>
      <c r="DJ52" s="2">
        <f>CF$207*$B52+CF$209</f>
        <v>88.326605260319241</v>
      </c>
      <c r="DK52" s="2">
        <f>CG$207*$B52+CG$209</f>
        <v>87.219315600828594</v>
      </c>
      <c r="DL52" s="2">
        <f>CH$207*$B52+CH$209</f>
        <v>85.506968671116368</v>
      </c>
      <c r="DM52" s="2">
        <f>CI$207*$B52+CI$209</f>
        <v>80.977604999460254</v>
      </c>
      <c r="DN52" s="2">
        <f>CJ$207*$B52+CJ$209</f>
        <v>75.374854771610444</v>
      </c>
      <c r="DO52" s="2">
        <f>CK$207*$B52+CK$209</f>
        <v>68.130656291673873</v>
      </c>
      <c r="DP52" s="2">
        <f>CL$207*$B52+CL$209</f>
        <v>55.032372181298292</v>
      </c>
      <c r="DS52" s="2">
        <f>POWER(10,($B52-C$227)/C$228)/(1+POWER(10,($B52-C$227)/C$228))</f>
        <v>5.9092065409120332E-3</v>
      </c>
      <c r="DT52" s="2">
        <f>POWER(10,($B52-D$227)/D$228)/(1+POWER(10,($B52-D$227)/D$228))</f>
        <v>6.8790501566553088E-3</v>
      </c>
      <c r="DU52" s="2">
        <f>POWER(10,($B52-E$227)/E$228)/(1+POWER(10,($B52-E$227)/E$228))</f>
        <v>7.7386981276238078E-3</v>
      </c>
      <c r="DV52" s="2">
        <f>POWER(10,($B52-F$227)/F$228)/(1+POWER(10,($B52-F$227)/F$228))</f>
        <v>5.8811806657066666E-3</v>
      </c>
      <c r="DW52" s="2">
        <f>POWER(10,($B52-G$227)/G$228)/(1+POWER(10,($B52-G$227)/G$228))</f>
        <v>7.0648425557796168E-3</v>
      </c>
      <c r="DX52" s="2">
        <f>POWER(10,($B52-H$227)/H$228)/(1+POWER(10,($B52-H$227)/H$228))</f>
        <v>6.7162136467446626E-3</v>
      </c>
      <c r="DY52" s="2">
        <f>POWER(10,($B52-I$227)/I$228)/(1+POWER(10,($B52-I$227)/I$228))</f>
        <v>6.4963639529487093E-3</v>
      </c>
      <c r="DZ52" s="2">
        <f>POWER(10,($B52-J$227)/J$228)/(1+POWER(10,($B52-J$227)/J$228))</f>
        <v>6.1682374503141384E-3</v>
      </c>
      <c r="EA52" s="2">
        <f>POWER(10,($B52-K$227)/K$228)/(1+POWER(10,($B52-K$227)/K$228))</f>
        <v>5.8212060754829105E-3</v>
      </c>
      <c r="EB52" s="2">
        <f>POWER(10,($B52-L$227)/L$228)/(1+POWER(10,($B52-L$227)/L$228))</f>
        <v>6.0149476338713327E-3</v>
      </c>
      <c r="EC52" s="2">
        <f>POWER(10,($B52-M$227)/M$228)/(1+POWER(10,($B52-M$227)/M$228))</f>
        <v>5.9928637746337254E-3</v>
      </c>
      <c r="ED52" s="2">
        <f>POWER(10,($B52-N$227)/N$228)/(1+POWER(10,($B52-N$227)/N$228))</f>
        <v>5.2393118836794378E-3</v>
      </c>
      <c r="EE52" s="2">
        <f>POWER(10,($B52-O$227)/O$228)/(1+POWER(10,($B52-O$227)/O$228))</f>
        <v>5.705131599354837E-3</v>
      </c>
    </row>
    <row r="53" spans="2:135" x14ac:dyDescent="0.25">
      <c r="B53" s="2">
        <v>47</v>
      </c>
      <c r="C53">
        <v>149.559</v>
      </c>
      <c r="D53">
        <v>158.88200000000001</v>
      </c>
      <c r="E53">
        <v>160.79400000000001</v>
      </c>
      <c r="F53">
        <v>119.559</v>
      </c>
      <c r="G53">
        <v>135.32400000000001</v>
      </c>
      <c r="H53">
        <v>122.39700000000001</v>
      </c>
      <c r="I53">
        <v>124.39700000000001</v>
      </c>
      <c r="J53">
        <v>118.985</v>
      </c>
      <c r="K53">
        <v>109.86799999999999</v>
      </c>
      <c r="L53">
        <v>117.63200000000001</v>
      </c>
      <c r="M53">
        <v>123.235</v>
      </c>
      <c r="N53">
        <v>107.324</v>
      </c>
      <c r="O53">
        <v>93.838200000000001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148.53977405629826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155.88417539657388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161.54167902706035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111.7127263383485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129.79366306745376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115.08990917126502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114.01038678270366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107.30396474889547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102.78945099829139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113.90348623258932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122.0835939728332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103.94655850682014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90.684575685568717</v>
      </c>
      <c r="AE53" s="5"/>
      <c r="AG53" s="5">
        <f t="shared" si="0"/>
        <v>1.0192259437017412</v>
      </c>
      <c r="AH53" s="5">
        <f t="shared" si="1"/>
        <v>2.9978246034261247</v>
      </c>
      <c r="AI53" s="5">
        <f t="shared" si="2"/>
        <v>-0.74767902706034306</v>
      </c>
      <c r="AJ53" s="5">
        <f t="shared" si="3"/>
        <v>7.8462736616514945</v>
      </c>
      <c r="AK53" s="5">
        <f t="shared" si="4"/>
        <v>5.5303369325462484</v>
      </c>
      <c r="AL53" s="5">
        <f t="shared" si="5"/>
        <v>7.3070908287349852</v>
      </c>
      <c r="AM53" s="5">
        <f t="shared" si="6"/>
        <v>10.386613217296343</v>
      </c>
      <c r="AN53" s="5">
        <f t="shared" si="7"/>
        <v>11.681035251104532</v>
      </c>
      <c r="AO53" s="5">
        <f t="shared" si="8"/>
        <v>7.078549001708609</v>
      </c>
      <c r="AP53" s="5">
        <f t="shared" si="9"/>
        <v>3.7285137674106892</v>
      </c>
      <c r="AQ53" s="5">
        <f t="shared" si="10"/>
        <v>1.1514060271668001</v>
      </c>
      <c r="AR53" s="5">
        <f t="shared" si="11"/>
        <v>3.3774414931798589</v>
      </c>
      <c r="AS53" s="5">
        <f t="shared" si="12"/>
        <v>3.1536243144312834</v>
      </c>
      <c r="AV53" s="2">
        <f t="shared" si="13"/>
        <v>75.660550731034434</v>
      </c>
      <c r="AW53" s="2">
        <f t="shared" si="14"/>
        <v>79.135640318084981</v>
      </c>
      <c r="AX53" s="2">
        <f t="shared" si="15"/>
        <v>80.924155153958793</v>
      </c>
      <c r="AY53" s="2">
        <f t="shared" si="16"/>
        <v>80.833772529606094</v>
      </c>
      <c r="AZ53" s="2">
        <f t="shared" si="17"/>
        <v>82.640800292926841</v>
      </c>
      <c r="BA53" s="2">
        <f t="shared" si="18"/>
        <v>83.902476212029129</v>
      </c>
      <c r="BB53" s="2">
        <f t="shared" si="19"/>
        <v>84.143090481843885</v>
      </c>
      <c r="BC53" s="2">
        <f t="shared" si="20"/>
        <v>82.752898648585742</v>
      </c>
      <c r="BD53" s="2">
        <f t="shared" si="21"/>
        <v>80.198037905688182</v>
      </c>
      <c r="BE53" s="2">
        <f t="shared" si="22"/>
        <v>76.967570764397351</v>
      </c>
      <c r="BF53" s="2">
        <f t="shared" si="23"/>
        <v>71.607317180207758</v>
      </c>
      <c r="BG53" s="2">
        <f t="shared" si="24"/>
        <v>63.818824192141513</v>
      </c>
      <c r="BH53" s="2">
        <f t="shared" si="25"/>
        <v>52.637669965804648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75.640078339572767</v>
      </c>
      <c r="CP53" s="2">
        <f>BL$207*$B53+BL$209</f>
        <v>79.121483139596762</v>
      </c>
      <c r="CQ53" s="2">
        <f>BM$207*$B53+BM$209</f>
        <v>80.908029254363285</v>
      </c>
      <c r="CR53" s="2">
        <f>BN$207*$B53+BN$209</f>
        <v>80.818673674592205</v>
      </c>
      <c r="CS53" s="2">
        <f>BO$207*$B53+BO$209</f>
        <v>82.612358017143762</v>
      </c>
      <c r="CT53" s="2">
        <f>BP$207*$B53+BP$209</f>
        <v>83.870347253421414</v>
      </c>
      <c r="CU53" s="2">
        <f>BQ$207*$B53+BQ$209</f>
        <v>84.113649303394638</v>
      </c>
      <c r="CV53" s="2">
        <f>BR$207*$B53+BR$209</f>
        <v>82.723024335668327</v>
      </c>
      <c r="CW53" s="2">
        <f>BS$207*$B53+BS$209</f>
        <v>80.164487643341985</v>
      </c>
      <c r="CX53" s="2">
        <f>BT$207*$B53+BT$209</f>
        <v>76.941429473453383</v>
      </c>
      <c r="CY53" s="2">
        <f>BU$207*$B53+BU$209</f>
        <v>71.582838487338037</v>
      </c>
      <c r="CZ53" s="2">
        <f>BV$207*$B53+BV$209</f>
        <v>63.794265632486535</v>
      </c>
      <c r="DA53" s="2">
        <f>BW$207*$B53+BW$209</f>
        <v>52.622748779230129</v>
      </c>
      <c r="DD53" s="2">
        <f>BZ$207*$B53+BZ$209</f>
        <v>78.801532814352257</v>
      </c>
      <c r="DE53" s="2">
        <f>CA$207*$B53+CA$209</f>
        <v>80.999659490241243</v>
      </c>
      <c r="DF53" s="2">
        <f>CB$207*$B53+CB$209</f>
        <v>82.809896397303135</v>
      </c>
      <c r="DG53" s="2">
        <f>CC$207*$B53+CC$209</f>
        <v>83.161423128393423</v>
      </c>
      <c r="DH53" s="2">
        <f>CD$207*$B53+CD$209</f>
        <v>86.286515532295752</v>
      </c>
      <c r="DI53" s="2">
        <f>CE$207*$B53+CE$209</f>
        <v>88.236042984126499</v>
      </c>
      <c r="DJ53" s="2">
        <f>CF$207*$B53+CF$209</f>
        <v>88.24942478092251</v>
      </c>
      <c r="DK53" s="2">
        <f>CG$207*$B53+CG$209</f>
        <v>87.142748988702195</v>
      </c>
      <c r="DL53" s="2">
        <f>CH$207*$B53+CH$209</f>
        <v>85.42377361814394</v>
      </c>
      <c r="DM53" s="2">
        <f>CI$207*$B53+CI$209</f>
        <v>80.907378544168367</v>
      </c>
      <c r="DN53" s="2">
        <f>CJ$207*$B53+CJ$209</f>
        <v>75.31022857292659</v>
      </c>
      <c r="DO53" s="2">
        <f>CK$207*$B53+CK$209</f>
        <v>68.071352903301317</v>
      </c>
      <c r="DP53" s="2">
        <f>CL$207*$B53+CL$209</f>
        <v>55.009332495569296</v>
      </c>
      <c r="DS53" s="2">
        <f>POWER(10,($B53-C$227)/C$228)/(1+POWER(10,($B53-C$227)/C$228))</f>
        <v>6.475624313109456E-3</v>
      </c>
      <c r="DT53" s="2">
        <f>POWER(10,($B53-D$227)/D$228)/(1+POWER(10,($B53-D$227)/D$228))</f>
        <v>7.537725881469939E-3</v>
      </c>
      <c r="DU53" s="2">
        <f>POWER(10,($B53-E$227)/E$228)/(1+POWER(10,($B53-E$227)/E$228))</f>
        <v>8.4789832220239208E-3</v>
      </c>
      <c r="DV53" s="2">
        <f>POWER(10,($B53-F$227)/F$228)/(1+POWER(10,($B53-F$227)/F$228))</f>
        <v>6.4449294777927007E-3</v>
      </c>
      <c r="DW53" s="2">
        <f>POWER(10,($B53-G$227)/G$228)/(1+POWER(10,($B53-G$227)/G$228))</f>
        <v>7.7411694152421601E-3</v>
      </c>
      <c r="DX53" s="2">
        <f>POWER(10,($B53-H$227)/H$228)/(1+POWER(10,($B53-H$227)/H$228))</f>
        <v>7.3594131587625114E-3</v>
      </c>
      <c r="DY53" s="2">
        <f>POWER(10,($B53-I$227)/I$228)/(1+POWER(10,($B53-I$227)/I$228))</f>
        <v>7.1186597554003606E-3</v>
      </c>
      <c r="DZ53" s="2">
        <f>POWER(10,($B53-J$227)/J$228)/(1+POWER(10,($B53-J$227)/J$228))</f>
        <v>6.7593154014514651E-3</v>
      </c>
      <c r="EA53" s="2">
        <f>POWER(10,($B53-K$227)/K$228)/(1+POWER(10,($B53-K$227)/K$228))</f>
        <v>6.3792428300999795E-3</v>
      </c>
      <c r="EB53" s="2">
        <f>POWER(10,($B53-L$227)/L$228)/(1+POWER(10,($B53-L$227)/L$228))</f>
        <v>6.5914338479535275E-3</v>
      </c>
      <c r="EC53" s="2">
        <f>POWER(10,($B53-M$227)/M$228)/(1+POWER(10,($B53-M$227)/M$228))</f>
        <v>6.5672474057274013E-3</v>
      </c>
      <c r="ED53" s="2">
        <f>POWER(10,($B53-N$227)/N$228)/(1+POWER(10,($B53-N$227)/N$228))</f>
        <v>5.7418888369563581E-3</v>
      </c>
      <c r="EE53" s="2">
        <f>POWER(10,($B53-O$227)/O$228)/(1+POWER(10,($B53-O$227)/O$228))</f>
        <v>6.2521111127855208E-3</v>
      </c>
    </row>
    <row r="54" spans="2:135" x14ac:dyDescent="0.25">
      <c r="B54" s="2">
        <v>48</v>
      </c>
      <c r="C54">
        <v>160.33799999999999</v>
      </c>
      <c r="D54">
        <v>169.91200000000001</v>
      </c>
      <c r="E54">
        <v>172.559</v>
      </c>
      <c r="F54">
        <v>130.23500000000001</v>
      </c>
      <c r="G54">
        <v>146.191</v>
      </c>
      <c r="H54">
        <v>134.57400000000001</v>
      </c>
      <c r="I54">
        <v>132.809</v>
      </c>
      <c r="J54">
        <v>126.544</v>
      </c>
      <c r="K54">
        <v>118.75</v>
      </c>
      <c r="L54">
        <v>128.60300000000001</v>
      </c>
      <c r="M54">
        <v>133.45599999999999</v>
      </c>
      <c r="N54">
        <v>115.941</v>
      </c>
      <c r="O54">
        <v>100.8382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162.64686996421148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172.24646136814587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177.57290615304908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123.45360117478725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144.36176580581503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127.31565837474423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125.85863324906278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117.87998263965075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112.80031795624271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126.70570243418936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135.60313864215786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115.36330795676096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100.68504440416045</v>
      </c>
      <c r="AE54" s="5"/>
      <c r="AG54" s="5">
        <f t="shared" si="0"/>
        <v>-2.3088699642114818</v>
      </c>
      <c r="AH54" s="5">
        <f t="shared" si="1"/>
        <v>-2.3344613681458668</v>
      </c>
      <c r="AI54" s="5">
        <f t="shared" si="2"/>
        <v>-5.0139061530490778</v>
      </c>
      <c r="AJ54" s="5">
        <f t="shared" si="3"/>
        <v>6.7813988252127615</v>
      </c>
      <c r="AK54" s="5">
        <f t="shared" si="4"/>
        <v>1.829234194184977</v>
      </c>
      <c r="AL54" s="5">
        <f t="shared" si="5"/>
        <v>7.2583416252557811</v>
      </c>
      <c r="AM54" s="5">
        <f t="shared" si="6"/>
        <v>6.9503667509372207</v>
      </c>
      <c r="AN54" s="5">
        <f t="shared" si="7"/>
        <v>8.6640173603492485</v>
      </c>
      <c r="AO54" s="5">
        <f t="shared" si="8"/>
        <v>5.9496820437572921</v>
      </c>
      <c r="AP54" s="5">
        <f t="shared" si="9"/>
        <v>1.8972975658106463</v>
      </c>
      <c r="AQ54" s="5">
        <f t="shared" si="10"/>
        <v>-2.14713864215787</v>
      </c>
      <c r="AR54" s="5">
        <f t="shared" si="11"/>
        <v>0.57769204323903978</v>
      </c>
      <c r="AS54" s="5">
        <f t="shared" si="12"/>
        <v>0.15315559583955007</v>
      </c>
      <c r="AV54" s="2">
        <f t="shared" si="13"/>
        <v>75.652533281210339</v>
      </c>
      <c r="AW54" s="2">
        <f t="shared" si="14"/>
        <v>79.115071446823691</v>
      </c>
      <c r="AX54" s="2">
        <f t="shared" si="15"/>
        <v>80.907636687563596</v>
      </c>
      <c r="AY54" s="2">
        <f t="shared" si="16"/>
        <v>80.837217253246706</v>
      </c>
      <c r="AZ54" s="2">
        <f t="shared" si="17"/>
        <v>82.660015824379343</v>
      </c>
      <c r="BA54" s="2">
        <f t="shared" si="18"/>
        <v>83.925933432514071</v>
      </c>
      <c r="BB54" s="2">
        <f t="shared" si="19"/>
        <v>84.163125502008583</v>
      </c>
      <c r="BC54" s="2">
        <f t="shared" si="20"/>
        <v>82.779545774515924</v>
      </c>
      <c r="BD54" s="2">
        <f t="shared" si="21"/>
        <v>80.231006766578233</v>
      </c>
      <c r="BE54" s="2">
        <f t="shared" si="22"/>
        <v>76.987374913055319</v>
      </c>
      <c r="BF54" s="2">
        <f t="shared" si="23"/>
        <v>71.627773702513878</v>
      </c>
      <c r="BG54" s="2">
        <f t="shared" si="24"/>
        <v>63.849885322142015</v>
      </c>
      <c r="BH54" s="2">
        <f t="shared" si="25"/>
        <v>52.668399658911277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75.630599354967856</v>
      </c>
      <c r="CP54" s="2">
        <f>BL$207*$B54+BL$209</f>
        <v>79.099970676887907</v>
      </c>
      <c r="CQ54" s="2">
        <f>BM$207*$B54+BM$209</f>
        <v>80.890440968411227</v>
      </c>
      <c r="CR54" s="2">
        <f>BN$207*$B54+BN$209</f>
        <v>80.821085624599206</v>
      </c>
      <c r="CS54" s="2">
        <f>BO$207*$B54+BO$209</f>
        <v>82.629575585839618</v>
      </c>
      <c r="CT54" s="2">
        <f>BP$207*$B54+BP$209</f>
        <v>83.891518764451448</v>
      </c>
      <c r="CU54" s="2">
        <f>BQ$207*$B54+BQ$209</f>
        <v>84.131608143445177</v>
      </c>
      <c r="CV54" s="2">
        <f>BR$207*$B54+BR$209</f>
        <v>82.747559410217534</v>
      </c>
      <c r="CW54" s="2">
        <f>BS$207*$B54+BS$209</f>
        <v>80.195037383862754</v>
      </c>
      <c r="CX54" s="2">
        <f>BT$207*$B54+BT$209</f>
        <v>76.959366558814409</v>
      </c>
      <c r="CY54" s="2">
        <f>BU$207*$B54+BU$209</f>
        <v>71.601550067014543</v>
      </c>
      <c r="CZ54" s="2">
        <f>BV$207*$B54+BV$209</f>
        <v>63.823529604491185</v>
      </c>
      <c r="DA54" s="2">
        <f>BW$207*$B54+BW$209</f>
        <v>52.652409827644483</v>
      </c>
      <c r="DD54" s="2">
        <f>BZ$207*$B54+BZ$209</f>
        <v>78.721648979154665</v>
      </c>
      <c r="DE54" s="2">
        <f>CA$207*$B54+CA$209</f>
        <v>80.928384377234551</v>
      </c>
      <c r="DF54" s="2">
        <f>CB$207*$B54+CB$209</f>
        <v>82.741548685096291</v>
      </c>
      <c r="DG54" s="2">
        <f>CC$207*$B54+CC$209</f>
        <v>83.105263942012286</v>
      </c>
      <c r="DH54" s="2">
        <f>CD$207*$B54+CD$209</f>
        <v>86.218511577825453</v>
      </c>
      <c r="DI54" s="2">
        <f>CE$207*$B54+CE$209</f>
        <v>88.159363876287102</v>
      </c>
      <c r="DJ54" s="2">
        <f>CF$207*$B54+CF$209</f>
        <v>88.172244301525765</v>
      </c>
      <c r="DK54" s="2">
        <f>CG$207*$B54+CG$209</f>
        <v>87.066182376575796</v>
      </c>
      <c r="DL54" s="2">
        <f>CH$207*$B54+CH$209</f>
        <v>85.340578565171512</v>
      </c>
      <c r="DM54" s="2">
        <f>CI$207*$B54+CI$209</f>
        <v>80.837152088876493</v>
      </c>
      <c r="DN54" s="2">
        <f>CJ$207*$B54+CJ$209</f>
        <v>75.245602374242736</v>
      </c>
      <c r="DO54" s="2">
        <f>CK$207*$B54+CK$209</f>
        <v>68.012049514928776</v>
      </c>
      <c r="DP54" s="2">
        <f>CL$207*$B54+CL$209</f>
        <v>54.986292809840307</v>
      </c>
      <c r="DS54" s="2">
        <f>POWER(10,($B54-C$227)/C$228)/(1+POWER(10,($B54-C$227)/C$228))</f>
        <v>7.0959476259627747E-3</v>
      </c>
      <c r="DT54" s="2">
        <f>POWER(10,($B54-D$227)/D$228)/(1+POWER(10,($B54-D$227)/D$228))</f>
        <v>8.2589459556850868E-3</v>
      </c>
      <c r="DU54" s="2">
        <f>POWER(10,($B54-E$227)/E$228)/(1+POWER(10,($B54-E$227)/E$228))</f>
        <v>9.2894211381541799E-3</v>
      </c>
      <c r="DV54" s="2">
        <f>POWER(10,($B54-F$227)/F$228)/(1+POWER(10,($B54-F$227)/F$228))</f>
        <v>7.0623333233287714E-3</v>
      </c>
      <c r="DW54" s="2">
        <f>POWER(10,($B54-G$227)/G$228)/(1+POWER(10,($B54-G$227)/G$228))</f>
        <v>8.4816888926680153E-3</v>
      </c>
      <c r="DX54" s="2">
        <f>POWER(10,($B54-H$227)/H$228)/(1+POWER(10,($B54-H$227)/H$228))</f>
        <v>8.0637106457246612E-3</v>
      </c>
      <c r="DY54" s="2">
        <f>POWER(10,($B54-I$227)/I$228)/(1+POWER(10,($B54-I$227)/I$228))</f>
        <v>7.8000981356325305E-3</v>
      </c>
      <c r="DZ54" s="2">
        <f>POWER(10,($B54-J$227)/J$228)/(1+POWER(10,($B54-J$227)/J$228))</f>
        <v>7.4066119102216043E-3</v>
      </c>
      <c r="EA54" s="2">
        <f>POWER(10,($B54-K$227)/K$228)/(1+POWER(10,($B54-K$227)/K$228))</f>
        <v>6.9903983756153315E-3</v>
      </c>
      <c r="EB54" s="2">
        <f>POWER(10,($B54-L$227)/L$228)/(1+POWER(10,($B54-L$227)/L$228))</f>
        <v>7.2227703218154284E-3</v>
      </c>
      <c r="EC54" s="2">
        <f>POWER(10,($B54-M$227)/M$228)/(1+POWER(10,($B54-M$227)/M$228))</f>
        <v>7.1962840509491449E-3</v>
      </c>
      <c r="ED54" s="2">
        <f>POWER(10,($B54-N$227)/N$228)/(1+POWER(10,($B54-N$227)/N$228))</f>
        <v>6.2923701484992357E-3</v>
      </c>
      <c r="EE54" s="2">
        <f>POWER(10,($B54-O$227)/O$228)/(1+POWER(10,($B54-O$227)/O$228))</f>
        <v>6.8511709407758463E-3</v>
      </c>
    </row>
    <row r="55" spans="2:135" x14ac:dyDescent="0.25">
      <c r="B55" s="2">
        <v>49</v>
      </c>
      <c r="C55">
        <v>167.779</v>
      </c>
      <c r="D55">
        <v>179.70599999999999</v>
      </c>
      <c r="E55">
        <v>182.64699999999999</v>
      </c>
      <c r="F55">
        <v>139.82400000000001</v>
      </c>
      <c r="G55">
        <v>158.13200000000001</v>
      </c>
      <c r="H55">
        <v>145.32400000000001</v>
      </c>
      <c r="I55">
        <v>143.64699999999999</v>
      </c>
      <c r="J55">
        <v>136.75</v>
      </c>
      <c r="K55">
        <v>129.88200000000001</v>
      </c>
      <c r="L55">
        <v>140.17599999999999</v>
      </c>
      <c r="M55">
        <v>145.66200000000001</v>
      </c>
      <c r="N55">
        <v>124.89700000000001</v>
      </c>
      <c r="O55">
        <v>107.9265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175.53001517789431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187.63108907565959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192.12202706339582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137.26522247464075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160.09256978892128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141.78701925362805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139.96568441721979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130.89817086701137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125.27724561633887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141.22876642096656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149.54732690617956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127.46540489534482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110.9448295361551</v>
      </c>
      <c r="AE55" s="5"/>
      <c r="AG55" s="5">
        <f t="shared" si="0"/>
        <v>-7.7510151778943168</v>
      </c>
      <c r="AH55" s="5">
        <f t="shared" si="1"/>
        <v>-7.9250890756595993</v>
      </c>
      <c r="AI55" s="5">
        <f t="shared" si="2"/>
        <v>-9.475027063395828</v>
      </c>
      <c r="AJ55" s="5">
        <f t="shared" si="3"/>
        <v>2.5587775253592611</v>
      </c>
      <c r="AK55" s="5">
        <f t="shared" si="4"/>
        <v>-1.9605697889212763</v>
      </c>
      <c r="AL55" s="5">
        <f t="shared" si="5"/>
        <v>3.5369807463719667</v>
      </c>
      <c r="AM55" s="5">
        <f t="shared" si="6"/>
        <v>3.6813155827802007</v>
      </c>
      <c r="AN55" s="5">
        <f t="shared" si="7"/>
        <v>5.8518291329886267</v>
      </c>
      <c r="AO55" s="5">
        <f t="shared" si="8"/>
        <v>4.6047543836611311</v>
      </c>
      <c r="AP55" s="5">
        <f t="shared" si="9"/>
        <v>-1.0527664209665772</v>
      </c>
      <c r="AQ55" s="5">
        <f t="shared" si="10"/>
        <v>-3.8853269061795572</v>
      </c>
      <c r="AR55" s="5">
        <f t="shared" si="11"/>
        <v>-2.5684048953448126</v>
      </c>
      <c r="AS55" s="5">
        <f t="shared" si="12"/>
        <v>-3.0183295361550933</v>
      </c>
      <c r="AV55" s="2">
        <f t="shared" si="13"/>
        <v>75.644606574898006</v>
      </c>
      <c r="AW55" s="2">
        <f t="shared" si="14"/>
        <v>79.094552416838226</v>
      </c>
      <c r="AX55" s="2">
        <f t="shared" si="15"/>
        <v>80.891173975911357</v>
      </c>
      <c r="AY55" s="2">
        <f t="shared" si="16"/>
        <v>80.840720261829119</v>
      </c>
      <c r="AZ55" s="2">
        <f t="shared" si="17"/>
        <v>82.679351011296916</v>
      </c>
      <c r="BA55" s="2">
        <f t="shared" si="18"/>
        <v>83.949531383136033</v>
      </c>
      <c r="BB55" s="2">
        <f t="shared" si="19"/>
        <v>84.183286012948003</v>
      </c>
      <c r="BC55" s="2">
        <f t="shared" si="20"/>
        <v>82.806321312253473</v>
      </c>
      <c r="BD55" s="2">
        <f t="shared" si="21"/>
        <v>80.264128941547938</v>
      </c>
      <c r="BE55" s="2">
        <f t="shared" si="22"/>
        <v>77.007295073813538</v>
      </c>
      <c r="BF55" s="2">
        <f t="shared" si="23"/>
        <v>71.648338215659507</v>
      </c>
      <c r="BG55" s="2">
        <f t="shared" si="24"/>
        <v>63.881063818264025</v>
      </c>
      <c r="BH55" s="2">
        <f t="shared" si="25"/>
        <v>52.699196161460691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75.621120370362945</v>
      </c>
      <c r="CP55" s="2">
        <f>BL$207*$B55+BL$209</f>
        <v>79.078458214179051</v>
      </c>
      <c r="CQ55" s="2">
        <f>BM$207*$B55+BM$209</f>
        <v>80.872852682459168</v>
      </c>
      <c r="CR55" s="2">
        <f>BN$207*$B55+BN$209</f>
        <v>80.823497574606222</v>
      </c>
      <c r="CS55" s="2">
        <f>BO$207*$B55+BO$209</f>
        <v>82.646793154535459</v>
      </c>
      <c r="CT55" s="2">
        <f>BP$207*$B55+BP$209</f>
        <v>83.912690275481467</v>
      </c>
      <c r="CU55" s="2">
        <f>BQ$207*$B55+BQ$209</f>
        <v>84.149566983495717</v>
      </c>
      <c r="CV55" s="2">
        <f>BR$207*$B55+BR$209</f>
        <v>82.77209448476674</v>
      </c>
      <c r="CW55" s="2">
        <f>BS$207*$B55+BS$209</f>
        <v>80.225587124383509</v>
      </c>
      <c r="CX55" s="2">
        <f>BT$207*$B55+BT$209</f>
        <v>76.977303644175421</v>
      </c>
      <c r="CY55" s="2">
        <f>BU$207*$B55+BU$209</f>
        <v>71.620261646691034</v>
      </c>
      <c r="CZ55" s="2">
        <f>BV$207*$B55+BV$209</f>
        <v>63.852793576495827</v>
      </c>
      <c r="DA55" s="2">
        <f>BW$207*$B55+BW$209</f>
        <v>52.682070876058837</v>
      </c>
      <c r="DD55" s="2">
        <f>BZ$207*$B55+BZ$209</f>
        <v>78.641765143957059</v>
      </c>
      <c r="DE55" s="2">
        <f>CA$207*$B55+CA$209</f>
        <v>80.857109264227873</v>
      </c>
      <c r="DF55" s="2">
        <f>CB$207*$B55+CB$209</f>
        <v>82.673200972889447</v>
      </c>
      <c r="DG55" s="2">
        <f>CC$207*$B55+CC$209</f>
        <v>83.049104755631163</v>
      </c>
      <c r="DH55" s="2">
        <f>CD$207*$B55+CD$209</f>
        <v>86.150507623355153</v>
      </c>
      <c r="DI55" s="2">
        <f>CE$207*$B55+CE$209</f>
        <v>88.082684768447706</v>
      </c>
      <c r="DJ55" s="2">
        <f>CF$207*$B55+CF$209</f>
        <v>88.095063822129021</v>
      </c>
      <c r="DK55" s="2">
        <f>CG$207*$B55+CG$209</f>
        <v>86.989615764449397</v>
      </c>
      <c r="DL55" s="2">
        <f>CH$207*$B55+CH$209</f>
        <v>85.257383512199084</v>
      </c>
      <c r="DM55" s="2">
        <f>CI$207*$B55+CI$209</f>
        <v>80.766925633584606</v>
      </c>
      <c r="DN55" s="2">
        <f>CJ$207*$B55+CJ$209</f>
        <v>75.180976175558882</v>
      </c>
      <c r="DO55" s="2">
        <f>CK$207*$B55+CK$209</f>
        <v>67.952746126556235</v>
      </c>
      <c r="DP55" s="2">
        <f>CL$207*$B55+CL$209</f>
        <v>54.963253124111311</v>
      </c>
      <c r="DS55" s="2">
        <f>POWER(10,($B55-C$227)/C$228)/(1+POWER(10,($B55-C$227)/C$228))</f>
        <v>7.775228898273456E-3</v>
      </c>
      <c r="DT55" s="2">
        <f>POWER(10,($B55-D$227)/D$228)/(1+POWER(10,($B55-D$227)/D$228))</f>
        <v>9.0485442092386389E-3</v>
      </c>
      <c r="DU55" s="2">
        <f>POWER(10,($B55-E$227)/E$228)/(1+POWER(10,($B55-E$227)/E$228))</f>
        <v>1.0176527258407769E-2</v>
      </c>
      <c r="DV55" s="2">
        <f>POWER(10,($B55-F$227)/F$228)/(1+POWER(10,($B55-F$227)/F$228))</f>
        <v>7.7384218426904882E-3</v>
      </c>
      <c r="DW55" s="2">
        <f>POWER(10,($B55-G$227)/G$228)/(1+POWER(10,($B55-G$227)/G$228))</f>
        <v>9.2923829984428961E-3</v>
      </c>
      <c r="DX55" s="2">
        <f>POWER(10,($B55-H$227)/H$228)/(1+POWER(10,($B55-H$227)/H$228))</f>
        <v>8.8348096662257524E-3</v>
      </c>
      <c r="DY55" s="2">
        <f>POWER(10,($B55-I$227)/I$228)/(1+POWER(10,($B55-I$227)/I$228))</f>
        <v>8.5462061766479729E-3</v>
      </c>
      <c r="DZ55" s="2">
        <f>POWER(10,($B55-J$227)/J$228)/(1+POWER(10,($B55-J$227)/J$228))</f>
        <v>8.1153893998393567E-3</v>
      </c>
      <c r="EA55" s="2">
        <f>POWER(10,($B55-K$227)/K$228)/(1+POWER(10,($B55-K$227)/K$228))</f>
        <v>7.6596535698006535E-3</v>
      </c>
      <c r="EB55" s="2">
        <f>POWER(10,($B55-L$227)/L$228)/(1+POWER(10,($B55-L$227)/L$228))</f>
        <v>7.9140953166131085E-3</v>
      </c>
      <c r="EC55" s="2">
        <f>POWER(10,($B55-M$227)/M$228)/(1+POWER(10,($B55-M$227)/M$228))</f>
        <v>7.8850940565013475E-3</v>
      </c>
      <c r="ED55" s="2">
        <f>POWER(10,($B55-N$227)/N$228)/(1+POWER(10,($B55-N$227)/N$228))</f>
        <v>6.8952607190002797E-3</v>
      </c>
      <c r="EE55" s="2">
        <f>POWER(10,($B55-O$227)/O$228)/(1+POWER(10,($B55-O$227)/O$228))</f>
        <v>7.5071973826187919E-3</v>
      </c>
    </row>
    <row r="56" spans="2:135" x14ac:dyDescent="0.25">
      <c r="B56" s="2">
        <v>50</v>
      </c>
      <c r="C56">
        <v>175.45599999999999</v>
      </c>
      <c r="D56">
        <v>189.88200000000001</v>
      </c>
      <c r="E56">
        <v>192.26499999999999</v>
      </c>
      <c r="F56">
        <v>152.25</v>
      </c>
      <c r="G56">
        <v>169.441</v>
      </c>
      <c r="H56">
        <v>158.26499999999999</v>
      </c>
      <c r="I56">
        <v>155.33799999999999</v>
      </c>
      <c r="J56">
        <v>147.059</v>
      </c>
      <c r="K56">
        <v>141.029</v>
      </c>
      <c r="L56">
        <v>153.35300000000001</v>
      </c>
      <c r="M56">
        <v>155.691</v>
      </c>
      <c r="N56">
        <v>135.13200000000001</v>
      </c>
      <c r="O56">
        <v>115.1618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185.95237765273208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200.55546468915389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203.70177250568798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152.51405104351807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175.82267601592005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157.83972153297708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155.72228460815117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145.9794315338369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139.93703965157607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156.63228880378043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162.79546607012981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139.37534461920944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120.64010919021575</v>
      </c>
      <c r="AE56" s="5"/>
      <c r="AG56" s="5">
        <f t="shared" si="0"/>
        <v>-10.496377652732093</v>
      </c>
      <c r="AH56" s="5">
        <f t="shared" si="1"/>
        <v>-10.673464689153889</v>
      </c>
      <c r="AI56" s="5">
        <f t="shared" si="2"/>
        <v>-11.436772505687998</v>
      </c>
      <c r="AJ56" s="5">
        <f t="shared" si="3"/>
        <v>-0.26405104351806585</v>
      </c>
      <c r="AK56" s="5">
        <f t="shared" si="4"/>
        <v>-6.3816760159200498</v>
      </c>
      <c r="AL56" s="5">
        <f t="shared" si="5"/>
        <v>0.42527846702290617</v>
      </c>
      <c r="AM56" s="5">
        <f t="shared" si="6"/>
        <v>-0.3842846081511766</v>
      </c>
      <c r="AN56" s="5">
        <f t="shared" si="7"/>
        <v>1.0795684661630958</v>
      </c>
      <c r="AO56" s="5">
        <f t="shared" si="8"/>
        <v>1.0919603484239246</v>
      </c>
      <c r="AP56" s="5">
        <f t="shared" si="9"/>
        <v>-3.2792888037804175</v>
      </c>
      <c r="AQ56" s="5">
        <f t="shared" si="10"/>
        <v>-7.1044660701298028</v>
      </c>
      <c r="AR56" s="5">
        <f t="shared" si="11"/>
        <v>-4.243344619209438</v>
      </c>
      <c r="AS56" s="5">
        <f t="shared" si="12"/>
        <v>-5.4783091902157537</v>
      </c>
      <c r="AV56" s="2">
        <f t="shared" si="13"/>
        <v>75.636774416320208</v>
      </c>
      <c r="AW56" s="2">
        <f t="shared" si="14"/>
        <v>79.074084010589971</v>
      </c>
      <c r="AX56" s="2">
        <f t="shared" si="15"/>
        <v>80.87476775570201</v>
      </c>
      <c r="AY56" s="2">
        <f t="shared" si="16"/>
        <v>80.844283131373601</v>
      </c>
      <c r="AZ56" s="2">
        <f t="shared" si="17"/>
        <v>82.698810191948994</v>
      </c>
      <c r="BA56" s="2">
        <f t="shared" si="18"/>
        <v>83.973275766437425</v>
      </c>
      <c r="BB56" s="2">
        <f t="shared" si="19"/>
        <v>84.20357675457565</v>
      </c>
      <c r="BC56" s="2">
        <f t="shared" si="20"/>
        <v>82.833230234638066</v>
      </c>
      <c r="BD56" s="2">
        <f t="shared" si="21"/>
        <v>80.297411323742296</v>
      </c>
      <c r="BE56" s="2">
        <f t="shared" si="22"/>
        <v>77.027336121320133</v>
      </c>
      <c r="BF56" s="2">
        <f t="shared" si="23"/>
        <v>71.669015193375202</v>
      </c>
      <c r="BG56" s="2">
        <f t="shared" si="24"/>
        <v>63.912365476285977</v>
      </c>
      <c r="BH56" s="2">
        <f t="shared" si="25"/>
        <v>52.730062345199585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75.611641385758034</v>
      </c>
      <c r="CP56" s="2">
        <f>BL$207*$B56+BL$209</f>
        <v>79.056945751470195</v>
      </c>
      <c r="CQ56" s="2">
        <f>BM$207*$B56+BM$209</f>
        <v>80.855264396507124</v>
      </c>
      <c r="CR56" s="2">
        <f>BN$207*$B56+BN$209</f>
        <v>80.825909524613223</v>
      </c>
      <c r="CS56" s="2">
        <f>BO$207*$B56+BO$209</f>
        <v>82.6640107232313</v>
      </c>
      <c r="CT56" s="2">
        <f>BP$207*$B56+BP$209</f>
        <v>83.9338617865115</v>
      </c>
      <c r="CU56" s="2">
        <f>BQ$207*$B56+BQ$209</f>
        <v>84.167525823546242</v>
      </c>
      <c r="CV56" s="2">
        <f>BR$207*$B56+BR$209</f>
        <v>82.796629559315946</v>
      </c>
      <c r="CW56" s="2">
        <f>BS$207*$B56+BS$209</f>
        <v>80.256136864904278</v>
      </c>
      <c r="CX56" s="2">
        <f>BT$207*$B56+BT$209</f>
        <v>76.995240729536448</v>
      </c>
      <c r="CY56" s="2">
        <f>BU$207*$B56+BU$209</f>
        <v>71.638973226367526</v>
      </c>
      <c r="CZ56" s="2">
        <f>BV$207*$B56+BV$209</f>
        <v>63.882057548500477</v>
      </c>
      <c r="DA56" s="2">
        <f>BW$207*$B56+BW$209</f>
        <v>52.711731924473192</v>
      </c>
      <c r="DD56" s="2">
        <f>BZ$207*$B56+BZ$209</f>
        <v>78.561881308759467</v>
      </c>
      <c r="DE56" s="2">
        <f>CA$207*$B56+CA$209</f>
        <v>80.785834151221195</v>
      </c>
      <c r="DF56" s="2">
        <f>CB$207*$B56+CB$209</f>
        <v>82.604853260682603</v>
      </c>
      <c r="DG56" s="2">
        <f>CC$207*$B56+CC$209</f>
        <v>82.992945569250026</v>
      </c>
      <c r="DH56" s="2">
        <f>CD$207*$B56+CD$209</f>
        <v>86.082503668884854</v>
      </c>
      <c r="DI56" s="2">
        <f>CE$207*$B56+CE$209</f>
        <v>88.006005660608309</v>
      </c>
      <c r="DJ56" s="2">
        <f>CF$207*$B56+CF$209</f>
        <v>88.01788334273229</v>
      </c>
      <c r="DK56" s="2">
        <f>CG$207*$B56+CG$209</f>
        <v>86.913049152322998</v>
      </c>
      <c r="DL56" s="2">
        <f>CH$207*$B56+CH$209</f>
        <v>85.174188459226656</v>
      </c>
      <c r="DM56" s="2">
        <f>CI$207*$B56+CI$209</f>
        <v>80.696699178292718</v>
      </c>
      <c r="DN56" s="2">
        <f>CJ$207*$B56+CJ$209</f>
        <v>75.116349976875028</v>
      </c>
      <c r="DO56" s="2">
        <f>CK$207*$B56+CK$209</f>
        <v>67.893442738183694</v>
      </c>
      <c r="DP56" s="2">
        <f>CL$207*$B56+CL$209</f>
        <v>54.940213438382315</v>
      </c>
      <c r="DS56" s="2">
        <f>POWER(10,($B56-C$227)/C$228)/(1+POWER(10,($B56-C$227)/C$228))</f>
        <v>8.5189785299246961E-3</v>
      </c>
      <c r="DT56" s="2">
        <f>POWER(10,($B56-D$227)/D$228)/(1+POWER(10,($B56-D$227)/D$228))</f>
        <v>9.9128776167649556E-3</v>
      </c>
      <c r="DU56" s="2">
        <f>POWER(10,($B56-E$227)/E$228)/(1+POWER(10,($B56-E$227)/E$228))</f>
        <v>1.1147395593470309E-2</v>
      </c>
      <c r="DV56" s="2">
        <f>POWER(10,($B56-F$227)/F$228)/(1+POWER(10,($B56-F$227)/F$228))</f>
        <v>8.4786807334645397E-3</v>
      </c>
      <c r="DW56" s="2">
        <f>POWER(10,($B56-G$227)/G$228)/(1+POWER(10,($B56-G$227)/G$228))</f>
        <v>1.0179769059326904E-2</v>
      </c>
      <c r="DX56" s="2">
        <f>POWER(10,($B56-H$227)/H$228)/(1+POWER(10,($B56-H$227)/H$228))</f>
        <v>9.6789261736664762E-3</v>
      </c>
      <c r="DY56" s="2">
        <f>POWER(10,($B56-I$227)/I$228)/(1+POWER(10,($B56-I$227)/I$228))</f>
        <v>9.3630087205585459E-3</v>
      </c>
      <c r="DZ56" s="2">
        <f>POWER(10,($B56-J$227)/J$228)/(1+POWER(10,($B56-J$227)/J$228))</f>
        <v>8.891385947218413E-3</v>
      </c>
      <c r="EA56" s="2">
        <f>POWER(10,($B56-K$227)/K$228)/(1+POWER(10,($B56-K$227)/K$228))</f>
        <v>8.3924412028691213E-3</v>
      </c>
      <c r="EB56" s="2">
        <f>POWER(10,($B56-L$227)/L$228)/(1+POWER(10,($B56-L$227)/L$228))</f>
        <v>8.6710123125854251E-3</v>
      </c>
      <c r="EC56" s="2">
        <f>POWER(10,($B56-M$227)/M$228)/(1+POWER(10,($B56-M$227)/M$228))</f>
        <v>8.639261478729789E-3</v>
      </c>
      <c r="ED56" s="2">
        <f>POWER(10,($B56-N$227)/N$228)/(1+POWER(10,($B56-N$227)/N$228))</f>
        <v>7.5554768122125492E-3</v>
      </c>
      <c r="EE56" s="2">
        <f>POWER(10,($B56-O$227)/O$228)/(1+POWER(10,($B56-O$227)/O$228))</f>
        <v>8.2255206569964174E-3</v>
      </c>
    </row>
    <row r="57" spans="2:135" x14ac:dyDescent="0.25">
      <c r="B57" s="2">
        <v>51</v>
      </c>
      <c r="C57">
        <v>180.57400000000001</v>
      </c>
      <c r="D57">
        <v>197.39699999999999</v>
      </c>
      <c r="E57">
        <v>200.76499999999999</v>
      </c>
      <c r="F57">
        <v>163.32400000000001</v>
      </c>
      <c r="G57">
        <v>181.809</v>
      </c>
      <c r="H57">
        <v>168.64699999999999</v>
      </c>
      <c r="I57">
        <v>166.36799999999999</v>
      </c>
      <c r="J57">
        <v>159.10300000000001</v>
      </c>
      <c r="K57">
        <v>152.76499999999999</v>
      </c>
      <c r="L57">
        <v>164.61799999999999</v>
      </c>
      <c r="M57">
        <v>165.60300000000001</v>
      </c>
      <c r="N57">
        <v>142.45599999999999</v>
      </c>
      <c r="O57">
        <v>122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192.82041876283066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209.639890664858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211.01803048541359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168.18151098296383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190.12601772127294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174.38297916489475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172.09725348392422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162.3186691629592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156.08320996165321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171.73573809602632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174.10176976749304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150.05739106166314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128.86435251805904</v>
      </c>
      <c r="AE57" s="5"/>
      <c r="AG57" s="5">
        <f t="shared" si="0"/>
        <v>-12.246418762830643</v>
      </c>
      <c r="AH57" s="5">
        <f t="shared" si="1"/>
        <v>-12.24289066485801</v>
      </c>
      <c r="AI57" s="5">
        <f t="shared" si="2"/>
        <v>-10.253030485413603</v>
      </c>
      <c r="AJ57" s="5">
        <f t="shared" si="3"/>
        <v>-4.8575109829638166</v>
      </c>
      <c r="AK57" s="5">
        <f t="shared" si="4"/>
        <v>-8.317017721272947</v>
      </c>
      <c r="AL57" s="5">
        <f t="shared" si="5"/>
        <v>-5.7359791648947578</v>
      </c>
      <c r="AM57" s="5">
        <f t="shared" si="6"/>
        <v>-5.7292534839242251</v>
      </c>
      <c r="AN57" s="5">
        <f t="shared" si="7"/>
        <v>-3.2156691629591876</v>
      </c>
      <c r="AO57" s="5">
        <f t="shared" si="8"/>
        <v>-3.3182099616532241</v>
      </c>
      <c r="AP57" s="5">
        <f t="shared" si="9"/>
        <v>-7.1177380960263292</v>
      </c>
      <c r="AQ57" s="5">
        <f t="shared" si="10"/>
        <v>-8.4987697674930303</v>
      </c>
      <c r="AR57" s="5">
        <f t="shared" si="11"/>
        <v>-7.6013910616631506</v>
      </c>
      <c r="AS57" s="5">
        <f t="shared" si="12"/>
        <v>-6.8643525180590359</v>
      </c>
      <c r="AV57" s="2">
        <f t="shared" si="13"/>
        <v>75.629040487331324</v>
      </c>
      <c r="AW57" s="2">
        <f t="shared" si="14"/>
        <v>79.053666695309417</v>
      </c>
      <c r="AX57" s="2">
        <f t="shared" si="15"/>
        <v>80.858418384566434</v>
      </c>
      <c r="AY57" s="2">
        <f t="shared" si="16"/>
        <v>80.847907194931679</v>
      </c>
      <c r="AZ57" s="2">
        <f t="shared" si="17"/>
        <v>82.718397412185553</v>
      </c>
      <c r="BA57" s="2">
        <f t="shared" si="18"/>
        <v>83.997172055410218</v>
      </c>
      <c r="BB57" s="2">
        <f t="shared" si="19"/>
        <v>84.224002197407273</v>
      </c>
      <c r="BC57" s="2">
        <f t="shared" si="20"/>
        <v>82.86027726287567</v>
      </c>
      <c r="BD57" s="2">
        <f t="shared" si="21"/>
        <v>80.330860688152939</v>
      </c>
      <c r="BE57" s="2">
        <f t="shared" si="22"/>
        <v>77.047502775613509</v>
      </c>
      <c r="BF57" s="2">
        <f t="shared" si="23"/>
        <v>71.689808953421817</v>
      </c>
      <c r="BG57" s="2">
        <f t="shared" si="24"/>
        <v>63.943796101690104</v>
      </c>
      <c r="BH57" s="2">
        <f t="shared" si="25"/>
        <v>52.761001005526182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75.602162401153123</v>
      </c>
      <c r="CP57" s="2">
        <f>BL$207*$B57+BL$209</f>
        <v>79.03543328876134</v>
      </c>
      <c r="CQ57" s="2">
        <f>BM$207*$B57+BM$209</f>
        <v>80.837676110555066</v>
      </c>
      <c r="CR57" s="2">
        <f>BN$207*$B57+BN$209</f>
        <v>80.828321474620225</v>
      </c>
      <c r="CS57" s="2">
        <f>BO$207*$B57+BO$209</f>
        <v>82.681228291927155</v>
      </c>
      <c r="CT57" s="2">
        <f>BP$207*$B57+BP$209</f>
        <v>83.955033297541533</v>
      </c>
      <c r="CU57" s="2">
        <f>BQ$207*$B57+BQ$209</f>
        <v>84.185484663596782</v>
      </c>
      <c r="CV57" s="2">
        <f>BR$207*$B57+BR$209</f>
        <v>82.821164633865152</v>
      </c>
      <c r="CW57" s="2">
        <f>BS$207*$B57+BS$209</f>
        <v>80.286686605425032</v>
      </c>
      <c r="CX57" s="2">
        <f>BT$207*$B57+BT$209</f>
        <v>77.013177814897475</v>
      </c>
      <c r="CY57" s="2">
        <f>BU$207*$B57+BU$209</f>
        <v>71.657684806044017</v>
      </c>
      <c r="CZ57" s="2">
        <f>BV$207*$B57+BV$209</f>
        <v>63.911321520505126</v>
      </c>
      <c r="DA57" s="2">
        <f>BW$207*$B57+BW$209</f>
        <v>52.741392972887546</v>
      </c>
      <c r="DD57" s="2">
        <f>BZ$207*$B57+BZ$209</f>
        <v>78.481997473561876</v>
      </c>
      <c r="DE57" s="2">
        <f>CA$207*$B57+CA$209</f>
        <v>80.714559038214503</v>
      </c>
      <c r="DF57" s="2">
        <f>CB$207*$B57+CB$209</f>
        <v>82.536505548475759</v>
      </c>
      <c r="DG57" s="2">
        <f>CC$207*$B57+CC$209</f>
        <v>82.936786382868888</v>
      </c>
      <c r="DH57" s="2">
        <f>CD$207*$B57+CD$209</f>
        <v>86.014499714414555</v>
      </c>
      <c r="DI57" s="2">
        <f>CE$207*$B57+CE$209</f>
        <v>87.929326552768913</v>
      </c>
      <c r="DJ57" s="2">
        <f>CF$207*$B57+CF$209</f>
        <v>87.940702863335545</v>
      </c>
      <c r="DK57" s="2">
        <f>CG$207*$B57+CG$209</f>
        <v>86.836482540196599</v>
      </c>
      <c r="DL57" s="2">
        <f>CH$207*$B57+CH$209</f>
        <v>85.090993406254228</v>
      </c>
      <c r="DM57" s="2">
        <f>CI$207*$B57+CI$209</f>
        <v>80.62647272300083</v>
      </c>
      <c r="DN57" s="2">
        <f>CJ$207*$B57+CJ$209</f>
        <v>75.051723778191175</v>
      </c>
      <c r="DO57" s="2">
        <f>CK$207*$B57+CK$209</f>
        <v>67.834139349811153</v>
      </c>
      <c r="DP57" s="2">
        <f>CL$207*$B57+CL$209</f>
        <v>54.917173752653326</v>
      </c>
      <c r="DS57" s="2">
        <f>POWER(10,($B57-C$227)/C$228)/(1+POWER(10,($B57-C$227)/C$228))</f>
        <v>9.3332032919936341E-3</v>
      </c>
      <c r="DT57" s="2">
        <f>POWER(10,($B57-D$227)/D$228)/(1+POWER(10,($B57-D$227)/D$228))</f>
        <v>1.0858869000135905E-2</v>
      </c>
      <c r="DU57" s="2">
        <f>POWER(10,($B57-E$227)/E$228)/(1+POWER(10,($B57-E$227)/E$228))</f>
        <v>1.2209744868059751E-2</v>
      </c>
      <c r="DV57" s="2">
        <f>POWER(10,($B57-F$227)/F$228)/(1+POWER(10,($B57-F$227)/F$228))</f>
        <v>9.2890900080095755E-3</v>
      </c>
      <c r="DW57" s="2">
        <f>POWER(10,($B57-G$227)/G$228)/(1+POWER(10,($B57-G$227)/G$228))</f>
        <v>1.1150943186817523E-2</v>
      </c>
      <c r="DX57" s="2">
        <f>POWER(10,($B57-H$227)/H$228)/(1+POWER(10,($B57-H$227)/H$228))</f>
        <v>1.0602830531758121E-2</v>
      </c>
      <c r="DY57" s="2">
        <f>POWER(10,($B57-I$227)/I$228)/(1+POWER(10,($B57-I$227)/I$228))</f>
        <v>1.0257069432920747E-2</v>
      </c>
      <c r="DZ57" s="2">
        <f>POWER(10,($B57-J$227)/J$228)/(1+POWER(10,($B57-J$227)/J$228))</f>
        <v>9.7408548769782957E-3</v>
      </c>
      <c r="EA57" s="2">
        <f>POWER(10,($B57-K$227)/K$228)/(1+POWER(10,($B57-K$227)/K$228))</f>
        <v>9.1946839698691767E-3</v>
      </c>
      <c r="EB57" s="2">
        <f>POWER(10,($B57-L$227)/L$228)/(1+POWER(10,($B57-L$227)/L$228))</f>
        <v>9.4996288952385374E-3</v>
      </c>
      <c r="EC57" s="2">
        <f>POWER(10,($B57-M$227)/M$228)/(1+POWER(10,($B57-M$227)/M$228))</f>
        <v>9.4648728672318463E-3</v>
      </c>
      <c r="ED57" s="2">
        <f>POWER(10,($B57-N$227)/N$228)/(1+POWER(10,($B57-N$227)/N$228))</f>
        <v>8.2783811530493592E-3</v>
      </c>
      <c r="EE57" s="2">
        <f>POWER(10,($B57-O$227)/O$228)/(1+POWER(10,($B57-O$227)/O$228))</f>
        <v>9.011952316604014E-3</v>
      </c>
    </row>
    <row r="58" spans="2:135" x14ac:dyDescent="0.25">
      <c r="B58" s="2">
        <v>52</v>
      </c>
      <c r="C58">
        <v>185.57400000000001</v>
      </c>
      <c r="D58">
        <v>203.67599999999999</v>
      </c>
      <c r="E58">
        <v>207.309</v>
      </c>
      <c r="F58">
        <v>174.471</v>
      </c>
      <c r="G58">
        <v>190.92599999999999</v>
      </c>
      <c r="H58">
        <v>180.63200000000001</v>
      </c>
      <c r="I58">
        <v>179.38200000000001</v>
      </c>
      <c r="J58">
        <v>172.98500000000001</v>
      </c>
      <c r="K58">
        <v>166.92599999999999</v>
      </c>
      <c r="L58">
        <v>175.86799999999999</v>
      </c>
      <c r="M58">
        <v>174.309</v>
      </c>
      <c r="N58">
        <v>148.721</v>
      </c>
      <c r="O58">
        <v>128.47059999999999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195.37214777522422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213.84851095949335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213.20689936852446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182.94645552390867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201.51650241389765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189.98771196701068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187.71309942340008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178.70590877358657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172.60518937204844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185.14847594264103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182.28408074302513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158.46049818956865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134.76535492226242</v>
      </c>
      <c r="AE58" s="5"/>
      <c r="AG58" s="5">
        <f t="shared" si="0"/>
        <v>-9.7981477752242085</v>
      </c>
      <c r="AH58" s="5">
        <f t="shared" si="1"/>
        <v>-10.172510959493366</v>
      </c>
      <c r="AI58" s="5">
        <f t="shared" si="2"/>
        <v>-5.8978993685244632</v>
      </c>
      <c r="AJ58" s="5">
        <f t="shared" si="3"/>
        <v>-8.4754555239086642</v>
      </c>
      <c r="AK58" s="5">
        <f t="shared" si="4"/>
        <v>-10.590502413897667</v>
      </c>
      <c r="AL58" s="5">
        <f t="shared" si="5"/>
        <v>-9.3557119670106772</v>
      </c>
      <c r="AM58" s="5">
        <f t="shared" si="6"/>
        <v>-8.3310994234000759</v>
      </c>
      <c r="AN58" s="5">
        <f t="shared" si="7"/>
        <v>-5.720908773586558</v>
      </c>
      <c r="AO58" s="5">
        <f t="shared" si="8"/>
        <v>-5.6791893720484552</v>
      </c>
      <c r="AP58" s="5">
        <f t="shared" si="9"/>
        <v>-9.2804759426410328</v>
      </c>
      <c r="AQ58" s="5">
        <f t="shared" si="10"/>
        <v>-7.9750807430251314</v>
      </c>
      <c r="AR58" s="5">
        <f t="shared" si="11"/>
        <v>-9.7394981895686499</v>
      </c>
      <c r="AS58" s="5">
        <f t="shared" si="12"/>
        <v>-6.2947549222624275</v>
      </c>
      <c r="AV58" s="2">
        <f t="shared" si="13"/>
        <v>75.621408287794054</v>
      </c>
      <c r="AW58" s="2">
        <f t="shared" si="14"/>
        <v>79.033300556066848</v>
      </c>
      <c r="AX58" s="2">
        <f t="shared" si="15"/>
        <v>80.842125762736487</v>
      </c>
      <c r="AY58" s="2">
        <f t="shared" si="16"/>
        <v>80.851593481536412</v>
      </c>
      <c r="AZ58" s="2">
        <f t="shared" si="17"/>
        <v>82.738116328531021</v>
      </c>
      <c r="BA58" s="2">
        <f t="shared" si="18"/>
        <v>84.021225395306217</v>
      </c>
      <c r="BB58" s="2">
        <f t="shared" si="19"/>
        <v>84.244566446140567</v>
      </c>
      <c r="BC58" s="2">
        <f t="shared" si="20"/>
        <v>82.887466771251724</v>
      </c>
      <c r="BD58" s="2">
        <f t="shared" si="21"/>
        <v>80.364483603183601</v>
      </c>
      <c r="BE58" s="2">
        <f t="shared" si="22"/>
        <v>77.067799526122784</v>
      </c>
      <c r="BF58" s="2">
        <f t="shared" si="23"/>
        <v>71.710723585183956</v>
      </c>
      <c r="BG58" s="2">
        <f t="shared" si="24"/>
        <v>63.97536145609044</v>
      </c>
      <c r="BH58" s="2">
        <f t="shared" si="25"/>
        <v>52.792014819528447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75.592683416548198</v>
      </c>
      <c r="CP58" s="2">
        <f>BL$207*$B58+BL$209</f>
        <v>79.013920826052484</v>
      </c>
      <c r="CQ58" s="2">
        <f>BM$207*$B58+BM$209</f>
        <v>80.820087824603007</v>
      </c>
      <c r="CR58" s="2">
        <f>BN$207*$B58+BN$209</f>
        <v>80.830733424627226</v>
      </c>
      <c r="CS58" s="2">
        <f>BO$207*$B58+BO$209</f>
        <v>82.698445860622996</v>
      </c>
      <c r="CT58" s="2">
        <f>BP$207*$B58+BP$209</f>
        <v>83.976204808571566</v>
      </c>
      <c r="CU58" s="2">
        <f>BQ$207*$B58+BQ$209</f>
        <v>84.203443503647321</v>
      </c>
      <c r="CV58" s="2">
        <f>BR$207*$B58+BR$209</f>
        <v>82.845699708414358</v>
      </c>
      <c r="CW58" s="2">
        <f>BS$207*$B58+BS$209</f>
        <v>80.317236345945801</v>
      </c>
      <c r="CX58" s="2">
        <f>BT$207*$B58+BT$209</f>
        <v>77.031114900258487</v>
      </c>
      <c r="CY58" s="2">
        <f>BU$207*$B58+BU$209</f>
        <v>71.676396385720523</v>
      </c>
      <c r="CZ58" s="2">
        <f>BV$207*$B58+BV$209</f>
        <v>63.940585492509776</v>
      </c>
      <c r="DA58" s="2">
        <f>BW$207*$B58+BW$209</f>
        <v>52.771054021301893</v>
      </c>
      <c r="DD58" s="2">
        <f>BZ$207*$B58+BZ$209</f>
        <v>78.40211363836427</v>
      </c>
      <c r="DE58" s="2">
        <f>CA$207*$B58+CA$209</f>
        <v>80.643283925207825</v>
      </c>
      <c r="DF58" s="2">
        <f>CB$207*$B58+CB$209</f>
        <v>82.468157836268915</v>
      </c>
      <c r="DG58" s="2">
        <f>CC$207*$B58+CC$209</f>
        <v>82.880627196487765</v>
      </c>
      <c r="DH58" s="2">
        <f>CD$207*$B58+CD$209</f>
        <v>85.946495759944256</v>
      </c>
      <c r="DI58" s="2">
        <f>CE$207*$B58+CE$209</f>
        <v>87.852647444929516</v>
      </c>
      <c r="DJ58" s="2">
        <f>CF$207*$B58+CF$209</f>
        <v>87.863522383938815</v>
      </c>
      <c r="DK58" s="2">
        <f>CG$207*$B58+CG$209</f>
        <v>86.7599159280702</v>
      </c>
      <c r="DL58" s="2">
        <f>CH$207*$B58+CH$209</f>
        <v>85.007798353281785</v>
      </c>
      <c r="DM58" s="2">
        <f>CI$207*$B58+CI$209</f>
        <v>80.556246267708957</v>
      </c>
      <c r="DN58" s="2">
        <f>CJ$207*$B58+CJ$209</f>
        <v>74.987097579507321</v>
      </c>
      <c r="DO58" s="2">
        <f>CK$207*$B58+CK$209</f>
        <v>67.774835961438612</v>
      </c>
      <c r="DP58" s="2">
        <f>CL$207*$B58+CL$209</f>
        <v>54.89413406692433</v>
      </c>
      <c r="DS58" s="2">
        <f>POWER(10,($B58-C$227)/C$228)/(1+POWER(10,($B58-C$227)/C$228))</f>
        <v>1.0224447299954411E-2</v>
      </c>
      <c r="DT58" s="2">
        <f>POWER(10,($B58-D$227)/D$228)/(1+POWER(10,($B58-D$227)/D$228))</f>
        <v>1.1894052359724237E-2</v>
      </c>
      <c r="DU58" s="2">
        <f>POWER(10,($B58-E$227)/E$228)/(1+POWER(10,($B58-E$227)/E$228))</f>
        <v>1.3371967196469658E-2</v>
      </c>
      <c r="DV58" s="2">
        <f>POWER(10,($B58-F$227)/F$228)/(1+POWER(10,($B58-F$227)/F$228))</f>
        <v>1.0176164831337202E-2</v>
      </c>
      <c r="DW58" s="2">
        <f>POWER(10,($B58-G$227)/G$228)/(1+POWER(10,($B58-G$227)/G$228))</f>
        <v>1.2213626372029662E-2</v>
      </c>
      <c r="DX58" s="2">
        <f>POWER(10,($B58-H$227)/H$228)/(1+POWER(10,($B58-H$227)/H$228))</f>
        <v>1.161389215782373E-2</v>
      </c>
      <c r="DY58" s="2">
        <f>POWER(10,($B58-I$227)/I$228)/(1+POWER(10,($B58-I$227)/I$228))</f>
        <v>1.1235534489344034E-2</v>
      </c>
      <c r="DZ58" s="2">
        <f>POWER(10,($B58-J$227)/J$228)/(1+POWER(10,($B58-J$227)/J$228))</f>
        <v>1.067060696024633E-2</v>
      </c>
      <c r="EA58" s="2">
        <f>POWER(10,($B58-K$227)/K$228)/(1+POWER(10,($B58-K$227)/K$228))</f>
        <v>1.0072835017191429E-2</v>
      </c>
      <c r="EB58" s="2">
        <f>POWER(10,($B58-L$227)/L$228)/(1+POWER(10,($B58-L$227)/L$228))</f>
        <v>1.0406598234330128E-2</v>
      </c>
      <c r="EC58" s="2">
        <f>POWER(10,($B58-M$227)/M$228)/(1+POWER(10,($B58-M$227)/M$228))</f>
        <v>1.0368558638833366E-2</v>
      </c>
      <c r="ED58" s="2">
        <f>POWER(10,($B58-N$227)/N$228)/(1+POWER(10,($B58-N$227)/N$228))</f>
        <v>9.0698205196739091E-3</v>
      </c>
      <c r="EE58" s="2">
        <f>POWER(10,($B58-O$227)/O$228)/(1+POWER(10,($B58-O$227)/O$228))</f>
        <v>9.8728252237931177E-3</v>
      </c>
    </row>
    <row r="59" spans="2:135" x14ac:dyDescent="0.25">
      <c r="B59" s="2">
        <v>53</v>
      </c>
      <c r="C59">
        <v>185.441</v>
      </c>
      <c r="D59">
        <v>204.38200000000001</v>
      </c>
      <c r="E59">
        <v>210.07400000000001</v>
      </c>
      <c r="F59">
        <v>185.11799999999999</v>
      </c>
      <c r="G59">
        <v>198.26499999999999</v>
      </c>
      <c r="H59">
        <v>193.36799999999999</v>
      </c>
      <c r="I59">
        <v>190.691</v>
      </c>
      <c r="J59">
        <v>184</v>
      </c>
      <c r="K59">
        <v>178.89699999999999</v>
      </c>
      <c r="L59">
        <v>185.57400000000001</v>
      </c>
      <c r="M59">
        <v>180.51499999999999</v>
      </c>
      <c r="N59">
        <v>155.45599999999999</v>
      </c>
      <c r="O59">
        <v>131.63239999999999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193.31607829212982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212.68309625931764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210.00205459247854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195.35482239950653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208.6992122819303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203.07424905232494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201.01999334262331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193.64733463111651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188.07318262106136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195.47309527018504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186.42660781550535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163.68735290169656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137.69044326095084</v>
      </c>
      <c r="AE59" s="5"/>
      <c r="AG59" s="5">
        <f t="shared" si="0"/>
        <v>-7.8750782921298139</v>
      </c>
      <c r="AH59" s="5">
        <f t="shared" si="1"/>
        <v>-8.3010962593176316</v>
      </c>
      <c r="AI59" s="5">
        <f t="shared" si="2"/>
        <v>7.1945407521468496E-2</v>
      </c>
      <c r="AJ59" s="5">
        <f t="shared" si="3"/>
        <v>-10.236822399506536</v>
      </c>
      <c r="AK59" s="5">
        <f t="shared" si="4"/>
        <v>-10.434212281930314</v>
      </c>
      <c r="AL59" s="5">
        <f t="shared" si="5"/>
        <v>-9.7062490523249494</v>
      </c>
      <c r="AM59" s="5">
        <f t="shared" si="6"/>
        <v>-10.328993342623306</v>
      </c>
      <c r="AN59" s="5">
        <f t="shared" si="7"/>
        <v>-9.6473346311165074</v>
      </c>
      <c r="AO59" s="5">
        <f t="shared" si="8"/>
        <v>-9.1761826210613719</v>
      </c>
      <c r="AP59" s="5">
        <f t="shared" si="9"/>
        <v>-9.899095270185029</v>
      </c>
      <c r="AQ59" s="5">
        <f t="shared" si="10"/>
        <v>-5.9116078155053629</v>
      </c>
      <c r="AR59" s="5">
        <f t="shared" si="11"/>
        <v>-8.2313529016965674</v>
      </c>
      <c r="AS59" s="5">
        <f t="shared" si="12"/>
        <v>-6.0580432609508534</v>
      </c>
      <c r="AV59" s="2">
        <f t="shared" si="13"/>
        <v>75.613881065828167</v>
      </c>
      <c r="AW59" s="2">
        <f t="shared" si="14"/>
        <v>79.012985219423911</v>
      </c>
      <c r="AX59" s="2">
        <f t="shared" si="15"/>
        <v>80.825889243882187</v>
      </c>
      <c r="AY59" s="2">
        <f t="shared" si="16"/>
        <v>80.85534264601921</v>
      </c>
      <c r="AZ59" s="2">
        <f t="shared" si="17"/>
        <v>82.757970095898926</v>
      </c>
      <c r="BA59" s="2">
        <f t="shared" si="18"/>
        <v>84.045440489121745</v>
      </c>
      <c r="BB59" s="2">
        <f t="shared" si="19"/>
        <v>84.26527312765613</v>
      </c>
      <c r="BC59" s="2">
        <f t="shared" si="20"/>
        <v>82.914802676268209</v>
      </c>
      <c r="BD59" s="2">
        <f t="shared" si="21"/>
        <v>80.398286326522452</v>
      </c>
      <c r="BE59" s="2">
        <f t="shared" si="22"/>
        <v>77.0882305427495</v>
      </c>
      <c r="BF59" s="2">
        <f t="shared" si="23"/>
        <v>71.731762865045965</v>
      </c>
      <c r="BG59" s="2">
        <f t="shared" si="24"/>
        <v>64.00706719329321</v>
      </c>
      <c r="BH59" s="2">
        <f t="shared" si="25"/>
        <v>52.823106296786236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75.583204431943287</v>
      </c>
      <c r="CP59" s="2">
        <f>BL$207*$B59+BL$209</f>
        <v>78.992408363343628</v>
      </c>
      <c r="CQ59" s="2">
        <f>BM$207*$B59+BM$209</f>
        <v>80.802499538650963</v>
      </c>
      <c r="CR59" s="2">
        <f>BN$207*$B59+BN$209</f>
        <v>80.833145374634228</v>
      </c>
      <c r="CS59" s="2">
        <f>BO$207*$B59+BO$209</f>
        <v>82.715663429318838</v>
      </c>
      <c r="CT59" s="2">
        <f>BP$207*$B59+BP$209</f>
        <v>83.997376319601599</v>
      </c>
      <c r="CU59" s="2">
        <f>BQ$207*$B59+BQ$209</f>
        <v>84.221402343697861</v>
      </c>
      <c r="CV59" s="2">
        <f>BR$207*$B59+BR$209</f>
        <v>82.870234782963564</v>
      </c>
      <c r="CW59" s="2">
        <f>BS$207*$B59+BS$209</f>
        <v>80.347786086466556</v>
      </c>
      <c r="CX59" s="2">
        <f>BT$207*$B59+BT$209</f>
        <v>77.049051985619514</v>
      </c>
      <c r="CY59" s="2">
        <f>BU$207*$B59+BU$209</f>
        <v>71.695107965397014</v>
      </c>
      <c r="CZ59" s="2">
        <f>BV$207*$B59+BV$209</f>
        <v>63.969849464514418</v>
      </c>
      <c r="DA59" s="2">
        <f>BW$207*$B59+BW$209</f>
        <v>52.800715069716247</v>
      </c>
      <c r="DD59" s="2">
        <f>BZ$207*$B59+BZ$209</f>
        <v>78.322229803166678</v>
      </c>
      <c r="DE59" s="2">
        <f>CA$207*$B59+CA$209</f>
        <v>80.572008812201133</v>
      </c>
      <c r="DF59" s="2">
        <f>CB$207*$B59+CB$209</f>
        <v>82.399810124062085</v>
      </c>
      <c r="DG59" s="2">
        <f>CC$207*$B59+CC$209</f>
        <v>82.824468010106628</v>
      </c>
      <c r="DH59" s="2">
        <f>CD$207*$B59+CD$209</f>
        <v>85.878491805473956</v>
      </c>
      <c r="DI59" s="2">
        <f>CE$207*$B59+CE$209</f>
        <v>87.77596833709012</v>
      </c>
      <c r="DJ59" s="2">
        <f>CF$207*$B59+CF$209</f>
        <v>87.78634190454207</v>
      </c>
      <c r="DK59" s="2">
        <f>CG$207*$B59+CG$209</f>
        <v>86.683349315943801</v>
      </c>
      <c r="DL59" s="2">
        <f>CH$207*$B59+CH$209</f>
        <v>84.924603300309357</v>
      </c>
      <c r="DM59" s="2">
        <f>CI$207*$B59+CI$209</f>
        <v>80.486019812417069</v>
      </c>
      <c r="DN59" s="2">
        <f>CJ$207*$B59+CJ$209</f>
        <v>74.922471380823467</v>
      </c>
      <c r="DO59" s="2">
        <f>CK$207*$B59+CK$209</f>
        <v>67.715532573066071</v>
      </c>
      <c r="DP59" s="2">
        <f>CL$207*$B59+CL$209</f>
        <v>54.871094381195341</v>
      </c>
      <c r="DS59" s="2">
        <f>POWER(10,($B59-C$227)/C$228)/(1+POWER(10,($B59-C$227)/C$228))</f>
        <v>1.1199835608377839E-2</v>
      </c>
      <c r="DT59" s="2">
        <f>POWER(10,($B59-D$227)/D$228)/(1+POWER(10,($B59-D$227)/D$228))</f>
        <v>1.3026620811082823E-2</v>
      </c>
      <c r="DU59" s="2">
        <f>POWER(10,($B59-E$227)/E$228)/(1+POWER(10,($B59-E$227)/E$228))</f>
        <v>1.4643179256969696E-2</v>
      </c>
      <c r="DV59" s="2">
        <f>POWER(10,($B59-F$227)/F$228)/(1+POWER(10,($B59-F$227)/F$228))</f>
        <v>1.1146998979260147E-2</v>
      </c>
      <c r="DW59" s="2">
        <f>POWER(10,($B59-G$227)/G$228)/(1+POWER(10,($B59-G$227)/G$228))</f>
        <v>1.3376213170162611E-2</v>
      </c>
      <c r="DX59" s="2">
        <f>POWER(10,($B59-H$227)/H$228)/(1+POWER(10,($B59-H$227)/H$228))</f>
        <v>1.2720126782064054E-2</v>
      </c>
      <c r="DY59" s="2">
        <f>POWER(10,($B59-I$227)/I$228)/(1+POWER(10,($B59-I$227)/I$228))</f>
        <v>1.2306178887331961E-2</v>
      </c>
      <c r="DZ59" s="2">
        <f>POWER(10,($B59-J$227)/J$228)/(1+POWER(10,($B59-J$227)/J$228))</f>
        <v>1.1688055241762453E-2</v>
      </c>
      <c r="EA59" s="2">
        <f>POWER(10,($B59-K$227)/K$228)/(1+POWER(10,($B59-K$227)/K$228))</f>
        <v>1.1033921106385529E-2</v>
      </c>
      <c r="EB59" s="2">
        <f>POWER(10,($B59-L$227)/L$228)/(1+POWER(10,($B59-L$227)/L$228))</f>
        <v>1.139916318812027E-2</v>
      </c>
      <c r="EC59" s="2">
        <f>POWER(10,($B59-M$227)/M$228)/(1+POWER(10,($B59-M$227)/M$228))</f>
        <v>1.1357537076158525E-2</v>
      </c>
      <c r="ED59" s="2">
        <f>POWER(10,($B59-N$227)/N$228)/(1+POWER(10,($B59-N$227)/N$228))</f>
        <v>9.9361659009088426E-3</v>
      </c>
      <c r="EE59" s="2">
        <f>POWER(10,($B59-O$227)/O$228)/(1+POWER(10,($B59-O$227)/O$228))</f>
        <v>1.0815036136536558E-2</v>
      </c>
    </row>
    <row r="60" spans="2:135" x14ac:dyDescent="0.25">
      <c r="B60" s="2">
        <v>54</v>
      </c>
      <c r="C60">
        <v>185.85300000000001</v>
      </c>
      <c r="D60">
        <v>207.07400000000001</v>
      </c>
      <c r="E60">
        <v>209.75</v>
      </c>
      <c r="F60">
        <v>194.17599999999999</v>
      </c>
      <c r="G60">
        <v>205</v>
      </c>
      <c r="H60">
        <v>202.26499999999999</v>
      </c>
      <c r="I60">
        <v>199.66200000000001</v>
      </c>
      <c r="J60">
        <v>194.08799999999999</v>
      </c>
      <c r="K60">
        <v>189.70599999999999</v>
      </c>
      <c r="L60">
        <v>193.75</v>
      </c>
      <c r="M60">
        <v>183.57400000000001</v>
      </c>
      <c r="N60">
        <v>159.35300000000001</v>
      </c>
      <c r="O60">
        <v>135.72059999999999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186.88585806992239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206.27959042755731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201.78763726064457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204.05051832099241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210.81238535122324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212.17034204182124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210.5430373202239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205.5783365565506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200.92800011732854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201.54318507191994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186.04889302614123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165.15239808356799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137.30582549606396</v>
      </c>
      <c r="AE60" s="5"/>
      <c r="AG60" s="5">
        <f t="shared" si="0"/>
        <v>-1.0328580699223835</v>
      </c>
      <c r="AH60" s="5">
        <f t="shared" si="1"/>
        <v>0.79440957244270294</v>
      </c>
      <c r="AI60" s="5">
        <f t="shared" si="2"/>
        <v>7.9623627393554273</v>
      </c>
      <c r="AJ60" s="5">
        <f t="shared" si="3"/>
        <v>-9.8745183209924221</v>
      </c>
      <c r="AK60" s="5">
        <f t="shared" si="4"/>
        <v>-5.8123853512232415</v>
      </c>
      <c r="AL60" s="5">
        <f t="shared" si="5"/>
        <v>-9.9053420418212568</v>
      </c>
      <c r="AM60" s="5">
        <f t="shared" si="6"/>
        <v>-10.881037320223896</v>
      </c>
      <c r="AN60" s="5">
        <f t="shared" si="7"/>
        <v>-11.490336556550602</v>
      </c>
      <c r="AO60" s="5">
        <f t="shared" si="8"/>
        <v>-11.222000117328548</v>
      </c>
      <c r="AP60" s="5">
        <f t="shared" si="9"/>
        <v>-7.793185071919936</v>
      </c>
      <c r="AQ60" s="5">
        <f t="shared" si="10"/>
        <v>-2.474893026141217</v>
      </c>
      <c r="AR60" s="5">
        <f t="shared" si="11"/>
        <v>-5.7993980835679793</v>
      </c>
      <c r="AS60" s="5">
        <f t="shared" si="12"/>
        <v>-1.5852254960639698</v>
      </c>
      <c r="AV60" s="2">
        <f t="shared" si="13"/>
        <v>75.606461736650758</v>
      </c>
      <c r="AW60" s="2">
        <f t="shared" si="14"/>
        <v>78.992719766644854</v>
      </c>
      <c r="AX60" s="2">
        <f t="shared" si="15"/>
        <v>80.809707533983044</v>
      </c>
      <c r="AY60" s="2">
        <f t="shared" si="16"/>
        <v>80.85915488863067</v>
      </c>
      <c r="AZ60" s="2">
        <f t="shared" si="17"/>
        <v>82.777961238102009</v>
      </c>
      <c r="BA60" s="2">
        <f t="shared" si="18"/>
        <v>84.069821464745246</v>
      </c>
      <c r="BB60" s="2">
        <f t="shared" si="19"/>
        <v>84.286125261548776</v>
      </c>
      <c r="BC60" s="2">
        <f t="shared" si="20"/>
        <v>82.94228830828915</v>
      </c>
      <c r="BD60" s="2">
        <f t="shared" si="21"/>
        <v>80.432274683284916</v>
      </c>
      <c r="BE60" s="2">
        <f t="shared" si="22"/>
        <v>77.108799572399278</v>
      </c>
      <c r="BF60" s="2">
        <f t="shared" si="23"/>
        <v>71.752930158013797</v>
      </c>
      <c r="BG60" s="2">
        <f t="shared" si="24"/>
        <v>64.038918783572413</v>
      </c>
      <c r="BH60" s="2">
        <f t="shared" si="25"/>
        <v>52.85427772201141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75.573725447338376</v>
      </c>
      <c r="CP60" s="2">
        <f>BL$207*$B60+BL$209</f>
        <v>78.970895900634773</v>
      </c>
      <c r="CQ60" s="2">
        <f>BM$207*$B60+BM$209</f>
        <v>80.784911252698905</v>
      </c>
      <c r="CR60" s="2">
        <f>BN$207*$B60+BN$209</f>
        <v>80.835557324641229</v>
      </c>
      <c r="CS60" s="2">
        <f>BO$207*$B60+BO$209</f>
        <v>82.732880998014693</v>
      </c>
      <c r="CT60" s="2">
        <f>BP$207*$B60+BP$209</f>
        <v>84.018547830631618</v>
      </c>
      <c r="CU60" s="2">
        <f>BQ$207*$B60+BQ$209</f>
        <v>84.239361183748386</v>
      </c>
      <c r="CV60" s="2">
        <f>BR$207*$B60+BR$209</f>
        <v>82.89476985751277</v>
      </c>
      <c r="CW60" s="2">
        <f>BS$207*$B60+BS$209</f>
        <v>80.378335826987325</v>
      </c>
      <c r="CX60" s="2">
        <f>BT$207*$B60+BT$209</f>
        <v>77.066989070980526</v>
      </c>
      <c r="CY60" s="2">
        <f>BU$207*$B60+BU$209</f>
        <v>71.713819545073505</v>
      </c>
      <c r="CZ60" s="2">
        <f>BV$207*$B60+BV$209</f>
        <v>63.999113436519067</v>
      </c>
      <c r="DA60" s="2">
        <f>BW$207*$B60+BW$209</f>
        <v>52.830376118130602</v>
      </c>
      <c r="DD60" s="2">
        <f>BZ$207*$B60+BZ$209</f>
        <v>78.242345967969086</v>
      </c>
      <c r="DE60" s="2">
        <f>CA$207*$B60+CA$209</f>
        <v>80.500733699194456</v>
      </c>
      <c r="DF60" s="2">
        <f>CB$207*$B60+CB$209</f>
        <v>82.331462411855242</v>
      </c>
      <c r="DG60" s="2">
        <f>CC$207*$B60+CC$209</f>
        <v>82.768308823725491</v>
      </c>
      <c r="DH60" s="2">
        <f>CD$207*$B60+CD$209</f>
        <v>85.810487851003657</v>
      </c>
      <c r="DI60" s="2">
        <f>CE$207*$B60+CE$209</f>
        <v>87.699289229250738</v>
      </c>
      <c r="DJ60" s="2">
        <f>CF$207*$B60+CF$209</f>
        <v>87.709161425145339</v>
      </c>
      <c r="DK60" s="2">
        <f>CG$207*$B60+CG$209</f>
        <v>86.606782703817402</v>
      </c>
      <c r="DL60" s="2">
        <f>CH$207*$B60+CH$209</f>
        <v>84.841408247336929</v>
      </c>
      <c r="DM60" s="2">
        <f>CI$207*$B60+CI$209</f>
        <v>80.415793357125182</v>
      </c>
      <c r="DN60" s="2">
        <f>CJ$207*$B60+CJ$209</f>
        <v>74.857845182139613</v>
      </c>
      <c r="DO60" s="2">
        <f>CK$207*$B60+CK$209</f>
        <v>67.65622918469353</v>
      </c>
      <c r="DP60" s="2">
        <f>CL$207*$B60+CL$209</f>
        <v>54.848054695466345</v>
      </c>
      <c r="DS60" s="2">
        <f>POWER(10,($B60-C$227)/C$228)/(1+POWER(10,($B60-C$227)/C$228))</f>
        <v>1.2267120431441141E-2</v>
      </c>
      <c r="DT60" s="2">
        <f>POWER(10,($B60-D$227)/D$228)/(1+POWER(10,($B60-D$227)/D$228))</f>
        <v>1.4265477052944123E-2</v>
      </c>
      <c r="DU60" s="2">
        <f>POWER(10,($B60-E$227)/E$228)/(1+POWER(10,($B60-E$227)/E$228))</f>
        <v>1.60332758068416E-2</v>
      </c>
      <c r="DV60" s="2">
        <f>POWER(10,($B60-F$227)/F$228)/(1+POWER(10,($B60-F$227)/F$228))</f>
        <v>1.22093109231101E-2</v>
      </c>
      <c r="DW60" s="2">
        <f>POWER(10,($B60-G$227)/G$228)/(1+POWER(10,($B60-G$227)/G$228))</f>
        <v>1.4647822883396708E-2</v>
      </c>
      <c r="DX60" s="2">
        <f>POWER(10,($B60-H$227)/H$228)/(1+POWER(10,($B60-H$227)/H$228))</f>
        <v>1.3930246263121471E-2</v>
      </c>
      <c r="DY60" s="2">
        <f>POWER(10,($B60-I$227)/I$228)/(1+POWER(10,($B60-I$227)/I$228))</f>
        <v>1.3477455342375481E-2</v>
      </c>
      <c r="DZ60" s="2">
        <f>POWER(10,($B60-J$227)/J$228)/(1+POWER(10,($B60-J$227)/J$228))</f>
        <v>1.2801262480460311E-2</v>
      </c>
      <c r="EA60" s="2">
        <f>POWER(10,($B60-K$227)/K$228)/(1+POWER(10,($B60-K$227)/K$228))</f>
        <v>1.2085588405793381E-2</v>
      </c>
      <c r="EB60" s="2">
        <f>POWER(10,($B60-L$227)/L$228)/(1+POWER(10,($B60-L$227)/L$228))</f>
        <v>1.2485203029552335E-2</v>
      </c>
      <c r="EC60" s="2">
        <f>POWER(10,($B60-M$227)/M$228)/(1+POWER(10,($B60-M$227)/M$228))</f>
        <v>1.2439660949071965E-2</v>
      </c>
      <c r="ED60" s="2">
        <f>POWER(10,($B60-N$227)/N$228)/(1+POWER(10,($B60-N$227)/N$228))</f>
        <v>1.0884355266361705E-2</v>
      </c>
      <c r="EE60" s="2">
        <f>POWER(10,($B60-O$227)/O$228)/(1+POWER(10,($B60-O$227)/O$228))</f>
        <v>1.1846090923147623E-2</v>
      </c>
    </row>
    <row r="61" spans="2:135" x14ac:dyDescent="0.25">
      <c r="B61" s="2">
        <v>55</v>
      </c>
      <c r="C61">
        <v>183.691</v>
      </c>
      <c r="D61">
        <v>203.64699999999999</v>
      </c>
      <c r="E61">
        <v>205.89699999999999</v>
      </c>
      <c r="F61">
        <v>200.971</v>
      </c>
      <c r="G61">
        <v>210.54400000000001</v>
      </c>
      <c r="H61">
        <v>208.51499999999999</v>
      </c>
      <c r="I61">
        <v>207.13200000000001</v>
      </c>
      <c r="J61">
        <v>204.04400000000001</v>
      </c>
      <c r="K61">
        <v>200.63200000000001</v>
      </c>
      <c r="L61">
        <v>200.39699999999999</v>
      </c>
      <c r="M61">
        <v>186.559</v>
      </c>
      <c r="N61">
        <v>162.66200000000001</v>
      </c>
      <c r="O61">
        <v>134.7647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176.79641852133844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195.38156706351336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189.52215682287323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208.01823182661843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207.59785433908024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216.18285690618103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215.15010883511974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213.13002120544596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209.73538355444902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202.64020344810845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181.19794748314274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162.69043079587686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133.65993237254133</v>
      </c>
      <c r="AE61" s="5"/>
      <c r="AG61" s="5">
        <f t="shared" si="0"/>
        <v>6.8945814786615642</v>
      </c>
      <c r="AH61" s="5">
        <f t="shared" si="1"/>
        <v>8.2654329364866328</v>
      </c>
      <c r="AI61" s="5">
        <f t="shared" si="2"/>
        <v>16.374843177126763</v>
      </c>
      <c r="AJ61" s="5">
        <f t="shared" si="3"/>
        <v>-7.0472318266184288</v>
      </c>
      <c r="AK61" s="5">
        <f t="shared" si="4"/>
        <v>2.9461456609197683</v>
      </c>
      <c r="AL61" s="5">
        <f t="shared" si="5"/>
        <v>-7.6678569061810435</v>
      </c>
      <c r="AM61" s="5">
        <f t="shared" si="6"/>
        <v>-8.0181088351197332</v>
      </c>
      <c r="AN61" s="5">
        <f t="shared" si="7"/>
        <v>-9.0860212054459453</v>
      </c>
      <c r="AO61" s="5">
        <f t="shared" si="8"/>
        <v>-9.1033835544490103</v>
      </c>
      <c r="AP61" s="5">
        <f t="shared" si="9"/>
        <v>-2.24320344810846</v>
      </c>
      <c r="AQ61" s="5">
        <f t="shared" si="10"/>
        <v>5.3610525168572565</v>
      </c>
      <c r="AR61" s="5">
        <f t="shared" si="11"/>
        <v>-2.8430795876857928E-2</v>
      </c>
      <c r="AS61" s="5">
        <f t="shared" si="12"/>
        <v>1.1047676274586706</v>
      </c>
      <c r="AV61" s="2">
        <f t="shared" si="13"/>
        <v>75.599152788612244</v>
      </c>
      <c r="AW61" s="2">
        <f t="shared" si="14"/>
        <v>78.972502635382412</v>
      </c>
      <c r="AX61" s="2">
        <f t="shared" si="15"/>
        <v>80.793578577042283</v>
      </c>
      <c r="AY61" s="2">
        <f t="shared" si="16"/>
        <v>80.86302986331971</v>
      </c>
      <c r="AZ61" s="2">
        <f t="shared" si="17"/>
        <v>82.798091499192822</v>
      </c>
      <c r="BA61" s="2">
        <f t="shared" si="18"/>
        <v>84.094371721588871</v>
      </c>
      <c r="BB61" s="2">
        <f t="shared" si="19"/>
        <v>84.307125111143307</v>
      </c>
      <c r="BC61" s="2">
        <f t="shared" si="20"/>
        <v>82.969926263616458</v>
      </c>
      <c r="BD61" s="2">
        <f t="shared" si="21"/>
        <v>80.46645392419758</v>
      </c>
      <c r="BE61" s="2">
        <f t="shared" si="22"/>
        <v>77.129509819185884</v>
      </c>
      <c r="BF61" s="2">
        <f t="shared" si="23"/>
        <v>71.774228303909183</v>
      </c>
      <c r="BG61" s="2">
        <f t="shared" si="24"/>
        <v>64.070921424597472</v>
      </c>
      <c r="BH61" s="2">
        <f t="shared" si="25"/>
        <v>52.885531088514583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75.564246462733465</v>
      </c>
      <c r="CP61" s="2">
        <f>BL$207*$B61+BL$209</f>
        <v>78.949383437925917</v>
      </c>
      <c r="CQ61" s="2">
        <f>BM$207*$B61+BM$209</f>
        <v>80.76732296674686</v>
      </c>
      <c r="CR61" s="2">
        <f>BN$207*$B61+BN$209</f>
        <v>80.837969274648231</v>
      </c>
      <c r="CS61" s="2">
        <f>BO$207*$B61+BO$209</f>
        <v>82.750098566710534</v>
      </c>
      <c r="CT61" s="2">
        <f>BP$207*$B61+BP$209</f>
        <v>84.039719341661652</v>
      </c>
      <c r="CU61" s="2">
        <f>BQ$207*$B61+BQ$209</f>
        <v>84.257320023798925</v>
      </c>
      <c r="CV61" s="2">
        <f>BR$207*$B61+BR$209</f>
        <v>82.919304932061976</v>
      </c>
      <c r="CW61" s="2">
        <f>BS$207*$B61+BS$209</f>
        <v>80.408885567508079</v>
      </c>
      <c r="CX61" s="2">
        <f>BT$207*$B61+BT$209</f>
        <v>77.084926156341552</v>
      </c>
      <c r="CY61" s="2">
        <f>BU$207*$B61+BU$209</f>
        <v>71.732531124750011</v>
      </c>
      <c r="CZ61" s="2">
        <f>BV$207*$B61+BV$209</f>
        <v>64.028377408523724</v>
      </c>
      <c r="DA61" s="2">
        <f>BW$207*$B61+BW$209</f>
        <v>52.860037166544956</v>
      </c>
      <c r="DD61" s="2">
        <f>BZ$207*$B61+BZ$209</f>
        <v>78.162462132771481</v>
      </c>
      <c r="DE61" s="2">
        <f>CA$207*$B61+CA$209</f>
        <v>80.429458586187764</v>
      </c>
      <c r="DF61" s="2">
        <f>CB$207*$B61+CB$209</f>
        <v>82.263114699648398</v>
      </c>
      <c r="DG61" s="2">
        <f>CC$207*$B61+CC$209</f>
        <v>82.712149637344368</v>
      </c>
      <c r="DH61" s="2">
        <f>CD$207*$B61+CD$209</f>
        <v>85.742483896533344</v>
      </c>
      <c r="DI61" s="2">
        <f>CE$207*$B61+CE$209</f>
        <v>87.622610121411341</v>
      </c>
      <c r="DJ61" s="2">
        <f>CF$207*$B61+CF$209</f>
        <v>87.631980945748595</v>
      </c>
      <c r="DK61" s="2">
        <f>CG$207*$B61+CG$209</f>
        <v>86.530216091691003</v>
      </c>
      <c r="DL61" s="2">
        <f>CH$207*$B61+CH$209</f>
        <v>84.758213194364501</v>
      </c>
      <c r="DM61" s="2">
        <f>CI$207*$B61+CI$209</f>
        <v>80.345566901833308</v>
      </c>
      <c r="DN61" s="2">
        <f>CJ$207*$B61+CJ$209</f>
        <v>74.793218983455759</v>
      </c>
      <c r="DO61" s="2">
        <f>CK$207*$B61+CK$209</f>
        <v>67.596925796320988</v>
      </c>
      <c r="DP61" s="2">
        <f>CL$207*$B61+CL$209</f>
        <v>54.825015009737349</v>
      </c>
      <c r="DS61" s="2">
        <f>POWER(10,($B61-C$227)/C$228)/(1+POWER(10,($B61-C$227)/C$228))</f>
        <v>1.3434729949982105E-2</v>
      </c>
      <c r="DT61" s="2">
        <f>POWER(10,($B61-D$227)/D$228)/(1+POWER(10,($B61-D$227)/D$228))</f>
        <v>1.5620286229151212E-2</v>
      </c>
      <c r="DU61" s="2">
        <f>POWER(10,($B61-E$227)/E$228)/(1+POWER(10,($B61-E$227)/E$228))</f>
        <v>1.7552985297291979E-2</v>
      </c>
      <c r="DV61" s="2">
        <f>POWER(10,($B61-F$227)/F$228)/(1+POWER(10,($B61-F$227)/F$228))</f>
        <v>1.3371492504283093E-2</v>
      </c>
      <c r="DW61" s="2">
        <f>POWER(10,($B61-G$227)/G$228)/(1+POWER(10,($B61-G$227)/G$228))</f>
        <v>1.6038353083737789E-2</v>
      </c>
      <c r="DX61" s="2">
        <f>POWER(10,($B61-H$227)/H$228)/(1+POWER(10,($B61-H$227)/H$228))</f>
        <v>1.5253710840450697E-2</v>
      </c>
      <c r="DY61" s="2">
        <f>POWER(10,($B61-I$227)/I$228)/(1+POWER(10,($B61-I$227)/I$228))</f>
        <v>1.4758545672081272E-2</v>
      </c>
      <c r="DZ61" s="2">
        <f>POWER(10,($B61-J$227)/J$228)/(1+POWER(10,($B61-J$227)/J$228))</f>
        <v>1.4018991140086803E-2</v>
      </c>
      <c r="EA61" s="2">
        <f>POWER(10,($B61-K$227)/K$228)/(1+POWER(10,($B61-K$227)/K$228))</f>
        <v>1.3236150878594744E-2</v>
      </c>
      <c r="EB61" s="2">
        <f>POWER(10,($B61-L$227)/L$228)/(1+POWER(10,($B61-L$227)/L$228))</f>
        <v>1.3673282745415634E-2</v>
      </c>
      <c r="EC61" s="2">
        <f>POWER(10,($B61-M$227)/M$228)/(1+POWER(10,($B61-M$227)/M$228))</f>
        <v>1.3623466712088392E-2</v>
      </c>
      <c r="ED61" s="2">
        <f>POWER(10,($B61-N$227)/N$228)/(1+POWER(10,($B61-N$227)/N$228))</f>
        <v>1.1921938965218357E-2</v>
      </c>
      <c r="EE61" s="2">
        <f>POWER(10,($B61-O$227)/O$228)/(1+POWER(10,($B61-O$227)/O$228))</f>
        <v>1.2974152384442083E-2</v>
      </c>
    </row>
    <row r="62" spans="2:135" x14ac:dyDescent="0.25">
      <c r="B62" s="2">
        <v>56</v>
      </c>
      <c r="C62">
        <v>176.14699999999999</v>
      </c>
      <c r="D62">
        <v>196.279</v>
      </c>
      <c r="E62">
        <v>194.779</v>
      </c>
      <c r="F62">
        <v>206.16200000000001</v>
      </c>
      <c r="G62">
        <v>212.279</v>
      </c>
      <c r="H62">
        <v>214.83799999999999</v>
      </c>
      <c r="I62">
        <v>213.54400000000001</v>
      </c>
      <c r="J62">
        <v>209.20599999999999</v>
      </c>
      <c r="K62">
        <v>208.51499999999999</v>
      </c>
      <c r="L62">
        <v>203.83799999999999</v>
      </c>
      <c r="M62">
        <v>185.471</v>
      </c>
      <c r="N62">
        <v>163.39699999999999</v>
      </c>
      <c r="O62">
        <v>134.35290000000001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164.1130213904228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181.19775806399861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174.55423458260412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206.77838722969139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199.45338964987317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214.61421698780813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214.27348398667806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215.38746692416126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213.44888677634972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198.63382287171922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172.43913913230921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156.58793565158689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127.17413794884628</v>
      </c>
      <c r="AE62" s="5"/>
      <c r="AG62" s="5">
        <f t="shared" si="0"/>
        <v>12.03397860957719</v>
      </c>
      <c r="AH62" s="5">
        <f t="shared" si="1"/>
        <v>15.081241936001391</v>
      </c>
      <c r="AI62" s="5">
        <f t="shared" si="2"/>
        <v>20.224765417395872</v>
      </c>
      <c r="AJ62" s="5">
        <f t="shared" si="3"/>
        <v>-0.61638722969138371</v>
      </c>
      <c r="AK62" s="5">
        <f t="shared" si="4"/>
        <v>12.825610350126823</v>
      </c>
      <c r="AL62" s="5">
        <f t="shared" si="5"/>
        <v>0.22378301219185914</v>
      </c>
      <c r="AM62" s="5">
        <f t="shared" si="6"/>
        <v>-0.72948398667804781</v>
      </c>
      <c r="AN62" s="5">
        <f t="shared" si="7"/>
        <v>-6.1814669241612705</v>
      </c>
      <c r="AO62" s="5">
        <f t="shared" si="8"/>
        <v>-4.9338867763497376</v>
      </c>
      <c r="AP62" s="5">
        <f t="shared" si="9"/>
        <v>5.2041771282807758</v>
      </c>
      <c r="AQ62" s="5">
        <f t="shared" si="10"/>
        <v>13.031860867690796</v>
      </c>
      <c r="AR62" s="5">
        <f t="shared" si="11"/>
        <v>6.8090643484131022</v>
      </c>
      <c r="AS62" s="5">
        <f t="shared" si="12"/>
        <v>7.1787620511537256</v>
      </c>
      <c r="AV62" s="2">
        <f t="shared" si="13"/>
        <v>75.591956174915026</v>
      </c>
      <c r="AW62" s="2">
        <f t="shared" si="14"/>
        <v>78.952331508696645</v>
      </c>
      <c r="AX62" s="2">
        <f t="shared" si="15"/>
        <v>80.777499426404717</v>
      </c>
      <c r="AY62" s="2">
        <f t="shared" si="16"/>
        <v>80.866966573444458</v>
      </c>
      <c r="AZ62" s="2">
        <f t="shared" si="17"/>
        <v>82.818361673538689</v>
      </c>
      <c r="BA62" s="2">
        <f t="shared" si="18"/>
        <v>84.11909375436089</v>
      </c>
      <c r="BB62" s="2">
        <f t="shared" si="19"/>
        <v>84.328274012797849</v>
      </c>
      <c r="BC62" s="2">
        <f t="shared" si="20"/>
        <v>82.99771823475497</v>
      </c>
      <c r="BD62" s="2">
        <f t="shared" si="21"/>
        <v>80.500828561399402</v>
      </c>
      <c r="BE62" s="2">
        <f t="shared" si="22"/>
        <v>77.150363806382757</v>
      </c>
      <c r="BF62" s="2">
        <f t="shared" si="23"/>
        <v>71.795659486324695</v>
      </c>
      <c r="BG62" s="2">
        <f t="shared" si="24"/>
        <v>64.103079937298688</v>
      </c>
      <c r="BH62" s="2">
        <f t="shared" si="25"/>
        <v>52.916868021399452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75.554767478128554</v>
      </c>
      <c r="CP62" s="2">
        <f>BL$207*$B62+BL$209</f>
        <v>78.927870975217061</v>
      </c>
      <c r="CQ62" s="2">
        <f>BM$207*$B62+BM$209</f>
        <v>80.749734680794802</v>
      </c>
      <c r="CR62" s="2">
        <f>BN$207*$B62+BN$209</f>
        <v>80.840381224655246</v>
      </c>
      <c r="CS62" s="2">
        <f>BO$207*$B62+BO$209</f>
        <v>82.767316135406375</v>
      </c>
      <c r="CT62" s="2">
        <f>BP$207*$B62+BP$209</f>
        <v>84.060890852691685</v>
      </c>
      <c r="CU62" s="2">
        <f>BQ$207*$B62+BQ$209</f>
        <v>84.275278863849465</v>
      </c>
      <c r="CV62" s="2">
        <f>BR$207*$B62+BR$209</f>
        <v>82.943840006611183</v>
      </c>
      <c r="CW62" s="2">
        <f>BS$207*$B62+BS$209</f>
        <v>80.439435308028848</v>
      </c>
      <c r="CX62" s="2">
        <f>BT$207*$B62+BT$209</f>
        <v>77.102863241702565</v>
      </c>
      <c r="CY62" s="2">
        <f>BU$207*$B62+BU$209</f>
        <v>71.751242704426502</v>
      </c>
      <c r="CZ62" s="2">
        <f>BV$207*$B62+BV$209</f>
        <v>64.057641380528366</v>
      </c>
      <c r="DA62" s="2">
        <f>BW$207*$B62+BW$209</f>
        <v>52.88969821495931</v>
      </c>
      <c r="DD62" s="2">
        <f>BZ$207*$B62+BZ$209</f>
        <v>78.082578297573889</v>
      </c>
      <c r="DE62" s="2">
        <f>CA$207*$B62+CA$209</f>
        <v>80.358183473181086</v>
      </c>
      <c r="DF62" s="2">
        <f>CB$207*$B62+CB$209</f>
        <v>82.194766987441554</v>
      </c>
      <c r="DG62" s="2">
        <f>CC$207*$B62+CC$209</f>
        <v>82.65599045096323</v>
      </c>
      <c r="DH62" s="2">
        <f>CD$207*$B62+CD$209</f>
        <v>85.674479942063044</v>
      </c>
      <c r="DI62" s="2">
        <f>CE$207*$B62+CE$209</f>
        <v>87.545931013571945</v>
      </c>
      <c r="DJ62" s="2">
        <f>CF$207*$B62+CF$209</f>
        <v>87.554800466351864</v>
      </c>
      <c r="DK62" s="2">
        <f>CG$207*$B62+CG$209</f>
        <v>86.453649479564604</v>
      </c>
      <c r="DL62" s="2">
        <f>CH$207*$B62+CH$209</f>
        <v>84.675018141392073</v>
      </c>
      <c r="DM62" s="2">
        <f>CI$207*$B62+CI$209</f>
        <v>80.275340446541421</v>
      </c>
      <c r="DN62" s="2">
        <f>CJ$207*$B62+CJ$209</f>
        <v>74.728592784771905</v>
      </c>
      <c r="DO62" s="2">
        <f>CK$207*$B62+CK$209</f>
        <v>67.537622407948433</v>
      </c>
      <c r="DP62" s="2">
        <f>CL$207*$B62+CL$209</f>
        <v>54.80197532400836</v>
      </c>
      <c r="DS62" s="2">
        <f>POWER(10,($B62-C$227)/C$228)/(1+POWER(10,($B62-C$227)/C$228))</f>
        <v>1.4711819611022478E-2</v>
      </c>
      <c r="DT62" s="2">
        <f>POWER(10,($B62-D$227)/D$228)/(1+POWER(10,($B62-D$227)/D$228))</f>
        <v>1.7101530969222706E-2</v>
      </c>
      <c r="DU62" s="2">
        <f>POWER(10,($B62-E$227)/E$228)/(1+POWER(10,($B62-E$227)/E$228))</f>
        <v>1.921392724730132E-2</v>
      </c>
      <c r="DV62" s="2">
        <f>POWER(10,($B62-F$227)/F$228)/(1+POWER(10,($B62-F$227)/F$228))</f>
        <v>1.4642660107689855E-2</v>
      </c>
      <c r="DW62" s="2">
        <f>POWER(10,($B62-G$227)/G$228)/(1+POWER(10,($B62-G$227)/G$228))</f>
        <v>1.75585352347324E-2</v>
      </c>
      <c r="DX62" s="2">
        <f>POWER(10,($B62-H$227)/H$228)/(1+POWER(10,($B62-H$227)/H$228))</f>
        <v>1.6700783630140943E-2</v>
      </c>
      <c r="DY62" s="2">
        <f>POWER(10,($B62-I$227)/I$228)/(1+POWER(10,($B62-I$227)/I$228))</f>
        <v>1.6159414503611341E-2</v>
      </c>
      <c r="DZ62" s="2">
        <f>POWER(10,($B62-J$227)/J$228)/(1+POWER(10,($B62-J$227)/J$228))</f>
        <v>1.5350755805686012E-2</v>
      </c>
      <c r="EA62" s="2">
        <f>POWER(10,($B62-K$227)/K$228)/(1+POWER(10,($B62-K$227)/K$228))</f>
        <v>1.4494641183020303E-2</v>
      </c>
      <c r="EB62" s="2">
        <f>POWER(10,($B62-L$227)/L$228)/(1+POWER(10,($B62-L$227)/L$228))</f>
        <v>1.4972704802335235E-2</v>
      </c>
      <c r="EC62" s="2">
        <f>POWER(10,($B62-M$227)/M$228)/(1+POWER(10,($B62-M$227)/M$228))</f>
        <v>1.4918226174141964E-2</v>
      </c>
      <c r="ED62" s="2">
        <f>POWER(10,($B62-N$227)/N$228)/(1+POWER(10,($B62-N$227)/N$228))</f>
        <v>1.3057127729231632E-2</v>
      </c>
      <c r="EE62" s="2">
        <f>POWER(10,($B62-O$227)/O$228)/(1+POWER(10,($B62-O$227)/O$228))</f>
        <v>1.4208090611753269E-2</v>
      </c>
    </row>
    <row r="63" spans="2:135" x14ac:dyDescent="0.25">
      <c r="B63" s="2">
        <v>57</v>
      </c>
      <c r="C63">
        <v>164.91200000000001</v>
      </c>
      <c r="D63">
        <v>182.11799999999999</v>
      </c>
      <c r="E63">
        <v>172.88200000000001</v>
      </c>
      <c r="F63">
        <v>208.20599999999999</v>
      </c>
      <c r="G63">
        <v>207.64699999999999</v>
      </c>
      <c r="H63">
        <v>215.941</v>
      </c>
      <c r="I63">
        <v>214.08799999999999</v>
      </c>
      <c r="J63">
        <v>212.58799999999999</v>
      </c>
      <c r="K63">
        <v>213.01499999999999</v>
      </c>
      <c r="L63">
        <v>203.16200000000001</v>
      </c>
      <c r="M63">
        <v>178.32400000000001</v>
      </c>
      <c r="N63">
        <v>160.279</v>
      </c>
      <c r="O63">
        <v>130.4118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150.06636444754528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165.18137910460013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158.37912229371025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200.4825465338792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187.35229208580461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207.66443838657005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208.0253563938401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212.07258710839969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211.61502357698282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190.00787917645027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160.74827364249396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147.52893945030345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118.56331651900106</v>
      </c>
      <c r="AE63" s="5"/>
      <c r="AG63" s="5">
        <f t="shared" si="0"/>
        <v>14.845635552454723</v>
      </c>
      <c r="AH63" s="5">
        <f t="shared" si="1"/>
        <v>16.936620895399869</v>
      </c>
      <c r="AI63" s="5">
        <f t="shared" si="2"/>
        <v>14.502877706289752</v>
      </c>
      <c r="AJ63" s="5">
        <f t="shared" si="3"/>
        <v>7.7234534661207874</v>
      </c>
      <c r="AK63" s="5">
        <f t="shared" si="4"/>
        <v>20.294707914195385</v>
      </c>
      <c r="AL63" s="5">
        <f t="shared" si="5"/>
        <v>8.2765616134299478</v>
      </c>
      <c r="AM63" s="5">
        <f t="shared" si="6"/>
        <v>6.0626436061598952</v>
      </c>
      <c r="AN63" s="5">
        <f t="shared" si="7"/>
        <v>0.51541289160030601</v>
      </c>
      <c r="AO63" s="5">
        <f t="shared" si="8"/>
        <v>1.399976423017165</v>
      </c>
      <c r="AP63" s="5">
        <f t="shared" si="9"/>
        <v>13.154120823549732</v>
      </c>
      <c r="AQ63" s="5">
        <f t="shared" si="10"/>
        <v>17.575726357506056</v>
      </c>
      <c r="AR63" s="5">
        <f t="shared" si="11"/>
        <v>12.750060549696542</v>
      </c>
      <c r="AS63" s="5">
        <f t="shared" si="12"/>
        <v>11.848483480998937</v>
      </c>
      <c r="AV63" s="2">
        <f t="shared" si="13"/>
        <v>75.584873189388787</v>
      </c>
      <c r="AW63" s="2">
        <f t="shared" si="14"/>
        <v>78.932203190219411</v>
      </c>
      <c r="AX63" s="2">
        <f t="shared" si="15"/>
        <v>80.761466100410331</v>
      </c>
      <c r="AY63" s="2">
        <f t="shared" si="16"/>
        <v>80.870963253611905</v>
      </c>
      <c r="AZ63" s="2">
        <f t="shared" si="17"/>
        <v>82.838771412414985</v>
      </c>
      <c r="BA63" s="2">
        <f t="shared" si="18"/>
        <v>84.143988951482228</v>
      </c>
      <c r="BB63" s="2">
        <f t="shared" si="19"/>
        <v>84.349572181155438</v>
      </c>
      <c r="BC63" s="2">
        <f t="shared" si="20"/>
        <v>83.02566481647176</v>
      </c>
      <c r="BD63" s="2">
        <f t="shared" si="21"/>
        <v>80.535402179241615</v>
      </c>
      <c r="BE63" s="2">
        <f t="shared" si="22"/>
        <v>77.171363218054154</v>
      </c>
      <c r="BF63" s="2">
        <f t="shared" si="23"/>
        <v>71.817225082394785</v>
      </c>
      <c r="BG63" s="2">
        <f t="shared" si="24"/>
        <v>64.135398644799139</v>
      </c>
      <c r="BH63" s="2">
        <f t="shared" si="25"/>
        <v>52.948289689299635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75.545288493523643</v>
      </c>
      <c r="CP63" s="2">
        <f>BL$207*$B63+BL$209</f>
        <v>78.906358512508206</v>
      </c>
      <c r="CQ63" s="2">
        <f>BM$207*$B63+BM$209</f>
        <v>80.732146394842744</v>
      </c>
      <c r="CR63" s="2">
        <f>BN$207*$B63+BN$209</f>
        <v>80.842793174662248</v>
      </c>
      <c r="CS63" s="2">
        <f>BO$207*$B63+BO$209</f>
        <v>82.78453370410223</v>
      </c>
      <c r="CT63" s="2">
        <f>BP$207*$B63+BP$209</f>
        <v>84.082062363721718</v>
      </c>
      <c r="CU63" s="2">
        <f>BQ$207*$B63+BQ$209</f>
        <v>84.293237703900004</v>
      </c>
      <c r="CV63" s="2">
        <f>BR$207*$B63+BR$209</f>
        <v>82.968375081160389</v>
      </c>
      <c r="CW63" s="2">
        <f>BS$207*$B63+BS$209</f>
        <v>80.469985048549603</v>
      </c>
      <c r="CX63" s="2">
        <f>BT$207*$B63+BT$209</f>
        <v>77.120800327063591</v>
      </c>
      <c r="CY63" s="2">
        <f>BU$207*$B63+BU$209</f>
        <v>71.769954284102994</v>
      </c>
      <c r="CZ63" s="2">
        <f>BV$207*$B63+BV$209</f>
        <v>64.086905352533009</v>
      </c>
      <c r="DA63" s="2">
        <f>BW$207*$B63+BW$209</f>
        <v>52.919359263373664</v>
      </c>
      <c r="DD63" s="2">
        <f>BZ$207*$B63+BZ$209</f>
        <v>78.002694462376297</v>
      </c>
      <c r="DE63" s="2">
        <f>CA$207*$B63+CA$209</f>
        <v>80.286908360174394</v>
      </c>
      <c r="DF63" s="2">
        <f>CB$207*$B63+CB$209</f>
        <v>82.12641927523471</v>
      </c>
      <c r="DG63" s="2">
        <f>CC$207*$B63+CC$209</f>
        <v>82.599831264582093</v>
      </c>
      <c r="DH63" s="2">
        <f>CD$207*$B63+CD$209</f>
        <v>85.606475987592745</v>
      </c>
      <c r="DI63" s="2">
        <f>CE$207*$B63+CE$209</f>
        <v>87.469251905732548</v>
      </c>
      <c r="DJ63" s="2">
        <f>CF$207*$B63+CF$209</f>
        <v>87.477619986955119</v>
      </c>
      <c r="DK63" s="2">
        <f>CG$207*$B63+CG$209</f>
        <v>86.377082867438205</v>
      </c>
      <c r="DL63" s="2">
        <f>CH$207*$B63+CH$209</f>
        <v>84.59182308841963</v>
      </c>
      <c r="DM63" s="2">
        <f>CI$207*$B63+CI$209</f>
        <v>80.205113991249533</v>
      </c>
      <c r="DN63" s="2">
        <f>CJ$207*$B63+CJ$209</f>
        <v>74.663966586088065</v>
      </c>
      <c r="DO63" s="2">
        <f>CK$207*$B63+CK$209</f>
        <v>67.478319019575892</v>
      </c>
      <c r="DP63" s="2">
        <f>CL$207*$B63+CL$209</f>
        <v>54.778935638279364</v>
      </c>
      <c r="DS63" s="2">
        <f>POWER(10,($B63-C$227)/C$228)/(1+POWER(10,($B63-C$227)/C$228))</f>
        <v>1.6108325757678003E-2</v>
      </c>
      <c r="DT63" s="2">
        <f>POWER(10,($B63-D$227)/D$228)/(1+POWER(10,($B63-D$227)/D$228))</f>
        <v>1.8720568297407932E-2</v>
      </c>
      <c r="DU63" s="2">
        <f>POWER(10,($B63-E$227)/E$228)/(1+POWER(10,($B63-E$227)/E$228))</f>
        <v>2.1028670915079539E-2</v>
      </c>
      <c r="DV63" s="2">
        <f>POWER(10,($B63-F$227)/F$228)/(1+POWER(10,($B63-F$227)/F$228))</f>
        <v>1.6032708175918522E-2</v>
      </c>
      <c r="DW63" s="2">
        <f>POWER(10,($B63-G$227)/G$228)/(1+POWER(10,($B63-G$227)/G$228))</f>
        <v>1.9219992070729934E-2</v>
      </c>
      <c r="DX63" s="2">
        <f>POWER(10,($B63-H$227)/H$228)/(1+POWER(10,($B63-H$227)/H$228))</f>
        <v>1.8282587080658448E-2</v>
      </c>
      <c r="DY63" s="2">
        <f>POWER(10,($B63-I$227)/I$228)/(1+POWER(10,($B63-I$227)/I$228))</f>
        <v>1.7690865055744454E-2</v>
      </c>
      <c r="DZ63" s="2">
        <f>POWER(10,($B63-J$227)/J$228)/(1+POWER(10,($B63-J$227)/J$228))</f>
        <v>1.6806877826843855E-2</v>
      </c>
      <c r="EA63" s="2">
        <f>POWER(10,($B63-K$227)/K$228)/(1+POWER(10,($B63-K$227)/K$228))</f>
        <v>1.5870863934787149E-2</v>
      </c>
      <c r="EB63" s="2">
        <f>POWER(10,($B63-L$227)/L$228)/(1+POWER(10,($B63-L$227)/L$228))</f>
        <v>1.6393563202625631E-2</v>
      </c>
      <c r="EC63" s="2">
        <f>POWER(10,($B63-M$227)/M$228)/(1+POWER(10,($B63-M$227)/M$228))</f>
        <v>1.6334000466886232E-2</v>
      </c>
      <c r="ED63" s="2">
        <f>POWER(10,($B63-N$227)/N$228)/(1+POWER(10,($B63-N$227)/N$228))</f>
        <v>1.4298843204346259E-2</v>
      </c>
      <c r="EE63" s="2">
        <f>POWER(10,($B63-O$227)/O$228)/(1+POWER(10,($B63-O$227)/O$228))</f>
        <v>1.5557535746514736E-2</v>
      </c>
    </row>
    <row r="64" spans="2:135" x14ac:dyDescent="0.25">
      <c r="B64" s="2">
        <v>58</v>
      </c>
      <c r="C64">
        <v>149.61799999999999</v>
      </c>
      <c r="D64">
        <v>161.83799999999999</v>
      </c>
      <c r="E64">
        <v>143.85300000000001</v>
      </c>
      <c r="F64">
        <v>204.39699999999999</v>
      </c>
      <c r="G64">
        <v>194.39699999999999</v>
      </c>
      <c r="H64">
        <v>214.20599999999999</v>
      </c>
      <c r="I64">
        <v>211.82400000000001</v>
      </c>
      <c r="J64">
        <v>213.88200000000001</v>
      </c>
      <c r="K64">
        <v>213.79400000000001</v>
      </c>
      <c r="L64">
        <v>197.11799999999999</v>
      </c>
      <c r="M64">
        <v>166.471</v>
      </c>
      <c r="N64">
        <v>152.45599999999999</v>
      </c>
      <c r="O64">
        <v>122.35290000000001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135.85803382409256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148.78686938913867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142.39656492443899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189.88304498195936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172.65268605873337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196.18986855804795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197.17479481932966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203.60113532767548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204.46515249813427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177.76478830726262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147.33333852869782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136.46953300736101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108.70693859913898</v>
      </c>
      <c r="AE64" s="5"/>
      <c r="AG64" s="5">
        <f t="shared" si="0"/>
        <v>13.759966175907437</v>
      </c>
      <c r="AH64" s="5">
        <f t="shared" si="1"/>
        <v>13.051130610861321</v>
      </c>
      <c r="AI64" s="5">
        <f t="shared" si="2"/>
        <v>1.4564350755610178</v>
      </c>
      <c r="AJ64" s="5">
        <f t="shared" si="3"/>
        <v>14.513955018040633</v>
      </c>
      <c r="AK64" s="5">
        <f t="shared" si="4"/>
        <v>21.744313941266626</v>
      </c>
      <c r="AL64" s="5">
        <f t="shared" si="5"/>
        <v>18.016131441952041</v>
      </c>
      <c r="AM64" s="5">
        <f t="shared" si="6"/>
        <v>14.64920518067035</v>
      </c>
      <c r="AN64" s="5">
        <f t="shared" si="7"/>
        <v>10.280864672324526</v>
      </c>
      <c r="AO64" s="5">
        <f t="shared" si="8"/>
        <v>9.328847501865738</v>
      </c>
      <c r="AP64" s="5">
        <f t="shared" si="9"/>
        <v>19.353211692737375</v>
      </c>
      <c r="AQ64" s="5">
        <f t="shared" si="10"/>
        <v>19.137661471302181</v>
      </c>
      <c r="AR64" s="5">
        <f t="shared" si="11"/>
        <v>15.986466992638981</v>
      </c>
      <c r="AS64" s="5">
        <f t="shared" si="12"/>
        <v>13.645961400861026</v>
      </c>
      <c r="AV64" s="2">
        <f t="shared" si="13"/>
        <v>75.577904324587365</v>
      </c>
      <c r="AW64" s="2">
        <f t="shared" si="14"/>
        <v>78.912113464248918</v>
      </c>
      <c r="AX64" s="2">
        <f t="shared" si="15"/>
        <v>80.745473421110148</v>
      </c>
      <c r="AY64" s="2">
        <f t="shared" si="16"/>
        <v>80.875017236278111</v>
      </c>
      <c r="AZ64" s="2">
        <f t="shared" si="17"/>
        <v>82.859319004804959</v>
      </c>
      <c r="BA64" s="2">
        <f t="shared" si="18"/>
        <v>84.169057365513225</v>
      </c>
      <c r="BB64" s="2">
        <f t="shared" si="19"/>
        <v>84.371018487879326</v>
      </c>
      <c r="BC64" s="2">
        <f t="shared" si="20"/>
        <v>83.053765285112505</v>
      </c>
      <c r="BD64" s="2">
        <f t="shared" si="21"/>
        <v>80.570177217281454</v>
      </c>
      <c r="BE64" s="2">
        <f t="shared" si="22"/>
        <v>77.192508718162543</v>
      </c>
      <c r="BF64" s="2">
        <f t="shared" si="23"/>
        <v>71.838925491311329</v>
      </c>
      <c r="BG64" s="2">
        <f t="shared" si="24"/>
        <v>64.167881232385767</v>
      </c>
      <c r="BH64" s="2">
        <f t="shared" si="25"/>
        <v>52.979796703389816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75.535809508918732</v>
      </c>
      <c r="CP64" s="2">
        <f>BL$207*$B64+BL$209</f>
        <v>78.88484604979935</v>
      </c>
      <c r="CQ64" s="2">
        <f>BM$207*$B64+BM$209</f>
        <v>80.714558108890699</v>
      </c>
      <c r="CR64" s="2">
        <f>BN$207*$B64+BN$209</f>
        <v>80.845205124669249</v>
      </c>
      <c r="CS64" s="2">
        <f>BO$207*$B64+BO$209</f>
        <v>82.801751272798072</v>
      </c>
      <c r="CT64" s="2">
        <f>BP$207*$B64+BP$209</f>
        <v>84.103233874751751</v>
      </c>
      <c r="CU64" s="2">
        <f>BQ$207*$B64+BQ$209</f>
        <v>84.31119654395053</v>
      </c>
      <c r="CV64" s="2">
        <f>BR$207*$B64+BR$209</f>
        <v>82.992910155709595</v>
      </c>
      <c r="CW64" s="2">
        <f>BS$207*$B64+BS$209</f>
        <v>80.500534789070372</v>
      </c>
      <c r="CX64" s="2">
        <f>BT$207*$B64+BT$209</f>
        <v>77.138737412424618</v>
      </c>
      <c r="CY64" s="2">
        <f>BU$207*$B64+BU$209</f>
        <v>71.788665863779499</v>
      </c>
      <c r="CZ64" s="2">
        <f>BV$207*$B64+BV$209</f>
        <v>64.116169324537665</v>
      </c>
      <c r="DA64" s="2">
        <f>BW$207*$B64+BW$209</f>
        <v>52.949020311788018</v>
      </c>
      <c r="DD64" s="2">
        <f>BZ$207*$B64+BZ$209</f>
        <v>77.922810627178706</v>
      </c>
      <c r="DE64" s="2">
        <f>CA$207*$B64+CA$209</f>
        <v>80.215633247167716</v>
      </c>
      <c r="DF64" s="2">
        <f>CB$207*$B64+CB$209</f>
        <v>82.058071563027866</v>
      </c>
      <c r="DG64" s="2">
        <f>CC$207*$B64+CC$209</f>
        <v>82.54367207820097</v>
      </c>
      <c r="DH64" s="2">
        <f>CD$207*$B64+CD$209</f>
        <v>85.538472033122446</v>
      </c>
      <c r="DI64" s="2">
        <f>CE$207*$B64+CE$209</f>
        <v>87.392572797893152</v>
      </c>
      <c r="DJ64" s="2">
        <f>CF$207*$B64+CF$209</f>
        <v>87.400439507558389</v>
      </c>
      <c r="DK64" s="2">
        <f>CG$207*$B64+CG$209</f>
        <v>86.300516255311805</v>
      </c>
      <c r="DL64" s="2">
        <f>CH$207*$B64+CH$209</f>
        <v>84.508628035447202</v>
      </c>
      <c r="DM64" s="2">
        <f>CI$207*$B64+CI$209</f>
        <v>80.134887535957645</v>
      </c>
      <c r="DN64" s="2">
        <f>CJ$207*$B64+CJ$209</f>
        <v>74.599340387404212</v>
      </c>
      <c r="DO64" s="2">
        <f>CK$207*$B64+CK$209</f>
        <v>67.419015631203351</v>
      </c>
      <c r="DP64" s="2">
        <f>CL$207*$B64+CL$209</f>
        <v>54.755895952550375</v>
      </c>
      <c r="DS64" s="2">
        <f>POWER(10,($B64-C$227)/C$228)/(1+POWER(10,($B64-C$227)/C$228))</f>
        <v>1.7635021343986451E-2</v>
      </c>
      <c r="DT64" s="2">
        <f>POWER(10,($B64-D$227)/D$228)/(1+POWER(10,($B64-D$227)/D$228))</f>
        <v>2.0489687985788693E-2</v>
      </c>
      <c r="DU64" s="2">
        <f>POWER(10,($B64-E$227)/E$228)/(1+POWER(10,($B64-E$227)/E$228))</f>
        <v>2.3010794662499841E-2</v>
      </c>
      <c r="DV64" s="2">
        <f>POWER(10,($B64-F$227)/F$228)/(1+POWER(10,($B64-F$227)/F$228))</f>
        <v>1.7552364823386415E-2</v>
      </c>
      <c r="DW64" s="2">
        <f>POWER(10,($B64-G$227)/G$228)/(1+POWER(10,($B64-G$227)/G$228))</f>
        <v>2.1035296271902228E-2</v>
      </c>
      <c r="DX64" s="2">
        <f>POWER(10,($B64-H$227)/H$228)/(1+POWER(10,($B64-H$227)/H$228))</f>
        <v>2.0011160996026157E-2</v>
      </c>
      <c r="DY64" s="2">
        <f>POWER(10,($B64-I$227)/I$228)/(1+POWER(10,($B64-I$227)/I$228))</f>
        <v>1.9364596645044141E-2</v>
      </c>
      <c r="DZ64" s="2">
        <f>POWER(10,($B64-J$227)/J$228)/(1+POWER(10,($B64-J$227)/J$228))</f>
        <v>1.8398541897184546E-2</v>
      </c>
      <c r="EA64" s="2">
        <f>POWER(10,($B64-K$227)/K$228)/(1+POWER(10,($B64-K$227)/K$228))</f>
        <v>1.7375451101103161E-2</v>
      </c>
      <c r="EB64" s="2">
        <f>POWER(10,($B64-L$227)/L$228)/(1+POWER(10,($B64-L$227)/L$228))</f>
        <v>1.7946799566408152E-2</v>
      </c>
      <c r="EC64" s="2">
        <f>POWER(10,($B64-M$227)/M$228)/(1+POWER(10,($B64-M$227)/M$228))</f>
        <v>1.788169605174085E-2</v>
      </c>
      <c r="ED64" s="2">
        <f>POWER(10,($B64-N$227)/N$228)/(1+POWER(10,($B64-N$227)/N$228))</f>
        <v>1.5656770871759245E-2</v>
      </c>
      <c r="EE64" s="2">
        <f>POWER(10,($B64-O$227)/O$228)/(1+POWER(10,($B64-O$227)/O$228))</f>
        <v>1.7032932929913428E-2</v>
      </c>
    </row>
    <row r="65" spans="2:135" x14ac:dyDescent="0.25">
      <c r="B65" s="2">
        <v>59</v>
      </c>
      <c r="C65">
        <v>129.33799999999999</v>
      </c>
      <c r="D65">
        <v>137.16200000000001</v>
      </c>
      <c r="E65">
        <v>111.706</v>
      </c>
      <c r="F65">
        <v>196.33799999999999</v>
      </c>
      <c r="G65">
        <v>171.33799999999999</v>
      </c>
      <c r="H65">
        <v>202.83799999999999</v>
      </c>
      <c r="I65">
        <v>203.39699999999999</v>
      </c>
      <c r="J65">
        <v>207.63200000000001</v>
      </c>
      <c r="K65">
        <v>211.25</v>
      </c>
      <c r="L65">
        <v>185.45599999999999</v>
      </c>
      <c r="M65">
        <v>143.441</v>
      </c>
      <c r="N65">
        <v>141.07400000000001</v>
      </c>
      <c r="O65">
        <v>108.0735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122.4982863466717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133.2598081246089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127.7231978021978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176.18526423036801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156.84812508918557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181.53038339498011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182.99267619817746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190.99771844439306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192.86838913814088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163.23451849965937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133.43087955823174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124.47287509693889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98.502806705797269</v>
      </c>
      <c r="AE65" s="5"/>
      <c r="AG65" s="5">
        <f t="shared" si="0"/>
        <v>6.839713653328289</v>
      </c>
      <c r="AH65" s="5">
        <f t="shared" si="1"/>
        <v>3.9021918753911109</v>
      </c>
      <c r="AI65" s="5">
        <f t="shared" si="2"/>
        <v>-16.017197802197799</v>
      </c>
      <c r="AJ65" s="5">
        <f t="shared" si="3"/>
        <v>20.152735769631988</v>
      </c>
      <c r="AK65" s="5">
        <f t="shared" si="4"/>
        <v>14.489874910814422</v>
      </c>
      <c r="AL65" s="5">
        <f t="shared" si="5"/>
        <v>21.307616605019888</v>
      </c>
      <c r="AM65" s="5">
        <f t="shared" si="6"/>
        <v>20.404323801822528</v>
      </c>
      <c r="AN65" s="5">
        <f t="shared" si="7"/>
        <v>16.634281555606947</v>
      </c>
      <c r="AO65" s="5">
        <f t="shared" si="8"/>
        <v>18.381610861859116</v>
      </c>
      <c r="AP65" s="5">
        <f t="shared" si="9"/>
        <v>22.221481500340616</v>
      </c>
      <c r="AQ65" s="5">
        <f t="shared" si="10"/>
        <v>10.010120441768265</v>
      </c>
      <c r="AR65" s="5">
        <f t="shared" si="11"/>
        <v>16.60112490306112</v>
      </c>
      <c r="AS65" s="5">
        <f t="shared" si="12"/>
        <v>9.5706932942027265</v>
      </c>
      <c r="AV65" s="2">
        <f t="shared" si="13"/>
        <v>75.571049110377174</v>
      </c>
      <c r="AW65" s="2">
        <f t="shared" si="14"/>
        <v>78.89205693955283</v>
      </c>
      <c r="AX65" s="2">
        <f t="shared" si="15"/>
        <v>80.729514834797968</v>
      </c>
      <c r="AY65" s="2">
        <f t="shared" si="16"/>
        <v>80.879124801688789</v>
      </c>
      <c r="AZ65" s="2">
        <f t="shared" si="17"/>
        <v>82.880001130028646</v>
      </c>
      <c r="BA65" s="2">
        <f t="shared" si="18"/>
        <v>84.194297452848787</v>
      </c>
      <c r="BB65" s="2">
        <f t="shared" si="19"/>
        <v>84.39261021130848</v>
      </c>
      <c r="BC65" s="2">
        <f t="shared" si="20"/>
        <v>83.082017348519372</v>
      </c>
      <c r="BD65" s="2">
        <f t="shared" si="21"/>
        <v>80.605154722491946</v>
      </c>
      <c r="BE65" s="2">
        <f t="shared" si="22"/>
        <v>77.213799744830538</v>
      </c>
      <c r="BF65" s="2">
        <f t="shared" si="23"/>
        <v>71.860759939401945</v>
      </c>
      <c r="BG65" s="2">
        <f t="shared" si="24"/>
        <v>64.200530586339298</v>
      </c>
      <c r="BH65" s="2">
        <f t="shared" si="25"/>
        <v>53.011389002327505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75.526330524313821</v>
      </c>
      <c r="CP65" s="2">
        <f>BL$207*$B65+BL$209</f>
        <v>78.863333587090494</v>
      </c>
      <c r="CQ65" s="2">
        <f>BM$207*$B65+BM$209</f>
        <v>80.696969822938641</v>
      </c>
      <c r="CR65" s="2">
        <f>BN$207*$B65+BN$209</f>
        <v>80.847617074676251</v>
      </c>
      <c r="CS65" s="2">
        <f>BO$207*$B65+BO$209</f>
        <v>82.818968841493913</v>
      </c>
      <c r="CT65" s="2">
        <f>BP$207*$B65+BP$209</f>
        <v>84.12440538578177</v>
      </c>
      <c r="CU65" s="2">
        <f>BQ$207*$B65+BQ$209</f>
        <v>84.329155384001069</v>
      </c>
      <c r="CV65" s="2">
        <f>BR$207*$B65+BR$209</f>
        <v>83.017445230258801</v>
      </c>
      <c r="CW65" s="2">
        <f>BS$207*$B65+BS$209</f>
        <v>80.531084529591141</v>
      </c>
      <c r="CX65" s="2">
        <f>BT$207*$B65+BT$209</f>
        <v>77.15667449778563</v>
      </c>
      <c r="CY65" s="2">
        <f>BU$207*$B65+BU$209</f>
        <v>71.807377443455991</v>
      </c>
      <c r="CZ65" s="2">
        <f>BV$207*$B65+BV$209</f>
        <v>64.145433296542308</v>
      </c>
      <c r="DA65" s="2">
        <f>BW$207*$B65+BW$209</f>
        <v>52.978681360202373</v>
      </c>
      <c r="DD65" s="2">
        <f>BZ$207*$B65+BZ$209</f>
        <v>77.8429267919811</v>
      </c>
      <c r="DE65" s="2">
        <f>CA$207*$B65+CA$209</f>
        <v>80.144358134161024</v>
      </c>
      <c r="DF65" s="2">
        <f>CB$207*$B65+CB$209</f>
        <v>81.989723850821022</v>
      </c>
      <c r="DG65" s="2">
        <f>CC$207*$B65+CC$209</f>
        <v>82.487512891819833</v>
      </c>
      <c r="DH65" s="2">
        <f>CD$207*$B65+CD$209</f>
        <v>85.470468078652146</v>
      </c>
      <c r="DI65" s="2">
        <f>CE$207*$B65+CE$209</f>
        <v>87.315893690053755</v>
      </c>
      <c r="DJ65" s="2">
        <f>CF$207*$B65+CF$209</f>
        <v>87.323259028161644</v>
      </c>
      <c r="DK65" s="2">
        <f>CG$207*$B65+CG$209</f>
        <v>86.223949643185406</v>
      </c>
      <c r="DL65" s="2">
        <f>CH$207*$B65+CH$209</f>
        <v>84.425432982474774</v>
      </c>
      <c r="DM65" s="2">
        <f>CI$207*$B65+CI$209</f>
        <v>80.064661080665772</v>
      </c>
      <c r="DN65" s="2">
        <f>CJ$207*$B65+CJ$209</f>
        <v>74.534714188720358</v>
      </c>
      <c r="DO65" s="2">
        <f>CK$207*$B65+CK$209</f>
        <v>67.35971224283081</v>
      </c>
      <c r="DP65" s="2">
        <f>CL$207*$B65+CL$209</f>
        <v>54.732856266821379</v>
      </c>
      <c r="DS65" s="2">
        <f>POWER(10,($B65-C$227)/C$228)/(1+POWER(10,($B65-C$227)/C$228))</f>
        <v>1.9303573388025592E-2</v>
      </c>
      <c r="DT65" s="2">
        <f>POWER(10,($B65-D$227)/D$228)/(1+POWER(10,($B65-D$227)/D$228))</f>
        <v>2.2422171790562814E-2</v>
      </c>
      <c r="DU65" s="2">
        <f>POWER(10,($B65-E$227)/E$228)/(1+POWER(10,($B65-E$227)/E$228))</f>
        <v>2.5174945238916214E-2</v>
      </c>
      <c r="DV65" s="2">
        <f>POWER(10,($B65-F$227)/F$228)/(1+POWER(10,($B65-F$227)/F$228))</f>
        <v>1.9213249209583595E-2</v>
      </c>
      <c r="DW65" s="2">
        <f>POWER(10,($B65-G$227)/G$228)/(1+POWER(10,($B65-G$227)/G$228))</f>
        <v>2.3018029829848838E-2</v>
      </c>
      <c r="DX65" s="2">
        <f>POWER(10,($B65-H$227)/H$228)/(1+POWER(10,($B65-H$227)/H$228))</f>
        <v>2.1899521603592962E-2</v>
      </c>
      <c r="DY65" s="2">
        <f>POWER(10,($B65-I$227)/I$228)/(1+POWER(10,($B65-I$227)/I$228))</f>
        <v>2.1193263443355693E-2</v>
      </c>
      <c r="DZ65" s="2">
        <f>POWER(10,($B65-J$227)/J$228)/(1+POWER(10,($B65-J$227)/J$228))</f>
        <v>2.013785416924721E-2</v>
      </c>
      <c r="EA65" s="2">
        <f>POWER(10,($B65-K$227)/K$228)/(1+POWER(10,($B65-K$227)/K$228))</f>
        <v>1.9019919197512794E-2</v>
      </c>
      <c r="EB65" s="2">
        <f>POWER(10,($B65-L$227)/L$228)/(1+POWER(10,($B65-L$227)/L$228))</f>
        <v>1.9644260871498006E-2</v>
      </c>
      <c r="EC65" s="2">
        <f>POWER(10,($B65-M$227)/M$228)/(1+POWER(10,($B65-M$227)/M$228))</f>
        <v>1.9573122401789312E-2</v>
      </c>
      <c r="ED65" s="2">
        <f>POWER(10,($B65-N$227)/N$228)/(1+POWER(10,($B65-N$227)/N$228))</f>
        <v>1.7141415140900198E-2</v>
      </c>
      <c r="EE65" s="2">
        <f>POWER(10,($B65-O$227)/O$228)/(1+POWER(10,($B65-O$227)/O$228))</f>
        <v>1.8645599137074042E-2</v>
      </c>
    </row>
    <row r="66" spans="2:135" x14ac:dyDescent="0.25">
      <c r="B66" s="2">
        <v>60</v>
      </c>
      <c r="C66">
        <v>109.85299999999999</v>
      </c>
      <c r="D66">
        <v>110.33799999999999</v>
      </c>
      <c r="E66">
        <v>91.647000000000006</v>
      </c>
      <c r="F66">
        <v>179.5</v>
      </c>
      <c r="G66">
        <v>133.04400000000001</v>
      </c>
      <c r="H66">
        <v>183.82400000000001</v>
      </c>
      <c r="I66">
        <v>185.691</v>
      </c>
      <c r="J66">
        <v>196.01499999999999</v>
      </c>
      <c r="K66">
        <v>202.04400000000001</v>
      </c>
      <c r="L66">
        <v>160.54400000000001</v>
      </c>
      <c r="M66">
        <v>110.91200000000001</v>
      </c>
      <c r="N66">
        <v>119.279</v>
      </c>
      <c r="O66">
        <v>87.029399999999995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110.70455569821721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119.49993501584629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115.09094013885655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160.82261834368862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141.32258715951571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165.25320219009799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167.00777765214389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175.69281020396031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178.15878249422013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147.83839969948141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120.12410008374719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112.54392578097425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88.736796584169966</v>
      </c>
      <c r="AE66" s="5"/>
      <c r="AG66" s="5">
        <f t="shared" si="0"/>
        <v>-0.85155569821721144</v>
      </c>
      <c r="AH66" s="5">
        <f t="shared" si="1"/>
        <v>-9.1619350158462964</v>
      </c>
      <c r="AI66" s="5">
        <f t="shared" si="2"/>
        <v>-23.443940138856547</v>
      </c>
      <c r="AJ66" s="5">
        <f t="shared" si="3"/>
        <v>18.677381656311383</v>
      </c>
      <c r="AK66" s="5">
        <f t="shared" si="4"/>
        <v>-8.2785871595156948</v>
      </c>
      <c r="AL66" s="5">
        <f t="shared" si="5"/>
        <v>18.570797809902018</v>
      </c>
      <c r="AM66" s="5">
        <f t="shared" si="6"/>
        <v>18.683222347856116</v>
      </c>
      <c r="AN66" s="5">
        <f t="shared" si="7"/>
        <v>20.32218979603968</v>
      </c>
      <c r="AO66" s="5">
        <f t="shared" si="8"/>
        <v>23.885217505779877</v>
      </c>
      <c r="AP66" s="5">
        <f t="shared" si="9"/>
        <v>12.705600300518597</v>
      </c>
      <c r="AQ66" s="5">
        <f t="shared" si="10"/>
        <v>-9.2121000837471883</v>
      </c>
      <c r="AR66" s="5">
        <f t="shared" si="11"/>
        <v>6.7350742190257478</v>
      </c>
      <c r="AS66" s="5">
        <f t="shared" si="12"/>
        <v>-1.7073965841699703</v>
      </c>
      <c r="AV66" s="2">
        <f t="shared" si="13"/>
        <v>75.564305931108606</v>
      </c>
      <c r="AW66" s="2">
        <f t="shared" si="14"/>
        <v>78.872026875683218</v>
      </c>
      <c r="AX66" s="2">
        <f t="shared" si="15"/>
        <v>80.713582213180857</v>
      </c>
      <c r="AY66" s="2">
        <f t="shared" si="16"/>
        <v>80.883281009709734</v>
      </c>
      <c r="AZ66" s="2">
        <f t="shared" si="17"/>
        <v>82.900812579801368</v>
      </c>
      <c r="BA66" s="2">
        <f t="shared" si="18"/>
        <v>84.219705779870566</v>
      </c>
      <c r="BB66" s="2">
        <f t="shared" si="19"/>
        <v>84.414342754407286</v>
      </c>
      <c r="BC66" s="2">
        <f t="shared" si="20"/>
        <v>83.110416863809178</v>
      </c>
      <c r="BD66" s="2">
        <f t="shared" si="21"/>
        <v>80.640334067563629</v>
      </c>
      <c r="BE66" s="2">
        <f t="shared" si="22"/>
        <v>77.235234277340481</v>
      </c>
      <c r="BF66" s="2">
        <f t="shared" si="23"/>
        <v>71.882726259502149</v>
      </c>
      <c r="BG66" s="2">
        <f t="shared" si="24"/>
        <v>64.233348609298403</v>
      </c>
      <c r="BH66" s="2">
        <f t="shared" si="25"/>
        <v>53.04306572171712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75.51685153970891</v>
      </c>
      <c r="CP66" s="2">
        <f>BL$207*$B66+BL$209</f>
        <v>78.841821124381639</v>
      </c>
      <c r="CQ66" s="2">
        <f>BM$207*$B66+BM$209</f>
        <v>80.679381536986597</v>
      </c>
      <c r="CR66" s="2">
        <f>BN$207*$B66+BN$209</f>
        <v>80.850029024683252</v>
      </c>
      <c r="CS66" s="2">
        <f>BO$207*$B66+BO$209</f>
        <v>82.836186410189768</v>
      </c>
      <c r="CT66" s="2">
        <f>BP$207*$B66+BP$209</f>
        <v>84.145576896811804</v>
      </c>
      <c r="CU66" s="2">
        <f>BQ$207*$B66+BQ$209</f>
        <v>84.347114224051609</v>
      </c>
      <c r="CV66" s="2">
        <f>BR$207*$B66+BR$209</f>
        <v>83.041980304808007</v>
      </c>
      <c r="CW66" s="2">
        <f>BS$207*$B66+BS$209</f>
        <v>80.561634270111895</v>
      </c>
      <c r="CX66" s="2">
        <f>BT$207*$B66+BT$209</f>
        <v>77.174611583146657</v>
      </c>
      <c r="CY66" s="2">
        <f>BU$207*$B66+BU$209</f>
        <v>71.826089023132482</v>
      </c>
      <c r="CZ66" s="2">
        <f>BV$207*$B66+BV$209</f>
        <v>64.17469726854695</v>
      </c>
      <c r="DA66" s="2">
        <f>BW$207*$B66+BW$209</f>
        <v>53.008342408616727</v>
      </c>
      <c r="DD66" s="2">
        <f>BZ$207*$B66+BZ$209</f>
        <v>77.763042956783508</v>
      </c>
      <c r="DE66" s="2">
        <f>CA$207*$B66+CA$209</f>
        <v>80.073083021154346</v>
      </c>
      <c r="DF66" s="2">
        <f>CB$207*$B66+CB$209</f>
        <v>81.921376138614193</v>
      </c>
      <c r="DG66" s="2">
        <f>CC$207*$B66+CC$209</f>
        <v>82.43135370543871</v>
      </c>
      <c r="DH66" s="2">
        <f>CD$207*$B66+CD$209</f>
        <v>85.402464124181847</v>
      </c>
      <c r="DI66" s="2">
        <f>CE$207*$B66+CE$209</f>
        <v>87.239214582214359</v>
      </c>
      <c r="DJ66" s="2">
        <f>CF$207*$B66+CF$209</f>
        <v>87.246078548764899</v>
      </c>
      <c r="DK66" s="2">
        <f>CG$207*$B66+CG$209</f>
        <v>86.147383031059007</v>
      </c>
      <c r="DL66" s="2">
        <f>CH$207*$B66+CH$209</f>
        <v>84.342237929502346</v>
      </c>
      <c r="DM66" s="2">
        <f>CI$207*$B66+CI$209</f>
        <v>79.994434625373884</v>
      </c>
      <c r="DN66" s="2">
        <f>CJ$207*$B66+CJ$209</f>
        <v>74.470087990036504</v>
      </c>
      <c r="DO66" s="2">
        <f>CK$207*$B66+CK$209</f>
        <v>67.300408854458269</v>
      </c>
      <c r="DP66" s="2">
        <f>CL$207*$B66+CL$209</f>
        <v>54.709816581092383</v>
      </c>
      <c r="DS66" s="2">
        <f>POWER(10,($B66-C$227)/C$228)/(1+POWER(10,($B66-C$227)/C$228))</f>
        <v>2.1126601695190584E-2</v>
      </c>
      <c r="DT66" s="2">
        <f>POWER(10,($B66-D$227)/D$228)/(1+POWER(10,($B66-D$227)/D$228))</f>
        <v>2.4532352849350139E-2</v>
      </c>
      <c r="DU66" s="2">
        <f>POWER(10,($B66-E$227)/E$228)/(1+POWER(10,($B66-E$227)/E$228))</f>
        <v>2.7536896013426116E-2</v>
      </c>
      <c r="DV66" s="2">
        <f>POWER(10,($B66-F$227)/F$228)/(1+POWER(10,($B66-F$227)/F$228))</f>
        <v>2.1027930210129244E-2</v>
      </c>
      <c r="DW66" s="2">
        <f>POWER(10,($B66-G$227)/G$228)/(1+POWER(10,($B66-G$227)/G$228))</f>
        <v>2.5182843329554443E-2</v>
      </c>
      <c r="DX66" s="2">
        <f>POWER(10,($B66-H$227)/H$228)/(1+POWER(10,($B66-H$227)/H$228))</f>
        <v>2.3961720989031883E-2</v>
      </c>
      <c r="DY66" s="2">
        <f>POWER(10,($B66-I$227)/I$228)/(1+POWER(10,($B66-I$227)/I$228))</f>
        <v>2.3190533868446189E-2</v>
      </c>
      <c r="DZ66" s="2">
        <f>POWER(10,($B66-J$227)/J$228)/(1+POWER(10,($B66-J$227)/J$228))</f>
        <v>2.2037901371907812E-2</v>
      </c>
      <c r="EA66" s="2">
        <f>POWER(10,($B66-K$227)/K$228)/(1+POWER(10,($B66-K$227)/K$228))</f>
        <v>2.0816727840869305E-2</v>
      </c>
      <c r="EB66" s="2">
        <f>POWER(10,($B66-L$227)/L$228)/(1+POWER(10,($B66-L$227)/L$228))</f>
        <v>2.1498758356812517E-2</v>
      </c>
      <c r="EC66" s="2">
        <f>POWER(10,($B66-M$227)/M$228)/(1+POWER(10,($B66-M$227)/M$228))</f>
        <v>2.1421050869768497E-2</v>
      </c>
      <c r="ED66" s="2">
        <f>POWER(10,($B66-N$227)/N$228)/(1+POWER(10,($B66-N$227)/N$228))</f>
        <v>1.876415630150164E-2</v>
      </c>
      <c r="EE66" s="2">
        <f>POWER(10,($B66-O$227)/O$228)/(1+POWER(10,($B66-O$227)/O$228))</f>
        <v>2.0407781476854268E-2</v>
      </c>
    </row>
    <row r="67" spans="2:135" x14ac:dyDescent="0.25">
      <c r="B67" s="2">
        <v>61</v>
      </c>
      <c r="C67">
        <v>93.721000000000004</v>
      </c>
      <c r="D67">
        <v>94.721000000000004</v>
      </c>
      <c r="E67">
        <v>84.882000000000005</v>
      </c>
      <c r="F67">
        <v>150.029</v>
      </c>
      <c r="G67">
        <v>100.89700000000001</v>
      </c>
      <c r="H67">
        <v>147.85300000000001</v>
      </c>
      <c r="I67">
        <v>157.63200000000001</v>
      </c>
      <c r="J67">
        <v>175.75</v>
      </c>
      <c r="K67">
        <v>180.67599999999999</v>
      </c>
      <c r="L67">
        <v>124.324</v>
      </c>
      <c r="M67">
        <v>85.028999999999996</v>
      </c>
      <c r="N67">
        <v>92.293999999999997</v>
      </c>
      <c r="O67">
        <v>67.338200000000001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100.86994999548764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108.01263375009914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104.83598120756758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145.21221697593441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127.16429411667905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148.88088183720464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150.73861999695342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159.25730167747909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161.88422334801888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132.86547211654374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108.21822208548647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101.49878510843935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79.993677248771732</v>
      </c>
      <c r="AE67" s="5"/>
      <c r="AG67" s="5">
        <f t="shared" si="0"/>
        <v>-7.1489499954876408</v>
      </c>
      <c r="AH67" s="5">
        <f t="shared" si="1"/>
        <v>-13.291633750099138</v>
      </c>
      <c r="AI67" s="5">
        <f t="shared" si="2"/>
        <v>-19.95398120756758</v>
      </c>
      <c r="AJ67" s="5">
        <f t="shared" si="3"/>
        <v>4.816783024065586</v>
      </c>
      <c r="AK67" s="5">
        <f t="shared" si="4"/>
        <v>-26.267294116679039</v>
      </c>
      <c r="AL67" s="5">
        <f t="shared" si="5"/>
        <v>-1.0278818372046317</v>
      </c>
      <c r="AM67" s="5">
        <f t="shared" si="6"/>
        <v>6.8933800030465875</v>
      </c>
      <c r="AN67" s="5">
        <f t="shared" si="7"/>
        <v>16.492698322520909</v>
      </c>
      <c r="AO67" s="5">
        <f t="shared" si="8"/>
        <v>18.79177665198111</v>
      </c>
      <c r="AP67" s="5">
        <f t="shared" si="9"/>
        <v>-8.5414721165437442</v>
      </c>
      <c r="AQ67" s="5">
        <f t="shared" si="10"/>
        <v>-23.189222085486477</v>
      </c>
      <c r="AR67" s="5">
        <f t="shared" si="11"/>
        <v>-9.2047851084393528</v>
      </c>
      <c r="AS67" s="5">
        <f t="shared" si="12"/>
        <v>-12.655477248771732</v>
      </c>
      <c r="AV67" s="2">
        <f t="shared" si="13"/>
        <v>75.557671819411723</v>
      </c>
      <c r="AW67" s="2">
        <f t="shared" si="14"/>
        <v>78.852014990670497</v>
      </c>
      <c r="AX67" s="2">
        <f t="shared" si="15"/>
        <v>80.697665634133443</v>
      </c>
      <c r="AY67" s="2">
        <f t="shared" si="16"/>
        <v>80.887479512094231</v>
      </c>
      <c r="AZ67" s="2">
        <f t="shared" si="17"/>
        <v>82.921745947361501</v>
      </c>
      <c r="BA67" s="2">
        <f t="shared" si="18"/>
        <v>84.245276692732091</v>
      </c>
      <c r="BB67" s="2">
        <f t="shared" si="19"/>
        <v>84.436209328375014</v>
      </c>
      <c r="BC67" s="2">
        <f t="shared" si="20"/>
        <v>83.138957520231955</v>
      </c>
      <c r="BD67" s="2">
        <f t="shared" si="21"/>
        <v>80.675712632064915</v>
      </c>
      <c r="BE67" s="2">
        <f t="shared" si="22"/>
        <v>77.256808573395162</v>
      </c>
      <c r="BF67" s="2">
        <f t="shared" si="23"/>
        <v>71.904820642297437</v>
      </c>
      <c r="BG67" s="2">
        <f t="shared" si="24"/>
        <v>64.266336009706805</v>
      </c>
      <c r="BH67" s="2">
        <f t="shared" si="25"/>
        <v>53.074825046642069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75.507372555103984</v>
      </c>
      <c r="CP67" s="2">
        <f>BL$207*$B67+BL$209</f>
        <v>78.820308661672783</v>
      </c>
      <c r="CQ67" s="2">
        <f>BM$207*$B67+BM$209</f>
        <v>80.661793251034538</v>
      </c>
      <c r="CR67" s="2">
        <f>BN$207*$B67+BN$209</f>
        <v>80.852440974690253</v>
      </c>
      <c r="CS67" s="2">
        <f>BO$207*$B67+BO$209</f>
        <v>82.853403978885609</v>
      </c>
      <c r="CT67" s="2">
        <f>BP$207*$B67+BP$209</f>
        <v>84.166748407841837</v>
      </c>
      <c r="CU67" s="2">
        <f>BQ$207*$B67+BQ$209</f>
        <v>84.365073064102148</v>
      </c>
      <c r="CV67" s="2">
        <f>BR$207*$B67+BR$209</f>
        <v>83.066515379357213</v>
      </c>
      <c r="CW67" s="2">
        <f>BS$207*$B67+BS$209</f>
        <v>80.592184010632664</v>
      </c>
      <c r="CX67" s="2">
        <f>BT$207*$B67+BT$209</f>
        <v>77.192548668507669</v>
      </c>
      <c r="CY67" s="2">
        <f>BU$207*$B67+BU$209</f>
        <v>71.844800602808988</v>
      </c>
      <c r="CZ67" s="2">
        <f>BV$207*$B67+BV$209</f>
        <v>64.203961240551607</v>
      </c>
      <c r="DA67" s="2">
        <f>BW$207*$B67+BW$209</f>
        <v>53.038003457031074</v>
      </c>
      <c r="DD67" s="2">
        <f>BZ$207*$B67+BZ$209</f>
        <v>77.683159121585916</v>
      </c>
      <c r="DE67" s="2">
        <f>CA$207*$B67+CA$209</f>
        <v>80.001807908147654</v>
      </c>
      <c r="DF67" s="2">
        <f>CB$207*$B67+CB$209</f>
        <v>81.853028426407349</v>
      </c>
      <c r="DG67" s="2">
        <f>CC$207*$B67+CC$209</f>
        <v>82.375194519057573</v>
      </c>
      <c r="DH67" s="2">
        <f>CD$207*$B67+CD$209</f>
        <v>85.334460169711548</v>
      </c>
      <c r="DI67" s="2">
        <f>CE$207*$B67+CE$209</f>
        <v>87.162535474374963</v>
      </c>
      <c r="DJ67" s="2">
        <f>CF$207*$B67+CF$209</f>
        <v>87.168898069368169</v>
      </c>
      <c r="DK67" s="2">
        <f>CG$207*$B67+CG$209</f>
        <v>86.070816418932623</v>
      </c>
      <c r="DL67" s="2">
        <f>CH$207*$B67+CH$209</f>
        <v>84.259042876529918</v>
      </c>
      <c r="DM67" s="2">
        <f>CI$207*$B67+CI$209</f>
        <v>79.924208170081997</v>
      </c>
      <c r="DN67" s="2">
        <f>CJ$207*$B67+CJ$209</f>
        <v>74.40546179135265</v>
      </c>
      <c r="DO67" s="2">
        <f>CK$207*$B67+CK$209</f>
        <v>67.241105466085727</v>
      </c>
      <c r="DP67" s="2">
        <f>CL$207*$B67+CL$209</f>
        <v>54.686776895363394</v>
      </c>
      <c r="DS67" s="2">
        <f>POWER(10,($B67-C$227)/C$228)/(1+POWER(10,($B67-C$227)/C$228))</f>
        <v>2.3117738238946143E-2</v>
      </c>
      <c r="DT67" s="2">
        <f>POWER(10,($B67-D$227)/D$228)/(1+POWER(10,($B67-D$227)/D$228))</f>
        <v>2.6835674328456228E-2</v>
      </c>
      <c r="DU67" s="2">
        <f>POWER(10,($B67-E$227)/E$228)/(1+POWER(10,($B67-E$227)/E$228))</f>
        <v>3.0113602956424616E-2</v>
      </c>
      <c r="DV67" s="2">
        <f>POWER(10,($B67-F$227)/F$228)/(1+POWER(10,($B67-F$227)/F$228))</f>
        <v>2.3009985781074143E-2</v>
      </c>
      <c r="DW67" s="2">
        <f>POWER(10,($B67-G$227)/G$228)/(1+POWER(10,($B67-G$227)/G$228))</f>
        <v>2.7545514176017964E-2</v>
      </c>
      <c r="DX67" s="2">
        <f>POWER(10,($B67-H$227)/H$228)/(1+POWER(10,($B67-H$227)/H$228))</f>
        <v>2.6212906039789909E-2</v>
      </c>
      <c r="DY67" s="2">
        <f>POWER(10,($B67-I$227)/I$228)/(1+POWER(10,($B67-I$227)/I$228))</f>
        <v>2.5371149818285414E-2</v>
      </c>
      <c r="DZ67" s="2">
        <f>POWER(10,($B67-J$227)/J$228)/(1+POWER(10,($B67-J$227)/J$228))</f>
        <v>2.4112810241206501E-2</v>
      </c>
      <c r="EA67" s="2">
        <f>POWER(10,($B67-K$227)/K$228)/(1+POWER(10,($B67-K$227)/K$228))</f>
        <v>2.2779339071131822E-2</v>
      </c>
      <c r="EB67" s="2">
        <f>POWER(10,($B67-L$227)/L$228)/(1+POWER(10,($B67-L$227)/L$228))</f>
        <v>2.352412694571468E-2</v>
      </c>
      <c r="EC67" s="2">
        <f>POWER(10,($B67-M$227)/M$228)/(1+POWER(10,($B67-M$227)/M$228))</f>
        <v>2.343927410505316E-2</v>
      </c>
      <c r="ED67" s="2">
        <f>POWER(10,($B67-N$227)/N$228)/(1+POWER(10,($B67-N$227)/N$228))</f>
        <v>2.0537308907094275E-2</v>
      </c>
      <c r="EE67" s="2">
        <f>POWER(10,($B67-O$227)/O$228)/(1+POWER(10,($B67-O$227)/O$228))</f>
        <v>2.2332716402950193E-2</v>
      </c>
    </row>
    <row r="68" spans="2:135" x14ac:dyDescent="0.25">
      <c r="B68" s="2">
        <v>62</v>
      </c>
      <c r="C68">
        <v>84.087999999999994</v>
      </c>
      <c r="D68">
        <v>85.956000000000003</v>
      </c>
      <c r="E68">
        <v>82.984999999999999</v>
      </c>
      <c r="F68">
        <v>114.794</v>
      </c>
      <c r="G68">
        <v>88.676000000000002</v>
      </c>
      <c r="H68">
        <v>111.735</v>
      </c>
      <c r="I68">
        <v>121.485</v>
      </c>
      <c r="J68">
        <v>143.88200000000001</v>
      </c>
      <c r="K68">
        <v>146.58799999999999</v>
      </c>
      <c r="L68">
        <v>92.956000000000003</v>
      </c>
      <c r="M68">
        <v>76.147000000000006</v>
      </c>
      <c r="N68">
        <v>73.941000000000003</v>
      </c>
      <c r="O68">
        <v>57.514699999999998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93.093089404230739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98.940158752782892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96.960468752030977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130.54817246908104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115.06936307896187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133.66794861350598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135.46543562811823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143.14242270144408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145.54226099317256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119.30873903281775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98.188882197897797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91.890047966093064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72.620085604960579</v>
      </c>
      <c r="AE68" s="5"/>
      <c r="AG68" s="5">
        <f t="shared" si="0"/>
        <v>-9.0050894042307448</v>
      </c>
      <c r="AH68" s="5">
        <f t="shared" si="1"/>
        <v>-12.984158752782889</v>
      </c>
      <c r="AI68" s="5">
        <f t="shared" si="2"/>
        <v>-13.975468752030977</v>
      </c>
      <c r="AJ68" s="5">
        <f t="shared" si="3"/>
        <v>-15.754172469081041</v>
      </c>
      <c r="AK68" s="5">
        <f t="shared" si="4"/>
        <v>-26.393363078961869</v>
      </c>
      <c r="AL68" s="5">
        <f t="shared" si="5"/>
        <v>-21.932948613505985</v>
      </c>
      <c r="AM68" s="5">
        <f t="shared" si="6"/>
        <v>-13.980435628118229</v>
      </c>
      <c r="AN68" s="5">
        <f t="shared" si="7"/>
        <v>0.73957729855592902</v>
      </c>
      <c r="AO68" s="5">
        <f t="shared" si="8"/>
        <v>1.0457390068274321</v>
      </c>
      <c r="AP68" s="5">
        <f t="shared" si="9"/>
        <v>-26.352739032817752</v>
      </c>
      <c r="AQ68" s="5">
        <f t="shared" si="10"/>
        <v>-22.041882197897792</v>
      </c>
      <c r="AR68" s="5">
        <f t="shared" si="11"/>
        <v>-17.949047966093062</v>
      </c>
      <c r="AS68" s="5">
        <f t="shared" si="12"/>
        <v>-15.105385604960581</v>
      </c>
      <c r="AV68" s="2">
        <f t="shared" si="13"/>
        <v>75.551142224643328</v>
      </c>
      <c r="AW68" s="2">
        <f t="shared" si="14"/>
        <v>78.832011249079002</v>
      </c>
      <c r="AX68" s="2">
        <f t="shared" si="15"/>
        <v>80.681753141170489</v>
      </c>
      <c r="AY68" s="2">
        <f t="shared" si="16"/>
        <v>80.891712343770735</v>
      </c>
      <c r="AZ68" s="2">
        <f t="shared" si="17"/>
        <v>82.942791281421989</v>
      </c>
      <c r="BA68" s="2">
        <f t="shared" si="18"/>
        <v>84.271001948013449</v>
      </c>
      <c r="BB68" s="2">
        <f t="shared" si="19"/>
        <v>84.458200599338241</v>
      </c>
      <c r="BC68" s="2">
        <f t="shared" si="20"/>
        <v>83.167630484354717</v>
      </c>
      <c r="BD68" s="2">
        <f t="shared" si="21"/>
        <v>80.711285443172528</v>
      </c>
      <c r="BE68" s="2">
        <f t="shared" si="22"/>
        <v>77.278516874154036</v>
      </c>
      <c r="BF68" s="2">
        <f t="shared" si="23"/>
        <v>71.92703735730467</v>
      </c>
      <c r="BG68" s="2">
        <f t="shared" si="24"/>
        <v>64.299492062790605</v>
      </c>
      <c r="BH68" s="2">
        <f t="shared" si="25"/>
        <v>53.106664045788207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75.497893570499073</v>
      </c>
      <c r="CP68" s="2">
        <f>BL$207*$B68+BL$209</f>
        <v>78.798796198963927</v>
      </c>
      <c r="CQ68" s="2">
        <f>BM$207*$B68+BM$209</f>
        <v>80.64420496508248</v>
      </c>
      <c r="CR68" s="2">
        <f>BN$207*$B68+BN$209</f>
        <v>80.854852924697269</v>
      </c>
      <c r="CS68" s="2">
        <f>BO$207*$B68+BO$209</f>
        <v>82.87062154758145</v>
      </c>
      <c r="CT68" s="2">
        <f>BP$207*$B68+BP$209</f>
        <v>84.18791991887187</v>
      </c>
      <c r="CU68" s="2">
        <f>BQ$207*$B68+BQ$209</f>
        <v>84.383031904152674</v>
      </c>
      <c r="CV68" s="2">
        <f>BR$207*$B68+BR$209</f>
        <v>83.091050453906419</v>
      </c>
      <c r="CW68" s="2">
        <f>BS$207*$B68+BS$209</f>
        <v>80.622733751153419</v>
      </c>
      <c r="CX68" s="2">
        <f>BT$207*$B68+BT$209</f>
        <v>77.210485753868696</v>
      </c>
      <c r="CY68" s="2">
        <f>BU$207*$B68+BU$209</f>
        <v>71.863512182485479</v>
      </c>
      <c r="CZ68" s="2">
        <f>BV$207*$B68+BV$209</f>
        <v>64.233225212556249</v>
      </c>
      <c r="DA68" s="2">
        <f>BW$207*$B68+BW$209</f>
        <v>53.067664505445428</v>
      </c>
      <c r="DD68" s="2">
        <f>BZ$207*$B68+BZ$209</f>
        <v>77.60327528638831</v>
      </c>
      <c r="DE68" s="2">
        <f>CA$207*$B68+CA$209</f>
        <v>79.930532795140977</v>
      </c>
      <c r="DF68" s="2">
        <f>CB$207*$B68+CB$209</f>
        <v>81.784680714200505</v>
      </c>
      <c r="DG68" s="2">
        <f>CC$207*$B68+CC$209</f>
        <v>82.319035332676435</v>
      </c>
      <c r="DH68" s="2">
        <f>CD$207*$B68+CD$209</f>
        <v>85.266456215241249</v>
      </c>
      <c r="DI68" s="2">
        <f>CE$207*$B68+CE$209</f>
        <v>87.08585636653558</v>
      </c>
      <c r="DJ68" s="2">
        <f>CF$207*$B68+CF$209</f>
        <v>87.091717589971424</v>
      </c>
      <c r="DK68" s="2">
        <f>CG$207*$B68+CG$209</f>
        <v>85.994249806806209</v>
      </c>
      <c r="DL68" s="2">
        <f>CH$207*$B68+CH$209</f>
        <v>84.17584782355749</v>
      </c>
      <c r="DM68" s="2">
        <f>CI$207*$B68+CI$209</f>
        <v>79.853981714790109</v>
      </c>
      <c r="DN68" s="2">
        <f>CJ$207*$B68+CJ$209</f>
        <v>74.340835592668796</v>
      </c>
      <c r="DO68" s="2">
        <f>CK$207*$B68+CK$209</f>
        <v>67.181802077713186</v>
      </c>
      <c r="DP68" s="2">
        <f>CL$207*$B68+CL$209</f>
        <v>54.663737209634398</v>
      </c>
      <c r="DS68" s="2">
        <f>POWER(10,($B68-C$227)/C$228)/(1+POWER(10,($B68-C$227)/C$228))</f>
        <v>2.5291686416005592E-2</v>
      </c>
      <c r="DT68" s="2">
        <f>POWER(10,($B68-D$227)/D$228)/(1+POWER(10,($B68-D$227)/D$228))</f>
        <v>2.9348746189936561E-2</v>
      </c>
      <c r="DU68" s="2">
        <f>POWER(10,($B68-E$227)/E$228)/(1+POWER(10,($B68-E$227)/E$228))</f>
        <v>3.2923256910142994E-2</v>
      </c>
      <c r="DV68" s="2">
        <f>POWER(10,($B68-F$227)/F$228)/(1+POWER(10,($B68-F$227)/F$228))</f>
        <v>2.5174062242925302E-2</v>
      </c>
      <c r="DW68" s="2">
        <f>POWER(10,($B68-G$227)/G$228)/(1+POWER(10,($B68-G$227)/G$228))</f>
        <v>3.0123002565545582E-2</v>
      </c>
      <c r="DX68" s="2">
        <f>POWER(10,($B68-H$227)/H$228)/(1+POWER(10,($B68-H$227)/H$228))</f>
        <v>2.8669375827258717E-2</v>
      </c>
      <c r="DY68" s="2">
        <f>POWER(10,($B68-I$227)/I$228)/(1+POWER(10,($B68-I$227)/I$228))</f>
        <v>2.775098475954715E-2</v>
      </c>
      <c r="DZ68" s="2">
        <f>POWER(10,($B68-J$227)/J$228)/(1+POWER(10,($B68-J$227)/J$228))</f>
        <v>2.6377806392041736E-2</v>
      </c>
      <c r="EA68" s="2">
        <f>POWER(10,($B68-K$227)/K$228)/(1+POWER(10,($B68-K$227)/K$228))</f>
        <v>2.4922276688738546E-2</v>
      </c>
      <c r="EB68" s="2">
        <f>POWER(10,($B68-L$227)/L$228)/(1+POWER(10,($B68-L$227)/L$228))</f>
        <v>2.5735284370024859E-2</v>
      </c>
      <c r="EC68" s="2">
        <f>POWER(10,($B68-M$227)/M$228)/(1+POWER(10,($B68-M$227)/M$228))</f>
        <v>2.5642665207969186E-2</v>
      </c>
      <c r="ED68" s="2">
        <f>POWER(10,($B68-N$227)/N$228)/(1+POWER(10,($B68-N$227)/N$228))</f>
        <v>2.2474181025235372E-2</v>
      </c>
      <c r="EE68" s="2">
        <f>POWER(10,($B68-O$227)/O$228)/(1+POWER(10,($B68-O$227)/O$228))</f>
        <v>2.4434689121879422E-2</v>
      </c>
    </row>
    <row r="69" spans="2:135" x14ac:dyDescent="0.25">
      <c r="B69" s="2">
        <v>63</v>
      </c>
      <c r="C69">
        <v>80.882000000000005</v>
      </c>
      <c r="D69">
        <v>83.412000000000006</v>
      </c>
      <c r="E69">
        <v>82.808999999999997</v>
      </c>
      <c r="F69">
        <v>92.221000000000004</v>
      </c>
      <c r="G69">
        <v>85.558999999999997</v>
      </c>
      <c r="H69">
        <v>93.941000000000003</v>
      </c>
      <c r="I69">
        <v>97.765000000000001</v>
      </c>
      <c r="J69">
        <v>109.75</v>
      </c>
      <c r="K69">
        <v>106.206</v>
      </c>
      <c r="L69">
        <v>80.926000000000002</v>
      </c>
      <c r="M69">
        <v>72.058999999999997</v>
      </c>
      <c r="N69">
        <v>66.778999999999996</v>
      </c>
      <c r="O69">
        <v>53.470599999999997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87.249049872552831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92.147688027215366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91.237015314315457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117.67196745443161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105.33811331004341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120.46857994743847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122.08715113498172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128.48332076392066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130.36433278200519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107.78619010073945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90.198880089029586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83.992514918549844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66.736283146517792</v>
      </c>
      <c r="AE69" s="5"/>
      <c r="AG69" s="5">
        <f t="shared" si="0"/>
        <v>-6.3670498725528262</v>
      </c>
      <c r="AH69" s="5">
        <f t="shared" si="1"/>
        <v>-8.7356880272153603</v>
      </c>
      <c r="AI69" s="5">
        <f t="shared" si="2"/>
        <v>-8.4280153143154592</v>
      </c>
      <c r="AJ69" s="5">
        <f t="shared" si="3"/>
        <v>-25.450967454431606</v>
      </c>
      <c r="AK69" s="5">
        <f t="shared" si="4"/>
        <v>-19.779113310043414</v>
      </c>
      <c r="AL69" s="5">
        <f t="shared" si="5"/>
        <v>-26.527579947438468</v>
      </c>
      <c r="AM69" s="5">
        <f t="shared" si="6"/>
        <v>-24.322151134981723</v>
      </c>
      <c r="AN69" s="5">
        <f t="shared" si="7"/>
        <v>-18.733320763920659</v>
      </c>
      <c r="AO69" s="5">
        <f t="shared" si="8"/>
        <v>-24.158332782005189</v>
      </c>
      <c r="AP69" s="5">
        <f t="shared" si="9"/>
        <v>-26.860190100739445</v>
      </c>
      <c r="AQ69" s="5">
        <f t="shared" si="10"/>
        <v>-18.139880089029589</v>
      </c>
      <c r="AR69" s="5">
        <f t="shared" si="11"/>
        <v>-17.213514918549848</v>
      </c>
      <c r="AS69" s="5">
        <f t="shared" si="12"/>
        <v>-13.265683146517794</v>
      </c>
      <c r="AV69" s="2">
        <f t="shared" si="13"/>
        <v>75.544710754049078</v>
      </c>
      <c r="AW69" s="2">
        <f t="shared" si="14"/>
        <v>78.812003629583941</v>
      </c>
      <c r="AX69" s="2">
        <f t="shared" si="15"/>
        <v>80.66583048104269</v>
      </c>
      <c r="AY69" s="2">
        <f t="shared" si="16"/>
        <v>80.895969691819062</v>
      </c>
      <c r="AZ69" s="2">
        <f t="shared" si="17"/>
        <v>82.963935702914171</v>
      </c>
      <c r="BA69" s="2">
        <f t="shared" si="18"/>
        <v>84.296870301639856</v>
      </c>
      <c r="BB69" s="2">
        <f t="shared" si="19"/>
        <v>84.480304295700464</v>
      </c>
      <c r="BC69" s="2">
        <f t="shared" si="20"/>
        <v>83.196424004924353</v>
      </c>
      <c r="BD69" s="2">
        <f t="shared" si="21"/>
        <v>80.747044772701486</v>
      </c>
      <c r="BE69" s="2">
        <f t="shared" si="22"/>
        <v>77.300351074611726</v>
      </c>
      <c r="BF69" s="2">
        <f t="shared" si="23"/>
        <v>71.949368441215782</v>
      </c>
      <c r="BG69" s="2">
        <f t="shared" si="24"/>
        <v>64.332814340450739</v>
      </c>
      <c r="BH69" s="2">
        <f t="shared" si="25"/>
        <v>53.138578485693856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75.488414585894162</v>
      </c>
      <c r="CP69" s="2">
        <f>BL$207*$B69+BL$209</f>
        <v>78.777283736255072</v>
      </c>
      <c r="CQ69" s="2">
        <f>BM$207*$B69+BM$209</f>
        <v>80.626616679130436</v>
      </c>
      <c r="CR69" s="2">
        <f>BN$207*$B69+BN$209</f>
        <v>80.857264874704271</v>
      </c>
      <c r="CS69" s="2">
        <f>BO$207*$B69+BO$209</f>
        <v>82.887839116277306</v>
      </c>
      <c r="CT69" s="2">
        <f>BP$207*$B69+BP$209</f>
        <v>84.209091429901903</v>
      </c>
      <c r="CU69" s="2">
        <f>BQ$207*$B69+BQ$209</f>
        <v>84.400990744203213</v>
      </c>
      <c r="CV69" s="2">
        <f>BR$207*$B69+BR$209</f>
        <v>83.115585528455625</v>
      </c>
      <c r="CW69" s="2">
        <f>BS$207*$B69+BS$209</f>
        <v>80.653283491674188</v>
      </c>
      <c r="CX69" s="2">
        <f>BT$207*$B69+BT$209</f>
        <v>77.228422839229722</v>
      </c>
      <c r="CY69" s="2">
        <f>BU$207*$B69+BU$209</f>
        <v>71.882223762161971</v>
      </c>
      <c r="CZ69" s="2">
        <f>BV$207*$B69+BV$209</f>
        <v>64.262489184560906</v>
      </c>
      <c r="DA69" s="2">
        <f>BW$207*$B69+BW$209</f>
        <v>53.097325553859783</v>
      </c>
      <c r="DD69" s="2">
        <f>BZ$207*$B69+BZ$209</f>
        <v>77.523391451190719</v>
      </c>
      <c r="DE69" s="2">
        <f>CA$207*$B69+CA$209</f>
        <v>79.859257682134285</v>
      </c>
      <c r="DF69" s="2">
        <f>CB$207*$B69+CB$209</f>
        <v>81.716333001993661</v>
      </c>
      <c r="DG69" s="2">
        <f>CC$207*$B69+CC$209</f>
        <v>82.262876146295312</v>
      </c>
      <c r="DH69" s="2">
        <f>CD$207*$B69+CD$209</f>
        <v>85.198452260770949</v>
      </c>
      <c r="DI69" s="2">
        <f>CE$207*$B69+CE$209</f>
        <v>87.009177258696184</v>
      </c>
      <c r="DJ69" s="2">
        <f>CF$207*$B69+CF$209</f>
        <v>87.014537110574693</v>
      </c>
      <c r="DK69" s="2">
        <f>CG$207*$B69+CG$209</f>
        <v>85.917683194679825</v>
      </c>
      <c r="DL69" s="2">
        <f>CH$207*$B69+CH$209</f>
        <v>84.092652770585048</v>
      </c>
      <c r="DM69" s="2">
        <f>CI$207*$B69+CI$209</f>
        <v>79.783755259498236</v>
      </c>
      <c r="DN69" s="2">
        <f>CJ$207*$B69+CJ$209</f>
        <v>74.276209393984942</v>
      </c>
      <c r="DO69" s="2">
        <f>CK$207*$B69+CK$209</f>
        <v>67.122498689340645</v>
      </c>
      <c r="DP69" s="2">
        <f>CL$207*$B69+CL$209</f>
        <v>54.640697523905402</v>
      </c>
      <c r="DS69" s="2">
        <f>POWER(10,($B69-C$227)/C$228)/(1+POWER(10,($B69-C$227)/C$228))</f>
        <v>2.7664279194012275E-2</v>
      </c>
      <c r="DT69" s="2">
        <f>POWER(10,($B69-D$227)/D$228)/(1+POWER(10,($B69-D$227)/D$228))</f>
        <v>3.2089398696809025E-2</v>
      </c>
      <c r="DU69" s="2">
        <f>POWER(10,($B69-E$227)/E$228)/(1+POWER(10,($B69-E$227)/E$228))</f>
        <v>3.5985330392425526E-2</v>
      </c>
      <c r="DV69" s="2">
        <f>POWER(10,($B69-F$227)/F$228)/(1+POWER(10,($B69-F$227)/F$228))</f>
        <v>2.7535932513537652E-2</v>
      </c>
      <c r="DW69" s="2">
        <f>POWER(10,($B69-G$227)/G$228)/(1+POWER(10,($B69-G$227)/G$228))</f>
        <v>3.2933503740428617E-2</v>
      </c>
      <c r="DX69" s="2">
        <f>POWER(10,($B69-H$227)/H$228)/(1+POWER(10,($B69-H$227)/H$228))</f>
        <v>3.1348636115110066E-2</v>
      </c>
      <c r="DY69" s="2">
        <f>POWER(10,($B69-I$227)/I$228)/(1+POWER(10,($B69-I$227)/I$228))</f>
        <v>3.0347099449919673E-2</v>
      </c>
      <c r="DZ69" s="2">
        <f>POWER(10,($B69-J$227)/J$228)/(1+POWER(10,($B69-J$227)/J$228))</f>
        <v>2.8849271545080952E-2</v>
      </c>
      <c r="EA69" s="2">
        <f>POWER(10,($B69-K$227)/K$228)/(1+POWER(10,($B69-K$227)/K$228))</f>
        <v>2.7261184660282656E-2</v>
      </c>
      <c r="EB69" s="2">
        <f>POWER(10,($B69-L$227)/L$228)/(1+POWER(10,($B69-L$227)/L$228))</f>
        <v>2.8148288970737696E-2</v>
      </c>
      <c r="EC69" s="2">
        <f>POWER(10,($B69-M$227)/M$228)/(1+POWER(10,($B69-M$227)/M$228))</f>
        <v>2.8047235606287742E-2</v>
      </c>
      <c r="ED69" s="2">
        <f>POWER(10,($B69-N$227)/N$228)/(1+POWER(10,($B69-N$227)/N$228))</f>
        <v>2.4589133627807694E-2</v>
      </c>
      <c r="EE69" s="2">
        <f>POWER(10,($B69-O$227)/O$228)/(1+POWER(10,($B69-O$227)/O$228))</f>
        <v>2.6729092295785642E-2</v>
      </c>
    </row>
    <row r="70" spans="2:135" x14ac:dyDescent="0.25">
      <c r="B70" s="2">
        <v>64</v>
      </c>
      <c r="C70">
        <v>78.897000000000006</v>
      </c>
      <c r="D70">
        <v>82.028999999999996</v>
      </c>
      <c r="E70">
        <v>82.793999999999997</v>
      </c>
      <c r="F70">
        <v>84.662000000000006</v>
      </c>
      <c r="G70">
        <v>84.191000000000003</v>
      </c>
      <c r="H70">
        <v>88.587999999999994</v>
      </c>
      <c r="I70">
        <v>88.778999999999996</v>
      </c>
      <c r="J70">
        <v>92.058999999999997</v>
      </c>
      <c r="K70">
        <v>88.676000000000002</v>
      </c>
      <c r="L70">
        <v>77.367999999999995</v>
      </c>
      <c r="M70">
        <v>71.837999999999994</v>
      </c>
      <c r="N70">
        <v>63.896999999999998</v>
      </c>
      <c r="O70">
        <v>52.058799999999998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83.077920454083198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87.334105954337076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87.325671407374642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107.03328017263564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97.943956685423046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109.70695873993448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111.07879318454425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115.99908161636867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117.18847371843817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98.545975778655418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84.163883951633764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77.838754048108797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62.282907418243191</v>
      </c>
      <c r="AE70" s="5"/>
      <c r="AG70" s="5">
        <f t="shared" ref="AG70:AG133" si="26">C70-R70</f>
        <v>-4.1809204540831928</v>
      </c>
      <c r="AH70" s="5">
        <f t="shared" ref="AH70:AH133" si="27">D70-S70</f>
        <v>-5.3051059543370798</v>
      </c>
      <c r="AI70" s="5">
        <f t="shared" ref="AI70:AI133" si="28">E70-T70</f>
        <v>-4.5316714073746454</v>
      </c>
      <c r="AJ70" s="5">
        <f t="shared" ref="AJ70:AJ133" si="29">F70-U70</f>
        <v>-22.371280172635636</v>
      </c>
      <c r="AK70" s="5">
        <f t="shared" ref="AK70:AK133" si="30">G70-V70</f>
        <v>-13.752956685423044</v>
      </c>
      <c r="AL70" s="5">
        <f t="shared" ref="AL70:AL133" si="31">H70-W70</f>
        <v>-21.118958739934484</v>
      </c>
      <c r="AM70" s="5">
        <f t="shared" ref="AM70:AM133" si="32">I70-X70</f>
        <v>-22.299793184544257</v>
      </c>
      <c r="AN70" s="5">
        <f t="shared" ref="AN70:AN133" si="33">J70-Y70</f>
        <v>-23.940081616368673</v>
      </c>
      <c r="AO70" s="5">
        <f t="shared" ref="AO70:AO133" si="34">K70-Z70</f>
        <v>-28.512473718438173</v>
      </c>
      <c r="AP70" s="5">
        <f t="shared" ref="AP70:AP133" si="35">L70-AA70</f>
        <v>-21.177975778655423</v>
      </c>
      <c r="AQ70" s="5">
        <f t="shared" ref="AQ70:AQ133" si="36">M70-AB70</f>
        <v>-12.32588395163377</v>
      </c>
      <c r="AR70" s="5">
        <f t="shared" ref="AR70:AR133" si="37">N70-AC70</f>
        <v>-13.941754048108798</v>
      </c>
      <c r="AS70" s="5">
        <f t="shared" ref="AS70:AS133" si="38">O70-AD70</f>
        <v>-10.224107418243193</v>
      </c>
      <c r="AV70" s="2">
        <f t="shared" ref="AV70:AV133" si="39">((1-DS70)*CO70) + (DS70*DD70)</f>
        <v>75.53836888480609</v>
      </c>
      <c r="AW70" s="2">
        <f t="shared" ref="AW70:AW133" si="40">((1-DT70)*CP70) + (DT70*DE70)</f>
        <v>78.791977871485415</v>
      </c>
      <c r="AX70" s="2">
        <f t="shared" ref="AX70:AX133" si="41">((1-DU70)*CQ70) + (DU70*DF70)</f>
        <v>80.649880819231527</v>
      </c>
      <c r="AY70" s="2">
        <f t="shared" ref="AY70:AY133" si="42">((1-DV70)*CR70) + (DV70*DG70)</f>
        <v>80.900239640950986</v>
      </c>
      <c r="AZ70" s="2">
        <f t="shared" ref="AZ70:AZ133" si="43">((1-DW70)*CS70) + (DW70*DH70)</f>
        <v>82.985162982831838</v>
      </c>
      <c r="BA70" s="2">
        <f t="shared" ref="BA70:BA133" si="44">((1-DX70)*CT70) + (DX70*DI70)</f>
        <v>84.322867053738193</v>
      </c>
      <c r="BB70" s="2">
        <f t="shared" ref="BB70:BB133" si="45">((1-DY70)*CU70) + (DY70*DJ70)</f>
        <v>84.502504773985592</v>
      </c>
      <c r="BC70" s="2">
        <f t="shared" ref="BC70:BC133" si="46">((1-DZ70)*CV70) + (DZ70*DK70)</f>
        <v>83.225322974979179</v>
      </c>
      <c r="BD70" s="2">
        <f t="shared" ref="BD70:BD133" si="47">((1-EA70)*CW70) + (EA70*DL70)</f>
        <v>80.782979687279337</v>
      </c>
      <c r="BE70" s="2">
        <f t="shared" ref="BE70:BE133" si="48">((1-EB70)*CX70) + (EB70*DM70)</f>
        <v>77.322300357028183</v>
      </c>
      <c r="BF70" s="2">
        <f t="shared" ref="BF70:BF133" si="49">((1-EC70)*CY70) + (EC70*DN70)</f>
        <v>71.971803351460608</v>
      </c>
      <c r="BG70" s="2">
        <f t="shared" ref="BG70:BG133" si="50">((1-ED70)*CZ70) + (ED70*DO70)</f>
        <v>64.366298407443423</v>
      </c>
      <c r="BH70" s="2">
        <f t="shared" ref="BH70:BH133" si="51">((1-EE70)*DA70) + (EE70*DP70)</f>
        <v>53.170562623717437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75.478935601289251</v>
      </c>
      <c r="CP70" s="2">
        <f>BL$207*$B70+BL$209</f>
        <v>78.755771273546216</v>
      </c>
      <c r="CQ70" s="2">
        <f>BM$207*$B70+BM$209</f>
        <v>80.609028393178377</v>
      </c>
      <c r="CR70" s="2">
        <f>BN$207*$B70+BN$209</f>
        <v>80.859676824711272</v>
      </c>
      <c r="CS70" s="2">
        <f>BO$207*$B70+BO$209</f>
        <v>82.905056684973147</v>
      </c>
      <c r="CT70" s="2">
        <f>BP$207*$B70+BP$209</f>
        <v>84.230262940931922</v>
      </c>
      <c r="CU70" s="2">
        <f>BQ$207*$B70+BQ$209</f>
        <v>84.418949584253753</v>
      </c>
      <c r="CV70" s="2">
        <f>BR$207*$B70+BR$209</f>
        <v>83.140120603004831</v>
      </c>
      <c r="CW70" s="2">
        <f>BS$207*$B70+BS$209</f>
        <v>80.683833232194942</v>
      </c>
      <c r="CX70" s="2">
        <f>BT$207*$B70+BT$209</f>
        <v>77.246359924590735</v>
      </c>
      <c r="CY70" s="2">
        <f>BU$207*$B70+BU$209</f>
        <v>71.900935341838476</v>
      </c>
      <c r="CZ70" s="2">
        <f>BV$207*$B70+BV$209</f>
        <v>64.291753156565548</v>
      </c>
      <c r="DA70" s="2">
        <f>BW$207*$B70+BW$209</f>
        <v>53.126986602274137</v>
      </c>
      <c r="DD70" s="2">
        <f>BZ$207*$B70+BZ$209</f>
        <v>77.443507615993127</v>
      </c>
      <c r="DE70" s="2">
        <f>CA$207*$B70+CA$209</f>
        <v>79.787982569127607</v>
      </c>
      <c r="DF70" s="2">
        <f>CB$207*$B70+CB$209</f>
        <v>81.647985289786817</v>
      </c>
      <c r="DG70" s="2">
        <f>CC$207*$B70+CC$209</f>
        <v>82.206716959914175</v>
      </c>
      <c r="DH70" s="2">
        <f>CD$207*$B70+CD$209</f>
        <v>85.13044830630065</v>
      </c>
      <c r="DI70" s="2">
        <f>CE$207*$B70+CE$209</f>
        <v>86.932498150856787</v>
      </c>
      <c r="DJ70" s="2">
        <f>CF$207*$B70+CF$209</f>
        <v>86.937356631177948</v>
      </c>
      <c r="DK70" s="2">
        <f>CG$207*$B70+CG$209</f>
        <v>85.841116582553425</v>
      </c>
      <c r="DL70" s="2">
        <f>CH$207*$B70+CH$209</f>
        <v>84.009457717612619</v>
      </c>
      <c r="DM70" s="2">
        <f>CI$207*$B70+CI$209</f>
        <v>79.713528804206348</v>
      </c>
      <c r="DN70" s="2">
        <f>CJ$207*$B70+CJ$209</f>
        <v>74.211583195301088</v>
      </c>
      <c r="DO70" s="2">
        <f>CK$207*$B70+CK$209</f>
        <v>67.06319530096809</v>
      </c>
      <c r="DP70" s="2">
        <f>CL$207*$B70+CL$209</f>
        <v>54.617657838176413</v>
      </c>
      <c r="DS70" s="2">
        <f>POWER(10,($B70-C$227)/C$228)/(1+POWER(10,($B70-C$227)/C$228))</f>
        <v>3.025253493993222E-2</v>
      </c>
      <c r="DT70" s="2">
        <f>POWER(10,($B70-D$227)/D$228)/(1+POWER(10,($B70-D$227)/D$228))</f>
        <v>3.5076730989276494E-2</v>
      </c>
      <c r="DU70" s="2">
        <f>POWER(10,($B70-E$227)/E$228)/(1+POWER(10,($B70-E$227)/E$228))</f>
        <v>3.9320616848014814E-2</v>
      </c>
      <c r="DV70" s="2">
        <f>POWER(10,($B70-F$227)/F$228)/(1+POWER(10,($B70-F$227)/F$228))</f>
        <v>3.0112552090814568E-2</v>
      </c>
      <c r="DW70" s="2">
        <f>POWER(10,($B70-G$227)/G$228)/(1+POWER(10,($B70-G$227)/G$228))</f>
        <v>3.5996494770166865E-2</v>
      </c>
      <c r="DX70" s="2">
        <f>POWER(10,($B70-H$227)/H$228)/(1+POWER(10,($B70-H$227)/H$228))</f>
        <v>3.4269449404761149E-2</v>
      </c>
      <c r="DY70" s="2">
        <f>POWER(10,($B70-I$227)/I$228)/(1+POWER(10,($B70-I$227)/I$228))</f>
        <v>3.3177793809736483E-2</v>
      </c>
      <c r="DZ70" s="2">
        <f>POWER(10,($B70-J$227)/J$228)/(1+POWER(10,($B70-J$227)/J$228))</f>
        <v>3.1544797778109618E-2</v>
      </c>
      <c r="EA70" s="2">
        <f>POWER(10,($B70-K$227)/K$228)/(1+POWER(10,($B70-K$227)/K$228))</f>
        <v>2.9812883420582349E-2</v>
      </c>
      <c r="EB70" s="2">
        <f>POWER(10,($B70-L$227)/L$228)/(1+POWER(10,($B70-L$227)/L$228))</f>
        <v>3.0780394915356404E-2</v>
      </c>
      <c r="EC70" s="2">
        <f>POWER(10,($B70-M$227)/M$228)/(1+POWER(10,($B70-M$227)/M$228))</f>
        <v>3.0670190403931766E-2</v>
      </c>
      <c r="ED70" s="2">
        <f>POWER(10,($B70-N$227)/N$228)/(1+POWER(10,($B70-N$227)/N$228))</f>
        <v>2.6897639205075211E-2</v>
      </c>
      <c r="EE70" s="2">
        <f>POWER(10,($B70-O$227)/O$228)/(1+POWER(10,($B70-O$227)/O$228))</f>
        <v>2.9232482920307754E-2</v>
      </c>
    </row>
    <row r="71" spans="2:135" x14ac:dyDescent="0.25">
      <c r="B71" s="2">
        <v>65</v>
      </c>
      <c r="C71">
        <v>79.823999999999998</v>
      </c>
      <c r="D71">
        <v>81.75</v>
      </c>
      <c r="E71">
        <v>83.412000000000006</v>
      </c>
      <c r="F71">
        <v>82.426000000000002</v>
      </c>
      <c r="G71">
        <v>84.528999999999996</v>
      </c>
      <c r="H71">
        <v>86.293999999999997</v>
      </c>
      <c r="I71">
        <v>87.147000000000006</v>
      </c>
      <c r="J71">
        <v>86.676000000000002</v>
      </c>
      <c r="K71">
        <v>82.647000000000006</v>
      </c>
      <c r="L71">
        <v>77.278999999999996</v>
      </c>
      <c r="M71">
        <v>72.941000000000003</v>
      </c>
      <c r="N71">
        <v>64.706000000000003</v>
      </c>
      <c r="O71">
        <v>52.514699999999998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80.271335796310922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84.141826204758019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84.880646719228508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98.730048679249933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92.643311068638909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101.43416139535964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102.53673016670672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105.99150894229545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106.43108340152183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91.535294391632362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79.84189510516255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73.285377967886944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59.084769113045013</v>
      </c>
      <c r="AE71" s="5"/>
      <c r="AG71" s="5">
        <f t="shared" si="26"/>
        <v>-0.44733579631092368</v>
      </c>
      <c r="AH71" s="5">
        <f t="shared" si="27"/>
        <v>-2.3918262047580185</v>
      </c>
      <c r="AI71" s="5">
        <f t="shared" si="28"/>
        <v>-1.4686467192285022</v>
      </c>
      <c r="AJ71" s="5">
        <f t="shared" si="29"/>
        <v>-16.304048679249931</v>
      </c>
      <c r="AK71" s="5">
        <f t="shared" si="30"/>
        <v>-8.1143110686389122</v>
      </c>
      <c r="AL71" s="5">
        <f t="shared" si="31"/>
        <v>-15.140161395359641</v>
      </c>
      <c r="AM71" s="5">
        <f t="shared" si="32"/>
        <v>-15.389730166706713</v>
      </c>
      <c r="AN71" s="5">
        <f t="shared" si="33"/>
        <v>-19.315508942295452</v>
      </c>
      <c r="AO71" s="5">
        <f t="shared" si="34"/>
        <v>-23.784083401521826</v>
      </c>
      <c r="AP71" s="5">
        <f t="shared" si="35"/>
        <v>-14.256294391632366</v>
      </c>
      <c r="AQ71" s="5">
        <f t="shared" si="36"/>
        <v>-6.9008951051625473</v>
      </c>
      <c r="AR71" s="5">
        <f t="shared" si="37"/>
        <v>-8.5793779678869413</v>
      </c>
      <c r="AS71" s="5">
        <f t="shared" si="38"/>
        <v>-6.5700691130450153</v>
      </c>
      <c r="AV71" s="2">
        <f t="shared" si="39"/>
        <v>75.532105645295516</v>
      </c>
      <c r="AW71" s="2">
        <f t="shared" si="40"/>
        <v>78.771917199923578</v>
      </c>
      <c r="AX71" s="2">
        <f t="shared" si="41"/>
        <v>80.633884433606411</v>
      </c>
      <c r="AY71" s="2">
        <f t="shared" si="42"/>
        <v>80.904507894536096</v>
      </c>
      <c r="AZ71" s="2">
        <f t="shared" si="43"/>
        <v>83.006453079974193</v>
      </c>
      <c r="BA71" s="2">
        <f t="shared" si="44"/>
        <v>84.348973547540481</v>
      </c>
      <c r="BB71" s="2">
        <f t="shared" si="45"/>
        <v>84.524782541419626</v>
      </c>
      <c r="BC71" s="2">
        <f t="shared" si="46"/>
        <v>83.254308449129724</v>
      </c>
      <c r="BD71" s="2">
        <f t="shared" si="47"/>
        <v>80.819075548748813</v>
      </c>
      <c r="BE71" s="2">
        <f t="shared" si="48"/>
        <v>77.34435078536454</v>
      </c>
      <c r="BF71" s="2">
        <f t="shared" si="49"/>
        <v>71.994328583082719</v>
      </c>
      <c r="BG71" s="2">
        <f t="shared" si="50"/>
        <v>64.399937481282407</v>
      </c>
      <c r="BH71" s="2">
        <f t="shared" si="51"/>
        <v>53.202608978426078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75.46945661668434</v>
      </c>
      <c r="CP71" s="2">
        <f>BL$207*$B71+BL$209</f>
        <v>78.73425881083736</v>
      </c>
      <c r="CQ71" s="2">
        <f>BM$207*$B71+BM$209</f>
        <v>80.591440107226319</v>
      </c>
      <c r="CR71" s="2">
        <f>BN$207*$B71+BN$209</f>
        <v>80.862088774718273</v>
      </c>
      <c r="CS71" s="2">
        <f>BO$207*$B71+BO$209</f>
        <v>82.922274253668988</v>
      </c>
      <c r="CT71" s="2">
        <f>BP$207*$B71+BP$209</f>
        <v>84.251434451961956</v>
      </c>
      <c r="CU71" s="2">
        <f>BQ$207*$B71+BQ$209</f>
        <v>84.436908424304292</v>
      </c>
      <c r="CV71" s="2">
        <f>BR$207*$B71+BR$209</f>
        <v>83.164655677554038</v>
      </c>
      <c r="CW71" s="2">
        <f>BS$207*$B71+BS$209</f>
        <v>80.714382972715711</v>
      </c>
      <c r="CX71" s="2">
        <f>BT$207*$B71+BT$209</f>
        <v>77.264297009951761</v>
      </c>
      <c r="CY71" s="2">
        <f>BU$207*$B71+BU$209</f>
        <v>71.919646921514968</v>
      </c>
      <c r="CZ71" s="2">
        <f>BV$207*$B71+BV$209</f>
        <v>64.32101712857019</v>
      </c>
      <c r="DA71" s="2">
        <f>BW$207*$B71+BW$209</f>
        <v>53.156647650688491</v>
      </c>
      <c r="DD71" s="2">
        <f>BZ$207*$B71+BZ$209</f>
        <v>77.363623780795521</v>
      </c>
      <c r="DE71" s="2">
        <f>CA$207*$B71+CA$209</f>
        <v>79.716707456120929</v>
      </c>
      <c r="DF71" s="2">
        <f>CB$207*$B71+CB$209</f>
        <v>81.579637577579973</v>
      </c>
      <c r="DG71" s="2">
        <f>CC$207*$B71+CC$209</f>
        <v>82.150557773533038</v>
      </c>
      <c r="DH71" s="2">
        <f>CD$207*$B71+CD$209</f>
        <v>85.062444351830351</v>
      </c>
      <c r="DI71" s="2">
        <f>CE$207*$B71+CE$209</f>
        <v>86.855819043017391</v>
      </c>
      <c r="DJ71" s="2">
        <f>CF$207*$B71+CF$209</f>
        <v>86.860176151781218</v>
      </c>
      <c r="DK71" s="2">
        <f>CG$207*$B71+CG$209</f>
        <v>85.764549970427026</v>
      </c>
      <c r="DL71" s="2">
        <f>CH$207*$B71+CH$209</f>
        <v>83.926262664640191</v>
      </c>
      <c r="DM71" s="2">
        <f>CI$207*$B71+CI$209</f>
        <v>79.64330234891446</v>
      </c>
      <c r="DN71" s="2">
        <f>CJ$207*$B71+CJ$209</f>
        <v>74.146956996617234</v>
      </c>
      <c r="DO71" s="2">
        <f>CK$207*$B71+CK$209</f>
        <v>67.003891912595549</v>
      </c>
      <c r="DP71" s="2">
        <f>CL$207*$B71+CL$209</f>
        <v>54.594618152447417</v>
      </c>
      <c r="DS71" s="2">
        <f>POWER(10,($B71-C$227)/C$228)/(1+POWER(10,($B71-C$227)/C$228))</f>
        <v>3.307470945447151E-2</v>
      </c>
      <c r="DT71" s="2">
        <f>POWER(10,($B71-D$227)/D$228)/(1+POWER(10,($B71-D$227)/D$228))</f>
        <v>3.8331152744727787E-2</v>
      </c>
      <c r="DU71" s="2">
        <f>POWER(10,($B71-E$227)/E$228)/(1+POWER(10,($B71-E$227)/E$228))</f>
        <v>4.2951259898386218E-2</v>
      </c>
      <c r="DV71" s="2">
        <f>POWER(10,($B71-F$227)/F$228)/(1+POWER(10,($B71-F$227)/F$228))</f>
        <v>3.2922111325018578E-2</v>
      </c>
      <c r="DW71" s="2">
        <f>POWER(10,($B71-G$227)/G$228)/(1+POWER(10,($B71-G$227)/G$228))</f>
        <v>3.9332773772295881E-2</v>
      </c>
      <c r="DX71" s="2">
        <f>POWER(10,($B71-H$227)/H$228)/(1+POWER(10,($B71-H$227)/H$228))</f>
        <v>3.7451878617894362E-2</v>
      </c>
      <c r="DY71" s="2">
        <f>POWER(10,($B71-I$227)/I$228)/(1+POWER(10,($B71-I$227)/I$228))</f>
        <v>3.6262653160003586E-2</v>
      </c>
      <c r="DZ71" s="2">
        <f>POWER(10,($B71-J$227)/J$228)/(1+POWER(10,($B71-J$227)/J$228))</f>
        <v>3.4483237192161266E-2</v>
      </c>
      <c r="EA71" s="2">
        <f>POWER(10,($B71-K$227)/K$228)/(1+POWER(10,($B71-K$227)/K$228))</f>
        <v>3.2595422641866961E-2</v>
      </c>
      <c r="EB71" s="2">
        <f>POWER(10,($B71-L$227)/L$228)/(1+POWER(10,($B71-L$227)/L$228))</f>
        <v>3.3650103302284594E-2</v>
      </c>
      <c r="EC71" s="2">
        <f>POWER(10,($B71-M$227)/M$228)/(1+POWER(10,($B71-M$227)/M$228))</f>
        <v>3.3529979683821855E-2</v>
      </c>
      <c r="ED71" s="2">
        <f>POWER(10,($B71-N$227)/N$228)/(1+POWER(10,($B71-N$227)/N$228))</f>
        <v>2.9416338467281162E-2</v>
      </c>
      <c r="EE71" s="2">
        <f>POWER(10,($B71-O$227)/O$228)/(1+POWER(10,($B71-O$227)/O$228))</f>
        <v>3.1962636007739041E-2</v>
      </c>
    </row>
    <row r="72" spans="2:135" x14ac:dyDescent="0.25">
      <c r="B72" s="2">
        <v>66</v>
      </c>
      <c r="C72">
        <v>80.706000000000003</v>
      </c>
      <c r="D72">
        <v>83.102999999999994</v>
      </c>
      <c r="E72">
        <v>85.852999999999994</v>
      </c>
      <c r="F72">
        <v>83.234999999999999</v>
      </c>
      <c r="G72">
        <v>84.867999999999995</v>
      </c>
      <c r="H72">
        <v>86.5</v>
      </c>
      <c r="I72">
        <v>85.265000000000001</v>
      </c>
      <c r="J72">
        <v>84.897000000000006</v>
      </c>
      <c r="K72">
        <v>81.617999999999995</v>
      </c>
      <c r="L72">
        <v>77.278999999999996</v>
      </c>
      <c r="M72">
        <v>73.043999999999997</v>
      </c>
      <c r="N72">
        <v>64.412000000000006</v>
      </c>
      <c r="O72">
        <v>52.558799999999998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78.544976114678889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82.249382046099143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83.634058136157293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92.60087356056097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89.095445934350025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95.439063818395752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96.281407796926374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98.420464173675867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98.141858421107912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86.503315849546027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76.923797988015423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70.089559623921332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56.915464592612182</v>
      </c>
      <c r="AE72" s="5"/>
      <c r="AG72" s="5">
        <f t="shared" si="26"/>
        <v>2.1610238853211143</v>
      </c>
      <c r="AH72" s="5">
        <f t="shared" si="27"/>
        <v>0.85361795390085149</v>
      </c>
      <c r="AI72" s="5">
        <f t="shared" si="28"/>
        <v>2.2189418638427014</v>
      </c>
      <c r="AJ72" s="5">
        <f t="shared" si="29"/>
        <v>-9.3658735605609706</v>
      </c>
      <c r="AK72" s="5">
        <f t="shared" si="30"/>
        <v>-4.2274459343500297</v>
      </c>
      <c r="AL72" s="5">
        <f t="shared" si="31"/>
        <v>-8.939063818395752</v>
      </c>
      <c r="AM72" s="5">
        <f t="shared" si="32"/>
        <v>-11.016407796926373</v>
      </c>
      <c r="AN72" s="5">
        <f t="shared" si="33"/>
        <v>-13.523464173675862</v>
      </c>
      <c r="AO72" s="5">
        <f t="shared" si="34"/>
        <v>-16.523858421107917</v>
      </c>
      <c r="AP72" s="5">
        <f t="shared" si="35"/>
        <v>-9.2243158495460307</v>
      </c>
      <c r="AQ72" s="5">
        <f t="shared" si="36"/>
        <v>-3.8797979880154259</v>
      </c>
      <c r="AR72" s="5">
        <f t="shared" si="37"/>
        <v>-5.6775596239213257</v>
      </c>
      <c r="AS72" s="5">
        <f t="shared" si="38"/>
        <v>-4.3566645926121836</v>
      </c>
      <c r="AV72" s="2">
        <f t="shared" si="39"/>
        <v>75.525907264243401</v>
      </c>
      <c r="AW72" s="2">
        <f t="shared" si="40"/>
        <v>78.751802030021224</v>
      </c>
      <c r="AX72" s="2">
        <f t="shared" si="41"/>
        <v>80.617818387133681</v>
      </c>
      <c r="AY72" s="2">
        <f t="shared" si="42"/>
        <v>80.908757470535278</v>
      </c>
      <c r="AZ72" s="2">
        <f t="shared" si="43"/>
        <v>83.027781638062578</v>
      </c>
      <c r="BA72" s="2">
        <f t="shared" si="44"/>
        <v>84.375166621063812</v>
      </c>
      <c r="BB72" s="2">
        <f t="shared" si="45"/>
        <v>84.547113734076234</v>
      </c>
      <c r="BC72" s="2">
        <f t="shared" si="46"/>
        <v>83.283357114448862</v>
      </c>
      <c r="BD72" s="2">
        <f t="shared" si="47"/>
        <v>80.855313462280321</v>
      </c>
      <c r="BE72" s="2">
        <f t="shared" si="48"/>
        <v>77.366484859063732</v>
      </c>
      <c r="BF72" s="2">
        <f t="shared" si="49"/>
        <v>72.016927247384785</v>
      </c>
      <c r="BG72" s="2">
        <f t="shared" si="50"/>
        <v>64.433722053445564</v>
      </c>
      <c r="BH72" s="2">
        <f t="shared" si="51"/>
        <v>53.234708076292996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75.459977632079429</v>
      </c>
      <c r="CP72" s="2">
        <f>BL$207*$B72+BL$209</f>
        <v>78.712746348128505</v>
      </c>
      <c r="CQ72" s="2">
        <f>BM$207*$B72+BM$209</f>
        <v>80.573851821274275</v>
      </c>
      <c r="CR72" s="2">
        <f>BN$207*$B72+BN$209</f>
        <v>80.864500724725275</v>
      </c>
      <c r="CS72" s="2">
        <f>BO$207*$B72+BO$209</f>
        <v>82.939491822364843</v>
      </c>
      <c r="CT72" s="2">
        <f>BP$207*$B72+BP$209</f>
        <v>84.272605962991989</v>
      </c>
      <c r="CU72" s="2">
        <f>BQ$207*$B72+BQ$209</f>
        <v>84.454867264354817</v>
      </c>
      <c r="CV72" s="2">
        <f>BR$207*$B72+BR$209</f>
        <v>83.189190752103229</v>
      </c>
      <c r="CW72" s="2">
        <f>BS$207*$B72+BS$209</f>
        <v>80.744932713236466</v>
      </c>
      <c r="CX72" s="2">
        <f>BT$207*$B72+BT$209</f>
        <v>77.282234095312774</v>
      </c>
      <c r="CY72" s="2">
        <f>BU$207*$B72+BU$209</f>
        <v>71.938358501191459</v>
      </c>
      <c r="CZ72" s="2">
        <f>BV$207*$B72+BV$209</f>
        <v>64.350281100574847</v>
      </c>
      <c r="DA72" s="2">
        <f>BW$207*$B72+BW$209</f>
        <v>53.186308699102845</v>
      </c>
      <c r="DD72" s="2">
        <f>BZ$207*$B72+BZ$209</f>
        <v>77.283739945597929</v>
      </c>
      <c r="DE72" s="2">
        <f>CA$207*$B72+CA$209</f>
        <v>79.645432343114237</v>
      </c>
      <c r="DF72" s="2">
        <f>CB$207*$B72+CB$209</f>
        <v>81.511289865373129</v>
      </c>
      <c r="DG72" s="2">
        <f>CC$207*$B72+CC$209</f>
        <v>82.094398587151915</v>
      </c>
      <c r="DH72" s="2">
        <f>CD$207*$B72+CD$209</f>
        <v>84.994440397360052</v>
      </c>
      <c r="DI72" s="2">
        <f>CE$207*$B72+CE$209</f>
        <v>86.779139935177994</v>
      </c>
      <c r="DJ72" s="2">
        <f>CF$207*$B72+CF$209</f>
        <v>86.782995672384473</v>
      </c>
      <c r="DK72" s="2">
        <f>CG$207*$B72+CG$209</f>
        <v>85.687983358300627</v>
      </c>
      <c r="DL72" s="2">
        <f>CH$207*$B72+CH$209</f>
        <v>83.843067611667763</v>
      </c>
      <c r="DM72" s="2">
        <f>CI$207*$B72+CI$209</f>
        <v>79.573075893622573</v>
      </c>
      <c r="DN72" s="2">
        <f>CJ$207*$B72+CJ$209</f>
        <v>74.08233079793338</v>
      </c>
      <c r="DO72" s="2">
        <f>CK$207*$B72+CK$209</f>
        <v>66.944588524223008</v>
      </c>
      <c r="DP72" s="2">
        <f>CL$207*$B72+CL$209</f>
        <v>54.571578466718428</v>
      </c>
      <c r="DS72" s="2">
        <f>POWER(10,($B72-C$227)/C$228)/(1+POWER(10,($B72-C$227)/C$228))</f>
        <v>3.6150342440608392E-2</v>
      </c>
      <c r="DT72" s="2">
        <f>POWER(10,($B72-D$227)/D$228)/(1+POWER(10,($B72-D$227)/D$228))</f>
        <v>4.1874416580381366E-2</v>
      </c>
      <c r="DU72" s="2">
        <f>POWER(10,($B72-E$227)/E$228)/(1+POWER(10,($B72-E$227)/E$228))</f>
        <v>4.6900769748116411E-2</v>
      </c>
      <c r="DV72" s="2">
        <f>POWER(10,($B72-F$227)/F$228)/(1+POWER(10,($B72-F$227)/F$228))</f>
        <v>3.5984082225068374E-2</v>
      </c>
      <c r="DW72" s="2">
        <f>POWER(10,($B72-G$227)/G$228)/(1+POWER(10,($B72-G$227)/G$228))</f>
        <v>4.2964489122534109E-2</v>
      </c>
      <c r="DX72" s="2">
        <f>POWER(10,($B72-H$227)/H$228)/(1+POWER(10,($B72-H$227)/H$228))</f>
        <v>4.0917322170730186E-2</v>
      </c>
      <c r="DY72" s="2">
        <f>POWER(10,($B72-I$227)/I$228)/(1+POWER(10,($B72-I$227)/I$228))</f>
        <v>3.9622586710963872E-2</v>
      </c>
      <c r="DZ72" s="2">
        <f>POWER(10,($B72-J$227)/J$228)/(1+POWER(10,($B72-J$227)/J$228))</f>
        <v>3.7684745069310646E-2</v>
      </c>
      <c r="EA72" s="2">
        <f>POWER(10,($B72-K$227)/K$228)/(1+POWER(10,($B72-K$227)/K$228))</f>
        <v>3.562812874925006E-2</v>
      </c>
      <c r="EB72" s="2">
        <f>POWER(10,($B72-L$227)/L$228)/(1+POWER(10,($B72-L$227)/L$228))</f>
        <v>3.677720731877708E-2</v>
      </c>
      <c r="EC72" s="2">
        <f>POWER(10,($B72-M$227)/M$228)/(1+POWER(10,($B72-M$227)/M$228))</f>
        <v>3.664634394424323E-2</v>
      </c>
      <c r="ED72" s="2">
        <f>POWER(10,($B72-N$227)/N$228)/(1+POWER(10,($B72-N$227)/N$228))</f>
        <v>3.216309374522143E-2</v>
      </c>
      <c r="EE72" s="2">
        <f>POWER(10,($B72-O$227)/O$228)/(1+POWER(10,($B72-O$227)/O$228))</f>
        <v>3.4938593421746399E-2</v>
      </c>
    </row>
    <row r="73" spans="2:135" x14ac:dyDescent="0.25">
      <c r="B73" s="2">
        <v>67</v>
      </c>
      <c r="C73">
        <v>81.293999999999997</v>
      </c>
      <c r="D73">
        <v>83.543999999999997</v>
      </c>
      <c r="E73">
        <v>86.043999999999997</v>
      </c>
      <c r="F73">
        <v>83.25</v>
      </c>
      <c r="G73">
        <v>85.426000000000002</v>
      </c>
      <c r="H73">
        <v>85.721000000000004</v>
      </c>
      <c r="I73">
        <v>86.941000000000003</v>
      </c>
      <c r="J73">
        <v>85.147000000000006</v>
      </c>
      <c r="K73">
        <v>82.162000000000006</v>
      </c>
      <c r="L73">
        <v>78.558999999999997</v>
      </c>
      <c r="M73">
        <v>73.543999999999997</v>
      </c>
      <c r="N73">
        <v>64.234999999999999</v>
      </c>
      <c r="O73">
        <v>53.7059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77.692487458792215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81.439465532354589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83.450948929867437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88.338837366511129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86.969478494522662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91.378005988422743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91.982794608385333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93.021520202486158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92.110385170911115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83.109876444181978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75.109862107269322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67.979672831719725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55.551913132650903</v>
      </c>
      <c r="AE73" s="5"/>
      <c r="AG73" s="5">
        <f t="shared" si="26"/>
        <v>3.6015125412077822</v>
      </c>
      <c r="AH73" s="5">
        <f t="shared" si="27"/>
        <v>2.1045344676454079</v>
      </c>
      <c r="AI73" s="5">
        <f t="shared" si="28"/>
        <v>2.5930510701325602</v>
      </c>
      <c r="AJ73" s="5">
        <f t="shared" si="29"/>
        <v>-5.0888373665111288</v>
      </c>
      <c r="AK73" s="5">
        <f t="shared" si="30"/>
        <v>-1.5434784945226596</v>
      </c>
      <c r="AL73" s="5">
        <f t="shared" si="31"/>
        <v>-5.6570059884227391</v>
      </c>
      <c r="AM73" s="5">
        <f t="shared" si="32"/>
        <v>-5.0417946083853309</v>
      </c>
      <c r="AN73" s="5">
        <f t="shared" si="33"/>
        <v>-7.8745202024861527</v>
      </c>
      <c r="AO73" s="5">
        <f t="shared" si="34"/>
        <v>-9.9483851709111093</v>
      </c>
      <c r="AP73" s="5">
        <f t="shared" si="35"/>
        <v>-4.5508764441819807</v>
      </c>
      <c r="AQ73" s="5">
        <f t="shared" si="36"/>
        <v>-1.5658621072693251</v>
      </c>
      <c r="AR73" s="5">
        <f t="shared" si="37"/>
        <v>-3.7446728317197255</v>
      </c>
      <c r="AS73" s="5">
        <f t="shared" si="38"/>
        <v>-1.8460131326509028</v>
      </c>
      <c r="AV73" s="2">
        <f t="shared" si="39"/>
        <v>75.519756786784441</v>
      </c>
      <c r="AW73" s="2">
        <f t="shared" si="40"/>
        <v>78.731609650771119</v>
      </c>
      <c r="AX73" s="2">
        <f t="shared" si="41"/>
        <v>80.601656181311427</v>
      </c>
      <c r="AY73" s="2">
        <f t="shared" si="42"/>
        <v>80.912968372139773</v>
      </c>
      <c r="AZ73" s="2">
        <f t="shared" si="43"/>
        <v>83.04911944260202</v>
      </c>
      <c r="BA73" s="2">
        <f t="shared" si="44"/>
        <v>84.401418011147143</v>
      </c>
      <c r="BB73" s="2">
        <f t="shared" si="45"/>
        <v>84.569469550205397</v>
      </c>
      <c r="BC73" s="2">
        <f t="shared" si="46"/>
        <v>83.31244071413245</v>
      </c>
      <c r="BD73" s="2">
        <f t="shared" si="47"/>
        <v>80.891669670268669</v>
      </c>
      <c r="BE73" s="2">
        <f t="shared" si="48"/>
        <v>77.388681025061359</v>
      </c>
      <c r="BF73" s="2">
        <f t="shared" si="49"/>
        <v>72.039578611319968</v>
      </c>
      <c r="BG73" s="2">
        <f t="shared" si="50"/>
        <v>64.467639469735801</v>
      </c>
      <c r="BH73" s="2">
        <f t="shared" si="51"/>
        <v>53.26684817386414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75.450498647474518</v>
      </c>
      <c r="CP73" s="2">
        <f>BL$207*$B73+BL$209</f>
        <v>78.691233885419649</v>
      </c>
      <c r="CQ73" s="2">
        <f>BM$207*$B73+BM$209</f>
        <v>80.556263535322216</v>
      </c>
      <c r="CR73" s="2">
        <f>BN$207*$B73+BN$209</f>
        <v>80.866912674732276</v>
      </c>
      <c r="CS73" s="2">
        <f>BO$207*$B73+BO$209</f>
        <v>82.956709391060684</v>
      </c>
      <c r="CT73" s="2">
        <f>BP$207*$B73+BP$209</f>
        <v>84.293777474022022</v>
      </c>
      <c r="CU73" s="2">
        <f>BQ$207*$B73+BQ$209</f>
        <v>84.472826104405357</v>
      </c>
      <c r="CV73" s="2">
        <f>BR$207*$B73+BR$209</f>
        <v>83.213725826652436</v>
      </c>
      <c r="CW73" s="2">
        <f>BS$207*$B73+BS$209</f>
        <v>80.775482453757235</v>
      </c>
      <c r="CX73" s="2">
        <f>BT$207*$B73+BT$209</f>
        <v>77.3001711806738</v>
      </c>
      <c r="CY73" s="2">
        <f>BU$207*$B73+BU$209</f>
        <v>71.957070080867965</v>
      </c>
      <c r="CZ73" s="2">
        <f>BV$207*$B73+BV$209</f>
        <v>64.379545072579489</v>
      </c>
      <c r="DA73" s="2">
        <f>BW$207*$B73+BW$209</f>
        <v>53.2159697475172</v>
      </c>
      <c r="DD73" s="2">
        <f>BZ$207*$B73+BZ$209</f>
        <v>77.203856110400338</v>
      </c>
      <c r="DE73" s="2">
        <f>CA$207*$B73+CA$209</f>
        <v>79.574157230107559</v>
      </c>
      <c r="DF73" s="2">
        <f>CB$207*$B73+CB$209</f>
        <v>81.4429421531663</v>
      </c>
      <c r="DG73" s="2">
        <f>CC$207*$B73+CC$209</f>
        <v>82.038239400770777</v>
      </c>
      <c r="DH73" s="2">
        <f>CD$207*$B73+CD$209</f>
        <v>84.926436442889738</v>
      </c>
      <c r="DI73" s="2">
        <f>CE$207*$B73+CE$209</f>
        <v>86.702460827338598</v>
      </c>
      <c r="DJ73" s="2">
        <f>CF$207*$B73+CF$209</f>
        <v>86.705815192987743</v>
      </c>
      <c r="DK73" s="2">
        <f>CG$207*$B73+CG$209</f>
        <v>85.611416746174228</v>
      </c>
      <c r="DL73" s="2">
        <f>CH$207*$B73+CH$209</f>
        <v>83.759872558695335</v>
      </c>
      <c r="DM73" s="2">
        <f>CI$207*$B73+CI$209</f>
        <v>79.502849438330699</v>
      </c>
      <c r="DN73" s="2">
        <f>CJ$207*$B73+CJ$209</f>
        <v>74.017704599249527</v>
      </c>
      <c r="DO73" s="2">
        <f>CK$207*$B73+CK$209</f>
        <v>66.885285135850467</v>
      </c>
      <c r="DP73" s="2">
        <f>CL$207*$B73+CL$209</f>
        <v>54.548538780989432</v>
      </c>
      <c r="DS73" s="2">
        <f>POWER(10,($B73-C$227)/C$228)/(1+POWER(10,($B73-C$227)/C$228))</f>
        <v>3.9500296302585489E-2</v>
      </c>
      <c r="DT73" s="2">
        <f>POWER(10,($B73-D$227)/D$228)/(1+POWER(10,($B73-D$227)/D$228))</f>
        <v>4.5729638472465875E-2</v>
      </c>
      <c r="DU73" s="2">
        <f>POWER(10,($B73-E$227)/E$228)/(1+POWER(10,($B73-E$227)/E$228))</f>
        <v>5.1194023489118695E-2</v>
      </c>
      <c r="DV73" s="2">
        <f>POWER(10,($B73-F$227)/F$228)/(1+POWER(10,($B73-F$227)/F$228))</f>
        <v>3.9319257713228153E-2</v>
      </c>
      <c r="DW73" s="2">
        <f>POWER(10,($B73-G$227)/G$228)/(1+POWER(10,($B73-G$227)/G$228))</f>
        <v>4.6915155810815831E-2</v>
      </c>
      <c r="DX73" s="2">
        <f>POWER(10,($B73-H$227)/H$228)/(1+POWER(10,($B73-H$227)/H$228))</f>
        <v>4.4688537817519067E-2</v>
      </c>
      <c r="DY73" s="2">
        <f>POWER(10,($B73-I$227)/I$228)/(1+POWER(10,($B73-I$227)/I$228))</f>
        <v>4.32798558193591E-2</v>
      </c>
      <c r="DZ73" s="2">
        <f>POWER(10,($B73-J$227)/J$228)/(1+POWER(10,($B73-J$227)/J$228))</f>
        <v>4.1170814251452727E-2</v>
      </c>
      <c r="EA73" s="2">
        <f>POWER(10,($B73-K$227)/K$228)/(1+POWER(10,($B73-K$227)/K$228))</f>
        <v>3.8931645135526521E-2</v>
      </c>
      <c r="EB73" s="2">
        <f>POWER(10,($B73-L$227)/L$228)/(1+POWER(10,($B73-L$227)/L$228))</f>
        <v>4.0182829280623208E-2</v>
      </c>
      <c r="EC73" s="2">
        <f>POWER(10,($B73-M$227)/M$228)/(1+POWER(10,($B73-M$227)/M$228))</f>
        <v>4.0040351511147494E-2</v>
      </c>
      <c r="ED73" s="2">
        <f>POWER(10,($B73-N$227)/N$228)/(1+POWER(10,($B73-N$227)/N$228))</f>
        <v>3.5157037414851662E-2</v>
      </c>
      <c r="EE73" s="2">
        <f>POWER(10,($B73-O$227)/O$228)/(1+POWER(10,($B73-O$227)/O$228))</f>
        <v>3.8180705891358614E-2</v>
      </c>
    </row>
    <row r="74" spans="2:135" x14ac:dyDescent="0.25">
      <c r="B74" s="2">
        <v>68</v>
      </c>
      <c r="C74">
        <v>84.5</v>
      </c>
      <c r="D74">
        <v>87.25</v>
      </c>
      <c r="E74">
        <v>87.132000000000005</v>
      </c>
      <c r="F74">
        <v>82.602999999999994</v>
      </c>
      <c r="G74">
        <v>85.015000000000001</v>
      </c>
      <c r="H74">
        <v>87.528999999999996</v>
      </c>
      <c r="I74">
        <v>88.352999999999994</v>
      </c>
      <c r="J74">
        <v>84.073999999999998</v>
      </c>
      <c r="K74">
        <v>82.706000000000003</v>
      </c>
      <c r="L74">
        <v>78.852999999999994</v>
      </c>
      <c r="M74">
        <v>74.028999999999996</v>
      </c>
      <c r="N74">
        <v>66.882000000000005</v>
      </c>
      <c r="O74">
        <v>53.4559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77.620393788276459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81.639432110903272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84.351041964268461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85.601284135097572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86.025640614914366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88.89531032837256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89.279937769923819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89.432511600058476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87.990287482814125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81.019952638462499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74.165340153276333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66.710901873169249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54.813943482277836</v>
      </c>
      <c r="AE74" s="5"/>
      <c r="AG74" s="5">
        <f t="shared" si="26"/>
        <v>6.8796062117235408</v>
      </c>
      <c r="AH74" s="5">
        <f t="shared" si="27"/>
        <v>5.6105678890967283</v>
      </c>
      <c r="AI74" s="5">
        <f t="shared" si="28"/>
        <v>2.780958035731544</v>
      </c>
      <c r="AJ74" s="5">
        <f t="shared" si="29"/>
        <v>-2.9982841350975775</v>
      </c>
      <c r="AK74" s="5">
        <f t="shared" si="30"/>
        <v>-1.0106406149143652</v>
      </c>
      <c r="AL74" s="5">
        <f t="shared" si="31"/>
        <v>-1.3663103283725633</v>
      </c>
      <c r="AM74" s="5">
        <f t="shared" si="32"/>
        <v>-0.92693776992382482</v>
      </c>
      <c r="AN74" s="5">
        <f t="shared" si="33"/>
        <v>-5.3585116000584776</v>
      </c>
      <c r="AO74" s="5">
        <f t="shared" si="34"/>
        <v>-5.284287482814122</v>
      </c>
      <c r="AP74" s="5">
        <f t="shared" si="35"/>
        <v>-2.1669526384625044</v>
      </c>
      <c r="AQ74" s="5">
        <f t="shared" si="36"/>
        <v>-0.1363401532763362</v>
      </c>
      <c r="AR74" s="5">
        <f t="shared" si="37"/>
        <v>0.17109812683075631</v>
      </c>
      <c r="AS74" s="5">
        <f t="shared" si="38"/>
        <v>-1.3580434822778358</v>
      </c>
      <c r="AV74" s="2">
        <f t="shared" si="39"/>
        <v>75.513633657074024</v>
      </c>
      <c r="AW74" s="2">
        <f t="shared" si="40"/>
        <v>78.711313890229079</v>
      </c>
      <c r="AX74" s="2">
        <f t="shared" si="41"/>
        <v>80.58536739296791</v>
      </c>
      <c r="AY74" s="2">
        <f t="shared" si="42"/>
        <v>80.917117233487062</v>
      </c>
      <c r="AZ74" s="2">
        <f t="shared" si="43"/>
        <v>83.070431839012173</v>
      </c>
      <c r="BA74" s="2">
        <f t="shared" si="44"/>
        <v>84.427693710541476</v>
      </c>
      <c r="BB74" s="2">
        <f t="shared" si="45"/>
        <v>84.591815639407542</v>
      </c>
      <c r="BC74" s="2">
        <f t="shared" si="46"/>
        <v>83.341525424057764</v>
      </c>
      <c r="BD74" s="2">
        <f t="shared" si="47"/>
        <v>80.928114890918238</v>
      </c>
      <c r="BE74" s="2">
        <f t="shared" si="48"/>
        <v>77.410913147660281</v>
      </c>
      <c r="BF74" s="2">
        <f t="shared" si="49"/>
        <v>72.062257597312794</v>
      </c>
      <c r="BG74" s="2">
        <f t="shared" si="50"/>
        <v>64.501673468056808</v>
      </c>
      <c r="BH74" s="2">
        <f t="shared" si="51"/>
        <v>53.299014954934599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75.441019662869593</v>
      </c>
      <c r="CP74" s="2">
        <f>BL$207*$B74+BL$209</f>
        <v>78.669721422710793</v>
      </c>
      <c r="CQ74" s="2">
        <f>BM$207*$B74+BM$209</f>
        <v>80.538675249370158</v>
      </c>
      <c r="CR74" s="2">
        <f>BN$207*$B74+BN$209</f>
        <v>80.869324624739278</v>
      </c>
      <c r="CS74" s="2">
        <f>BO$207*$B74+BO$209</f>
        <v>82.973926959756525</v>
      </c>
      <c r="CT74" s="2">
        <f>BP$207*$B74+BP$209</f>
        <v>84.314948985052055</v>
      </c>
      <c r="CU74" s="2">
        <f>BQ$207*$B74+BQ$209</f>
        <v>84.490784944455896</v>
      </c>
      <c r="CV74" s="2">
        <f>BR$207*$B74+BR$209</f>
        <v>83.238260901201642</v>
      </c>
      <c r="CW74" s="2">
        <f>BS$207*$B74+BS$209</f>
        <v>80.806032194278004</v>
      </c>
      <c r="CX74" s="2">
        <f>BT$207*$B74+BT$209</f>
        <v>77.318108266034812</v>
      </c>
      <c r="CY74" s="2">
        <f>BU$207*$B74+BU$209</f>
        <v>71.975781660544456</v>
      </c>
      <c r="CZ74" s="2">
        <f>BV$207*$B74+BV$209</f>
        <v>64.408809044584146</v>
      </c>
      <c r="DA74" s="2">
        <f>BW$207*$B74+BW$209</f>
        <v>53.245630795931547</v>
      </c>
      <c r="DD74" s="2">
        <f>BZ$207*$B74+BZ$209</f>
        <v>77.123972275202732</v>
      </c>
      <c r="DE74" s="2">
        <f>CA$207*$B74+CA$209</f>
        <v>79.502882117100867</v>
      </c>
      <c r="DF74" s="2">
        <f>CB$207*$B74+CB$209</f>
        <v>81.374594440959456</v>
      </c>
      <c r="DG74" s="2">
        <f>CC$207*$B74+CC$209</f>
        <v>81.98208021438964</v>
      </c>
      <c r="DH74" s="2">
        <f>CD$207*$B74+CD$209</f>
        <v>84.858432488419439</v>
      </c>
      <c r="DI74" s="2">
        <f>CE$207*$B74+CE$209</f>
        <v>86.625781719499201</v>
      </c>
      <c r="DJ74" s="2">
        <f>CF$207*$B74+CF$209</f>
        <v>86.628634713590998</v>
      </c>
      <c r="DK74" s="2">
        <f>CG$207*$B74+CG$209</f>
        <v>85.534850134047829</v>
      </c>
      <c r="DL74" s="2">
        <f>CH$207*$B74+CH$209</f>
        <v>83.676677505722893</v>
      </c>
      <c r="DM74" s="2">
        <f>CI$207*$B74+CI$209</f>
        <v>79.432622983038812</v>
      </c>
      <c r="DN74" s="2">
        <f>CJ$207*$B74+CJ$209</f>
        <v>73.953078400565673</v>
      </c>
      <c r="DO74" s="2">
        <f>CK$207*$B74+CK$209</f>
        <v>66.825981747477925</v>
      </c>
      <c r="DP74" s="2">
        <f>CL$207*$B74+CL$209</f>
        <v>54.525499095260436</v>
      </c>
      <c r="DS74" s="2">
        <f>POWER(10,($B74-C$227)/C$228)/(1+POWER(10,($B74-C$227)/C$228))</f>
        <v>4.3146784806836494E-2</v>
      </c>
      <c r="DT74" s="2">
        <f>POWER(10,($B74-D$227)/D$228)/(1+POWER(10,($B74-D$227)/D$228))</f>
        <v>4.9921303055140635E-2</v>
      </c>
      <c r="DU74" s="2">
        <f>POWER(10,($B74-E$227)/E$228)/(1+POWER(10,($B74-E$227)/E$228))</f>
        <v>5.5857245613640923E-2</v>
      </c>
      <c r="DV74" s="2">
        <f>POWER(10,($B74-F$227)/F$228)/(1+POWER(10,($B74-F$227)/F$228))</f>
        <v>4.294978087937764E-2</v>
      </c>
      <c r="DW74" s="2">
        <f>POWER(10,($B74-G$227)/G$228)/(1+POWER(10,($B74-G$227)/G$228))</f>
        <v>5.1209655683056486E-2</v>
      </c>
      <c r="DX74" s="2">
        <f>POWER(10,($B74-H$227)/H$228)/(1+POWER(10,($B74-H$227)/H$228))</f>
        <v>4.8789652236073282E-2</v>
      </c>
      <c r="DY74" s="2">
        <f>POWER(10,($B74-I$227)/I$228)/(1+POWER(10,($B74-I$227)/I$228))</f>
        <v>4.7258089137163076E-2</v>
      </c>
      <c r="DZ74" s="2">
        <f>POWER(10,($B74-J$227)/J$228)/(1+POWER(10,($B74-J$227)/J$228))</f>
        <v>4.4964298090059168E-2</v>
      </c>
      <c r="EA74" s="2">
        <f>POWER(10,($B74-K$227)/K$228)/(1+POWER(10,($B74-K$227)/K$228))</f>
        <v>4.2527962668708633E-2</v>
      </c>
      <c r="EB74" s="2">
        <f>POWER(10,($B74-L$227)/L$228)/(1+POWER(10,($B74-L$227)/L$228))</f>
        <v>4.3889447010778279E-2</v>
      </c>
      <c r="EC74" s="2">
        <f>POWER(10,($B74-M$227)/M$228)/(1+POWER(10,($B74-M$227)/M$228))</f>
        <v>4.3734425399096014E-2</v>
      </c>
      <c r="ED74" s="2">
        <f>POWER(10,($B74-N$227)/N$228)/(1+POWER(10,($B74-N$227)/N$228))</f>
        <v>3.8418613350006341E-2</v>
      </c>
      <c r="EE74" s="2">
        <f>POWER(10,($B74-O$227)/O$228)/(1+POWER(10,($B74-O$227)/O$228))</f>
        <v>4.171066587948756E-2</v>
      </c>
    </row>
    <row r="75" spans="2:135" x14ac:dyDescent="0.25">
      <c r="B75" s="2">
        <v>69</v>
      </c>
      <c r="C75">
        <v>85.808999999999997</v>
      </c>
      <c r="D75">
        <v>89.441000000000003</v>
      </c>
      <c r="E75">
        <v>90.984999999999999</v>
      </c>
      <c r="F75">
        <v>84.471000000000004</v>
      </c>
      <c r="G75">
        <v>86.602999999999994</v>
      </c>
      <c r="H75">
        <v>88.073999999999998</v>
      </c>
      <c r="I75">
        <v>86.308999999999997</v>
      </c>
      <c r="J75">
        <v>86.132000000000005</v>
      </c>
      <c r="K75">
        <v>81.632000000000005</v>
      </c>
      <c r="L75">
        <v>78.706000000000003</v>
      </c>
      <c r="M75">
        <v>75.808999999999997</v>
      </c>
      <c r="N75">
        <v>65.852999999999994</v>
      </c>
      <c r="O75">
        <v>54.647100000000002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78.363004818354781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82.929910776509956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86.489657521907247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84.099778271603839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86.164086633231904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87.717492884269248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87.876654766225556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87.304662838122852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85.41404346178895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79.97365430633964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73.953796563226319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66.102974960074064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54.588272929703884</v>
      </c>
      <c r="AE75" s="5"/>
      <c r="AG75" s="5">
        <f t="shared" si="26"/>
        <v>7.4459951816452161</v>
      </c>
      <c r="AH75" s="5">
        <f t="shared" si="27"/>
        <v>6.5110892234900462</v>
      </c>
      <c r="AI75" s="5">
        <f t="shared" si="28"/>
        <v>4.495342478092752</v>
      </c>
      <c r="AJ75" s="5">
        <f t="shared" si="29"/>
        <v>0.37122172839616496</v>
      </c>
      <c r="AK75" s="5">
        <f t="shared" si="30"/>
        <v>0.4389133667680909</v>
      </c>
      <c r="AL75" s="5">
        <f t="shared" si="31"/>
        <v>0.35650711573075</v>
      </c>
      <c r="AM75" s="5">
        <f t="shared" si="32"/>
        <v>-1.5676547662255587</v>
      </c>
      <c r="AN75" s="5">
        <f t="shared" si="33"/>
        <v>-1.1726628381228466</v>
      </c>
      <c r="AO75" s="5">
        <f t="shared" si="34"/>
        <v>-3.7820434617889447</v>
      </c>
      <c r="AP75" s="5">
        <f t="shared" si="35"/>
        <v>-1.2676543063396366</v>
      </c>
      <c r="AQ75" s="5">
        <f t="shared" si="36"/>
        <v>1.855203436773678</v>
      </c>
      <c r="AR75" s="5">
        <f t="shared" si="37"/>
        <v>-0.24997496007406994</v>
      </c>
      <c r="AS75" s="5">
        <f t="shared" si="38"/>
        <v>5.8827070296118222E-2</v>
      </c>
      <c r="AV75" s="2">
        <f t="shared" si="39"/>
        <v>75.507513267828386</v>
      </c>
      <c r="AW75" s="2">
        <f t="shared" si="40"/>
        <v>78.690884764487194</v>
      </c>
      <c r="AX75" s="2">
        <f t="shared" si="41"/>
        <v>80.568917298221422</v>
      </c>
      <c r="AY75" s="2">
        <f t="shared" si="42"/>
        <v>80.921176941557832</v>
      </c>
      <c r="AZ75" s="2">
        <f t="shared" si="43"/>
        <v>83.091678114999965</v>
      </c>
      <c r="BA75" s="2">
        <f t="shared" si="44"/>
        <v>84.45395328018158</v>
      </c>
      <c r="BB75" s="2">
        <f t="shared" si="45"/>
        <v>84.614111449651631</v>
      </c>
      <c r="BC75" s="2">
        <f t="shared" si="46"/>
        <v>83.370571183617798</v>
      </c>
      <c r="BD75" s="2">
        <f t="shared" si="47"/>
        <v>80.964613601536101</v>
      </c>
      <c r="BE75" s="2">
        <f t="shared" si="48"/>
        <v>77.433149936886181</v>
      </c>
      <c r="BF75" s="2">
        <f t="shared" si="49"/>
        <v>72.084934244123957</v>
      </c>
      <c r="BG75" s="2">
        <f t="shared" si="50"/>
        <v>64.53580367245192</v>
      </c>
      <c r="BH75" s="2">
        <f t="shared" si="51"/>
        <v>53.331191202785455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75.431540678264682</v>
      </c>
      <c r="CP75" s="2">
        <f>BL$207*$B75+BL$209</f>
        <v>78.648208960001938</v>
      </c>
      <c r="CQ75" s="2">
        <f>BM$207*$B75+BM$209</f>
        <v>80.521086963418114</v>
      </c>
      <c r="CR75" s="2">
        <f>BN$207*$B75+BN$209</f>
        <v>80.871736574746294</v>
      </c>
      <c r="CS75" s="2">
        <f>BO$207*$B75+BO$209</f>
        <v>82.991144528452381</v>
      </c>
      <c r="CT75" s="2">
        <f>BP$207*$B75+BP$209</f>
        <v>84.336120496082074</v>
      </c>
      <c r="CU75" s="2">
        <f>BQ$207*$B75+BQ$209</f>
        <v>84.508743784506436</v>
      </c>
      <c r="CV75" s="2">
        <f>BR$207*$B75+BR$209</f>
        <v>83.262795975750848</v>
      </c>
      <c r="CW75" s="2">
        <f>BS$207*$B75+BS$209</f>
        <v>80.836581934798758</v>
      </c>
      <c r="CX75" s="2">
        <f>BT$207*$B75+BT$209</f>
        <v>77.336045351395839</v>
      </c>
      <c r="CY75" s="2">
        <f>BU$207*$B75+BU$209</f>
        <v>71.994493240220947</v>
      </c>
      <c r="CZ75" s="2">
        <f>BV$207*$B75+BV$209</f>
        <v>64.438073016588788</v>
      </c>
      <c r="DA75" s="2">
        <f>BW$207*$B75+BW$209</f>
        <v>53.275291844345901</v>
      </c>
      <c r="DD75" s="2">
        <f>BZ$207*$B75+BZ$209</f>
        <v>77.04408844000514</v>
      </c>
      <c r="DE75" s="2">
        <f>CA$207*$B75+CA$209</f>
        <v>79.43160700409419</v>
      </c>
      <c r="DF75" s="2">
        <f>CB$207*$B75+CB$209</f>
        <v>81.306246728752612</v>
      </c>
      <c r="DG75" s="2">
        <f>CC$207*$B75+CC$209</f>
        <v>81.925921028008517</v>
      </c>
      <c r="DH75" s="2">
        <f>CD$207*$B75+CD$209</f>
        <v>84.790428533949139</v>
      </c>
      <c r="DI75" s="2">
        <f>CE$207*$B75+CE$209</f>
        <v>86.549102611659805</v>
      </c>
      <c r="DJ75" s="2">
        <f>CF$207*$B75+CF$209</f>
        <v>86.551454234194267</v>
      </c>
      <c r="DK75" s="2">
        <f>CG$207*$B75+CG$209</f>
        <v>85.45828352192143</v>
      </c>
      <c r="DL75" s="2">
        <f>CH$207*$B75+CH$209</f>
        <v>83.593482452750465</v>
      </c>
      <c r="DM75" s="2">
        <f>CI$207*$B75+CI$209</f>
        <v>79.362396527746924</v>
      </c>
      <c r="DN75" s="2">
        <f>CJ$207*$B75+CJ$209</f>
        <v>73.888452201881819</v>
      </c>
      <c r="DO75" s="2">
        <f>CK$207*$B75+CK$209</f>
        <v>66.766678359105384</v>
      </c>
      <c r="DP75" s="2">
        <f>CL$207*$B75+CL$209</f>
        <v>54.502459409531447</v>
      </c>
      <c r="DS75" s="2">
        <f>POWER(10,($B75-C$227)/C$228)/(1+POWER(10,($B75-C$227)/C$228))</f>
        <v>4.7113388741870363E-2</v>
      </c>
      <c r="DT75" s="2">
        <f>POWER(10,($B75-D$227)/D$228)/(1+POWER(10,($B75-D$227)/D$228))</f>
        <v>5.4475250234640837E-2</v>
      </c>
      <c r="DU75" s="2">
        <f>POWER(10,($B75-E$227)/E$228)/(1+POWER(10,($B75-E$227)/E$228))</f>
        <v>6.0917964616969494E-2</v>
      </c>
      <c r="DV75" s="2">
        <f>POWER(10,($B75-F$227)/F$228)/(1+POWER(10,($B75-F$227)/F$228))</f>
        <v>4.6899161393006421E-2</v>
      </c>
      <c r="DW75" s="2">
        <f>POWER(10,($B75-G$227)/G$228)/(1+POWER(10,($B75-G$227)/G$228))</f>
        <v>5.5874217878032484E-2</v>
      </c>
      <c r="DX75" s="2">
        <f>POWER(10,($B75-H$227)/H$228)/(1+POWER(10,($B75-H$227)/H$228))</f>
        <v>5.324615290384048E-2</v>
      </c>
      <c r="DY75" s="2">
        <f>POWER(10,($B75-I$227)/I$228)/(1+POWER(10,($B75-I$227)/I$228))</f>
        <v>5.1582281356269716E-2</v>
      </c>
      <c r="DZ75" s="2">
        <f>POWER(10,($B75-J$227)/J$228)/(1+POWER(10,($B75-J$227)/J$228))</f>
        <v>4.9089418910590155E-2</v>
      </c>
      <c r="EA75" s="2">
        <f>POWER(10,($B75-K$227)/K$228)/(1+POWER(10,($B75-K$227)/K$228))</f>
        <v>4.6440437695760492E-2</v>
      </c>
      <c r="EB75" s="2">
        <f>POWER(10,($B75-L$227)/L$228)/(1+POWER(10,($B75-L$227)/L$228))</f>
        <v>4.792090661461685E-2</v>
      </c>
      <c r="EC75" s="2">
        <f>POWER(10,($B75-M$227)/M$228)/(1+POWER(10,($B75-M$227)/M$228))</f>
        <v>4.7752356695045399E-2</v>
      </c>
      <c r="ED75" s="2">
        <f>POWER(10,($B75-N$227)/N$228)/(1+POWER(10,($B75-N$227)/N$228))</f>
        <v>4.1969609052560523E-2</v>
      </c>
      <c r="EE75" s="2">
        <f>POWER(10,($B75-O$227)/O$228)/(1+POWER(10,($B75-O$227)/O$228))</f>
        <v>4.5551528597563985E-2</v>
      </c>
    </row>
    <row r="76" spans="2:135" x14ac:dyDescent="0.25">
      <c r="B76" s="2">
        <v>70</v>
      </c>
      <c r="C76">
        <v>89.265000000000001</v>
      </c>
      <c r="D76">
        <v>93.015000000000001</v>
      </c>
      <c r="E76">
        <v>93.778999999999996</v>
      </c>
      <c r="F76">
        <v>85.75</v>
      </c>
      <c r="G76">
        <v>88.808999999999997</v>
      </c>
      <c r="H76">
        <v>88.882000000000005</v>
      </c>
      <c r="I76">
        <v>88.793999999999997</v>
      </c>
      <c r="J76">
        <v>86.941000000000003</v>
      </c>
      <c r="K76">
        <v>84.5</v>
      </c>
      <c r="L76">
        <v>80.926000000000002</v>
      </c>
      <c r="M76">
        <v>74.882000000000005</v>
      </c>
      <c r="N76">
        <v>68.043999999999997</v>
      </c>
      <c r="O76">
        <v>56.088200000000001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80.072259206928805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85.512984825423473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90.088659945548571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83.662610611652866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87.435039777033296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87.711791830994358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87.604056238331381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86.384622580332746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84.082461745784627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79.828064064070588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74.447979649954519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66.06058149899394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54.837456530938091</v>
      </c>
      <c r="AE76" s="5"/>
      <c r="AG76" s="5">
        <f t="shared" si="26"/>
        <v>9.1927407930711951</v>
      </c>
      <c r="AH76" s="5">
        <f t="shared" si="27"/>
        <v>7.5020151745765276</v>
      </c>
      <c r="AI76" s="5">
        <f t="shared" si="28"/>
        <v>3.6903400544514255</v>
      </c>
      <c r="AJ76" s="5">
        <f t="shared" si="29"/>
        <v>2.0873893883471339</v>
      </c>
      <c r="AK76" s="5">
        <f t="shared" si="30"/>
        <v>1.3739602229667014</v>
      </c>
      <c r="AL76" s="5">
        <f t="shared" si="31"/>
        <v>1.1702081690056474</v>
      </c>
      <c r="AM76" s="5">
        <f t="shared" si="32"/>
        <v>1.1899437616686157</v>
      </c>
      <c r="AN76" s="5">
        <f t="shared" si="33"/>
        <v>0.55637741966725685</v>
      </c>
      <c r="AO76" s="5">
        <f t="shared" si="34"/>
        <v>0.41753825421537272</v>
      </c>
      <c r="AP76" s="5">
        <f t="shared" si="35"/>
        <v>1.0979359359294136</v>
      </c>
      <c r="AQ76" s="5">
        <f t="shared" si="36"/>
        <v>0.43402035004548623</v>
      </c>
      <c r="AR76" s="5">
        <f t="shared" si="37"/>
        <v>1.9834185010060565</v>
      </c>
      <c r="AS76" s="5">
        <f t="shared" si="38"/>
        <v>1.2507434690619093</v>
      </c>
      <c r="AV76" s="2">
        <f t="shared" si="39"/>
        <v>75.501366478140653</v>
      </c>
      <c r="AW76" s="2">
        <f t="shared" si="40"/>
        <v>78.670288114004279</v>
      </c>
      <c r="AX76" s="2">
        <f t="shared" si="41"/>
        <v>80.552266488771238</v>
      </c>
      <c r="AY76" s="2">
        <f t="shared" si="42"/>
        <v>80.92511623627523</v>
      </c>
      <c r="AZ76" s="2">
        <f t="shared" si="43"/>
        <v>83.112810851925744</v>
      </c>
      <c r="BA76" s="2">
        <f t="shared" si="44"/>
        <v>84.480149120555041</v>
      </c>
      <c r="BB76" s="2">
        <f t="shared" si="45"/>
        <v>84.636309535804031</v>
      </c>
      <c r="BC76" s="2">
        <f t="shared" si="46"/>
        <v>83.399530983791536</v>
      </c>
      <c r="BD76" s="2">
        <f t="shared" si="47"/>
        <v>81.00112326800155</v>
      </c>
      <c r="BE76" s="2">
        <f t="shared" si="48"/>
        <v>77.455354337200518</v>
      </c>
      <c r="BF76" s="2">
        <f t="shared" si="49"/>
        <v>72.107573130561889</v>
      </c>
      <c r="BG76" s="2">
        <f t="shared" si="50"/>
        <v>64.570005043056483</v>
      </c>
      <c r="BH76" s="2">
        <f t="shared" si="51"/>
        <v>53.36335644819124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75.422061693659771</v>
      </c>
      <c r="CP76" s="2">
        <f>BL$207*$B76+BL$209</f>
        <v>78.626696497293082</v>
      </c>
      <c r="CQ76" s="2">
        <f>BM$207*$B76+BM$209</f>
        <v>80.503498677466055</v>
      </c>
      <c r="CR76" s="2">
        <f>BN$207*$B76+BN$209</f>
        <v>80.874148524753295</v>
      </c>
      <c r="CS76" s="2">
        <f>BO$207*$B76+BO$209</f>
        <v>83.008362097148222</v>
      </c>
      <c r="CT76" s="2">
        <f>BP$207*$B76+BP$209</f>
        <v>84.357292007112108</v>
      </c>
      <c r="CU76" s="2">
        <f>BQ$207*$B76+BQ$209</f>
        <v>84.526702624556961</v>
      </c>
      <c r="CV76" s="2">
        <f>BR$207*$B76+BR$209</f>
        <v>83.287331050300054</v>
      </c>
      <c r="CW76" s="2">
        <f>BS$207*$B76+BS$209</f>
        <v>80.867131675319527</v>
      </c>
      <c r="CX76" s="2">
        <f>BT$207*$B76+BT$209</f>
        <v>77.353982436756866</v>
      </c>
      <c r="CY76" s="2">
        <f>BU$207*$B76+BU$209</f>
        <v>72.013204819897453</v>
      </c>
      <c r="CZ76" s="2">
        <f>BV$207*$B76+BV$209</f>
        <v>64.467336988593431</v>
      </c>
      <c r="DA76" s="2">
        <f>BW$207*$B76+BW$209</f>
        <v>53.304952892760255</v>
      </c>
      <c r="DD76" s="2">
        <f>BZ$207*$B76+BZ$209</f>
        <v>76.964204604807549</v>
      </c>
      <c r="DE76" s="2">
        <f>CA$207*$B76+CA$209</f>
        <v>79.360331891087498</v>
      </c>
      <c r="DF76" s="2">
        <f>CB$207*$B76+CB$209</f>
        <v>81.237899016545768</v>
      </c>
      <c r="DG76" s="2">
        <f>CC$207*$B76+CC$209</f>
        <v>81.86976184162738</v>
      </c>
      <c r="DH76" s="2">
        <f>CD$207*$B76+CD$209</f>
        <v>84.72242457947884</v>
      </c>
      <c r="DI76" s="2">
        <f>CE$207*$B76+CE$209</f>
        <v>86.472423503820409</v>
      </c>
      <c r="DJ76" s="2">
        <f>CF$207*$B76+CF$209</f>
        <v>86.474273754797522</v>
      </c>
      <c r="DK76" s="2">
        <f>CG$207*$B76+CG$209</f>
        <v>85.381716909795031</v>
      </c>
      <c r="DL76" s="2">
        <f>CH$207*$B76+CH$209</f>
        <v>83.510287399778036</v>
      </c>
      <c r="DM76" s="2">
        <f>CI$207*$B76+CI$209</f>
        <v>79.292170072455036</v>
      </c>
      <c r="DN76" s="2">
        <f>CJ$207*$B76+CJ$209</f>
        <v>73.823826003197965</v>
      </c>
      <c r="DO76" s="2">
        <f>CK$207*$B76+CK$209</f>
        <v>66.707374970732843</v>
      </c>
      <c r="DP76" s="2">
        <f>CL$207*$B76+CL$209</f>
        <v>54.479419723802451</v>
      </c>
      <c r="DS76" s="2">
        <f>POWER(10,($B76-C$227)/C$228)/(1+POWER(10,($B76-C$227)/C$228))</f>
        <v>5.1425055296499711E-2</v>
      </c>
      <c r="DT76" s="2">
        <f>POWER(10,($B76-D$227)/D$228)/(1+POWER(10,($B76-D$227)/D$228))</f>
        <v>5.9418639122280591E-2</v>
      </c>
      <c r="DU76" s="2">
        <f>POWER(10,($B76-E$227)/E$228)/(1+POWER(10,($B76-E$227)/E$228))</f>
        <v>6.6404941160957534E-2</v>
      </c>
      <c r="DV76" s="2">
        <f>POWER(10,($B76-F$227)/F$228)/(1+POWER(10,($B76-F$227)/F$228))</f>
        <v>5.1192275814431878E-2</v>
      </c>
      <c r="DW76" s="2">
        <f>POWER(10,($B76-G$227)/G$228)/(1+POWER(10,($B76-G$227)/G$228))</f>
        <v>6.0936375338839679E-2</v>
      </c>
      <c r="DX76" s="2">
        <f>POWER(10,($B76-H$227)/H$228)/(1+POWER(10,($B76-H$227)/H$228))</f>
        <v>5.8084858380735765E-2</v>
      </c>
      <c r="DY76" s="2">
        <f>POWER(10,($B76-I$227)/I$228)/(1+POWER(10,($B76-I$227)/I$228))</f>
        <v>5.6278771822590459E-2</v>
      </c>
      <c r="DZ76" s="2">
        <f>POWER(10,($B76-J$227)/J$228)/(1+POWER(10,($B76-J$227)/J$228))</f>
        <v>5.3571758509931663E-2</v>
      </c>
      <c r="EA76" s="2">
        <f>POWER(10,($B76-K$227)/K$228)/(1+POWER(10,($B76-K$227)/K$228))</f>
        <v>5.069379433157141E-2</v>
      </c>
      <c r="EB76" s="2">
        <f>POWER(10,($B76-L$227)/L$228)/(1+POWER(10,($B76-L$227)/L$228))</f>
        <v>5.230241828838373E-2</v>
      </c>
      <c r="EC76" s="2">
        <f>POWER(10,($B76-M$227)/M$228)/(1+POWER(10,($B76-M$227)/M$228))</f>
        <v>5.2119301118762472E-2</v>
      </c>
      <c r="ED76" s="2">
        <f>POWER(10,($B76-N$227)/N$228)/(1+POWER(10,($B76-N$227)/N$228))</f>
        <v>4.5833175723653141E-2</v>
      </c>
      <c r="EE76" s="2">
        <f>POWER(10,($B76-O$227)/O$228)/(1+POWER(10,($B76-O$227)/O$228))</f>
        <v>4.9727718048163283E-2</v>
      </c>
    </row>
    <row r="77" spans="2:135" x14ac:dyDescent="0.25">
      <c r="B77" s="2">
        <v>71</v>
      </c>
      <c r="C77">
        <v>91.793999999999997</v>
      </c>
      <c r="D77">
        <v>96.647000000000006</v>
      </c>
      <c r="E77">
        <v>98.206000000000003</v>
      </c>
      <c r="F77">
        <v>86.837999999999994</v>
      </c>
      <c r="G77">
        <v>91.484999999999999</v>
      </c>
      <c r="H77">
        <v>90.706000000000003</v>
      </c>
      <c r="I77">
        <v>91.706000000000003</v>
      </c>
      <c r="J77">
        <v>87.323999999999998</v>
      </c>
      <c r="K77">
        <v>84.647000000000006</v>
      </c>
      <c r="L77">
        <v>82.147000000000006</v>
      </c>
      <c r="M77">
        <v>78.132000000000005</v>
      </c>
      <c r="N77">
        <v>68.015000000000001</v>
      </c>
      <c r="O77">
        <v>56.4559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82.973739645774998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89.630801400685314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95.315656633872834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84.265195580295241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90.001924988394833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88.901681081004682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88.44380397920493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86.560430972253897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83.82133024471969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80.568772198071613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75.716016093012684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66.576951275389959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55.59313190818299</v>
      </c>
      <c r="AE77" s="5"/>
      <c r="AG77" s="5">
        <f t="shared" si="26"/>
        <v>8.8202603542249989</v>
      </c>
      <c r="AH77" s="5">
        <f t="shared" si="27"/>
        <v>7.0161985993146914</v>
      </c>
      <c r="AI77" s="5">
        <f t="shared" si="28"/>
        <v>2.8903433661271691</v>
      </c>
      <c r="AJ77" s="5">
        <f t="shared" si="29"/>
        <v>2.5728044197047524</v>
      </c>
      <c r="AK77" s="5">
        <f t="shared" si="30"/>
        <v>1.4830750116051661</v>
      </c>
      <c r="AL77" s="5">
        <f t="shared" si="31"/>
        <v>1.804318918995321</v>
      </c>
      <c r="AM77" s="5">
        <f t="shared" si="32"/>
        <v>3.2621960207950735</v>
      </c>
      <c r="AN77" s="5">
        <f t="shared" si="33"/>
        <v>0.76356902774610091</v>
      </c>
      <c r="AO77" s="5">
        <f t="shared" si="34"/>
        <v>0.82566975528031605</v>
      </c>
      <c r="AP77" s="5">
        <f t="shared" si="35"/>
        <v>1.5782278019283922</v>
      </c>
      <c r="AQ77" s="5">
        <f t="shared" si="36"/>
        <v>2.4159839069873215</v>
      </c>
      <c r="AR77" s="5">
        <f t="shared" si="37"/>
        <v>1.4380487246100415</v>
      </c>
      <c r="AS77" s="5">
        <f t="shared" si="38"/>
        <v>0.86276809181700997</v>
      </c>
      <c r="AV77" s="2">
        <f t="shared" si="39"/>
        <v>75.495159102135233</v>
      </c>
      <c r="AW77" s="2">
        <f t="shared" si="40"/>
        <v>78.649485232174996</v>
      </c>
      <c r="AX77" s="2">
        <f t="shared" si="41"/>
        <v>80.535370487280005</v>
      </c>
      <c r="AY77" s="2">
        <f t="shared" si="42"/>
        <v>80.928899291950998</v>
      </c>
      <c r="AZ77" s="2">
        <f t="shared" si="43"/>
        <v>83.13377525205668</v>
      </c>
      <c r="BA77" s="2">
        <f t="shared" si="44"/>
        <v>84.506225708268914</v>
      </c>
      <c r="BB77" s="2">
        <f t="shared" si="45"/>
        <v>84.658354835376841</v>
      </c>
      <c r="BC77" s="2">
        <f t="shared" si="46"/>
        <v>83.428350117363394</v>
      </c>
      <c r="BD77" s="2">
        <f t="shared" si="47"/>
        <v>81.037593523715969</v>
      </c>
      <c r="BE77" s="2">
        <f t="shared" si="48"/>
        <v>77.477482880020304</v>
      </c>
      <c r="BF77" s="2">
        <f t="shared" si="49"/>
        <v>72.130132765330117</v>
      </c>
      <c r="BG77" s="2">
        <f t="shared" si="50"/>
        <v>64.604247282667856</v>
      </c>
      <c r="BH77" s="2">
        <f t="shared" si="51"/>
        <v>53.39548659474486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75.41258270905486</v>
      </c>
      <c r="CP77" s="2">
        <f>BL$207*$B77+BL$209</f>
        <v>78.605184034584212</v>
      </c>
      <c r="CQ77" s="2">
        <f>BM$207*$B77+BM$209</f>
        <v>80.485910391514011</v>
      </c>
      <c r="CR77" s="2">
        <f>BN$207*$B77+BN$209</f>
        <v>80.876560474760296</v>
      </c>
      <c r="CS77" s="2">
        <f>BO$207*$B77+BO$209</f>
        <v>83.025579665844063</v>
      </c>
      <c r="CT77" s="2">
        <f>BP$207*$B77+BP$209</f>
        <v>84.378463518142141</v>
      </c>
      <c r="CU77" s="2">
        <f>BQ$207*$B77+BQ$209</f>
        <v>84.544661464607501</v>
      </c>
      <c r="CV77" s="2">
        <f>BR$207*$B77+BR$209</f>
        <v>83.31186612484926</v>
      </c>
      <c r="CW77" s="2">
        <f>BS$207*$B77+BS$209</f>
        <v>80.897681415840282</v>
      </c>
      <c r="CX77" s="2">
        <f>BT$207*$B77+BT$209</f>
        <v>77.371919522117878</v>
      </c>
      <c r="CY77" s="2">
        <f>BU$207*$B77+BU$209</f>
        <v>72.031916399573944</v>
      </c>
      <c r="CZ77" s="2">
        <f>BV$207*$B77+BV$209</f>
        <v>64.496600960598087</v>
      </c>
      <c r="DA77" s="2">
        <f>BW$207*$B77+BW$209</f>
        <v>53.334613941174609</v>
      </c>
      <c r="DD77" s="2">
        <f>BZ$207*$B77+BZ$209</f>
        <v>76.884320769609943</v>
      </c>
      <c r="DE77" s="2">
        <f>CA$207*$B77+CA$209</f>
        <v>79.28905677808082</v>
      </c>
      <c r="DF77" s="2">
        <f>CB$207*$B77+CB$209</f>
        <v>81.169551304338924</v>
      </c>
      <c r="DG77" s="2">
        <f>CC$207*$B77+CC$209</f>
        <v>81.813602655246257</v>
      </c>
      <c r="DH77" s="2">
        <f>CD$207*$B77+CD$209</f>
        <v>84.654420625008541</v>
      </c>
      <c r="DI77" s="2">
        <f>CE$207*$B77+CE$209</f>
        <v>86.395744395981026</v>
      </c>
      <c r="DJ77" s="2">
        <f>CF$207*$B77+CF$209</f>
        <v>86.397093275400778</v>
      </c>
      <c r="DK77" s="2">
        <f>CG$207*$B77+CG$209</f>
        <v>85.305150297668632</v>
      </c>
      <c r="DL77" s="2">
        <f>CH$207*$B77+CH$209</f>
        <v>83.427092346805608</v>
      </c>
      <c r="DM77" s="2">
        <f>CI$207*$B77+CI$209</f>
        <v>79.221943617163163</v>
      </c>
      <c r="DN77" s="2">
        <f>CJ$207*$B77+CJ$209</f>
        <v>73.759199804514111</v>
      </c>
      <c r="DO77" s="2">
        <f>CK$207*$B77+CK$209</f>
        <v>66.648071582360302</v>
      </c>
      <c r="DP77" s="2">
        <f>CL$207*$B77+CL$209</f>
        <v>54.456380038073462</v>
      </c>
      <c r="DS77" s="2">
        <f>POWER(10,($B77-C$227)/C$228)/(1+POWER(10,($B77-C$227)/C$228))</f>
        <v>5.6108077444996532E-2</v>
      </c>
      <c r="DT77" s="2">
        <f>POWER(10,($B77-D$227)/D$228)/(1+POWER(10,($B77-D$227)/D$228))</f>
        <v>6.4779884871963775E-2</v>
      </c>
      <c r="DU77" s="2">
        <f>POWER(10,($B77-E$227)/E$228)/(1+POWER(10,($B77-E$227)/E$228))</f>
        <v>7.2348062905726276E-2</v>
      </c>
      <c r="DV77" s="2">
        <f>POWER(10,($B77-F$227)/F$228)/(1+POWER(10,($B77-F$227)/F$228))</f>
        <v>5.5855348116305319E-2</v>
      </c>
      <c r="DW77" s="2">
        <f>POWER(10,($B77-G$227)/G$228)/(1+POWER(10,($B77-G$227)/G$228))</f>
        <v>6.6424892868680349E-2</v>
      </c>
      <c r="DX77" s="2">
        <f>POWER(10,($B77-H$227)/H$228)/(1+POWER(10,($B77-H$227)/H$228))</f>
        <v>6.3333862691273016E-2</v>
      </c>
      <c r="DY77" s="2">
        <f>POWER(10,($B77-I$227)/I$228)/(1+POWER(10,($B77-I$227)/I$228))</f>
        <v>6.1375198863944026E-2</v>
      </c>
      <c r="DZ77" s="2">
        <f>POWER(10,($B77-J$227)/J$228)/(1+POWER(10,($B77-J$227)/J$228))</f>
        <v>5.8438226772943989E-2</v>
      </c>
      <c r="EA77" s="2">
        <f>POWER(10,($B77-K$227)/K$228)/(1+POWER(10,($B77-K$227)/K$228))</f>
        <v>5.5314107392700408E-2</v>
      </c>
      <c r="EB77" s="2">
        <f>POWER(10,($B77-L$227)/L$228)/(1+POWER(10,($B77-L$227)/L$228))</f>
        <v>5.70605313655893E-2</v>
      </c>
      <c r="EC77" s="2">
        <f>POWER(10,($B77-M$227)/M$228)/(1+POWER(10,($B77-M$227)/M$228))</f>
        <v>5.6861754981994077E-2</v>
      </c>
      <c r="ED77" s="2">
        <f>POWER(10,($B77-N$227)/N$228)/(1+POWER(10,($B77-N$227)/N$228))</f>
        <v>5.0033833128336404E-2</v>
      </c>
      <c r="EE77" s="2">
        <f>POWER(10,($B77-O$227)/O$228)/(1+POWER(10,($B77-O$227)/O$228))</f>
        <v>5.4265014550295358E-2</v>
      </c>
    </row>
    <row r="78" spans="2:135" x14ac:dyDescent="0.25">
      <c r="B78" s="2">
        <v>72</v>
      </c>
      <c r="C78">
        <v>96.221000000000004</v>
      </c>
      <c r="D78">
        <v>101.824</v>
      </c>
      <c r="E78">
        <v>104.309</v>
      </c>
      <c r="F78">
        <v>89.528999999999996</v>
      </c>
      <c r="G78">
        <v>96.102999999999994</v>
      </c>
      <c r="H78">
        <v>92.691000000000003</v>
      </c>
      <c r="I78">
        <v>92.397000000000006</v>
      </c>
      <c r="J78">
        <v>90.456000000000003</v>
      </c>
      <c r="K78">
        <v>87.632000000000005</v>
      </c>
      <c r="L78">
        <v>84.897000000000006</v>
      </c>
      <c r="M78">
        <v>80.352999999999994</v>
      </c>
      <c r="N78">
        <v>68.617999999999995</v>
      </c>
      <c r="O78">
        <v>58.132399999999997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87.282201115554173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95.435312744245053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102.12996679775313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86.021799517619712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94.05119045352086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91.430905218969727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90.505082715059814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87.865612747740414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84.600827326760509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82.287129970959498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77.878966866230115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67.718845421481547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56.931250537629602</v>
      </c>
      <c r="AE78" s="5"/>
      <c r="AG78" s="5">
        <f t="shared" si="26"/>
        <v>8.9387988844458306</v>
      </c>
      <c r="AH78" s="5">
        <f t="shared" si="27"/>
        <v>6.3886872557549452</v>
      </c>
      <c r="AI78" s="5">
        <f t="shared" si="28"/>
        <v>2.1790332022468704</v>
      </c>
      <c r="AJ78" s="5">
        <f t="shared" si="29"/>
        <v>3.5072004823802843</v>
      </c>
      <c r="AK78" s="5">
        <f t="shared" si="30"/>
        <v>2.0518095464791344</v>
      </c>
      <c r="AL78" s="5">
        <f t="shared" si="31"/>
        <v>1.2600947810302756</v>
      </c>
      <c r="AM78" s="5">
        <f t="shared" si="32"/>
        <v>1.8919172849401917</v>
      </c>
      <c r="AN78" s="5">
        <f t="shared" si="33"/>
        <v>2.590387252259589</v>
      </c>
      <c r="AO78" s="5">
        <f t="shared" si="34"/>
        <v>3.0311726732394959</v>
      </c>
      <c r="AP78" s="5">
        <f t="shared" si="35"/>
        <v>2.6098700290405077</v>
      </c>
      <c r="AQ78" s="5">
        <f t="shared" si="36"/>
        <v>2.4740331337698791</v>
      </c>
      <c r="AR78" s="5">
        <f t="shared" si="37"/>
        <v>0.89915457851844849</v>
      </c>
      <c r="AS78" s="5">
        <f t="shared" si="38"/>
        <v>1.2011494623703953</v>
      </c>
      <c r="AV78" s="2">
        <f t="shared" si="39"/>
        <v>75.48885137251078</v>
      </c>
      <c r="AW78" s="2">
        <f t="shared" si="40"/>
        <v>78.62843249253612</v>
      </c>
      <c r="AX78" s="2">
        <f t="shared" si="41"/>
        <v>80.518179370413961</v>
      </c>
      <c r="AY78" s="2">
        <f t="shared" si="42"/>
        <v>80.932485284573772</v>
      </c>
      <c r="AZ78" s="2">
        <f t="shared" si="43"/>
        <v>83.154508451128407</v>
      </c>
      <c r="BA78" s="2">
        <f t="shared" si="44"/>
        <v>84.532118806534072</v>
      </c>
      <c r="BB78" s="2">
        <f t="shared" si="45"/>
        <v>84.680183919651384</v>
      </c>
      <c r="BC78" s="2">
        <f t="shared" si="46"/>
        <v>83.456965398572862</v>
      </c>
      <c r="BD78" s="2">
        <f t="shared" si="47"/>
        <v>81.073965303609484</v>
      </c>
      <c r="BE78" s="2">
        <f t="shared" si="48"/>
        <v>77.499485005418947</v>
      </c>
      <c r="BF78" s="2">
        <f t="shared" si="49"/>
        <v>72.152564948114673</v>
      </c>
      <c r="BG78" s="2">
        <f t="shared" si="50"/>
        <v>64.638494201984216</v>
      </c>
      <c r="BH78" s="2">
        <f t="shared" si="51"/>
        <v>53.42755352407859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75.403103724449949</v>
      </c>
      <c r="CP78" s="2">
        <f>BL$207*$B78+BL$209</f>
        <v>78.583671571875357</v>
      </c>
      <c r="CQ78" s="2">
        <f>BM$207*$B78+BM$209</f>
        <v>80.468322105561953</v>
      </c>
      <c r="CR78" s="2">
        <f>BN$207*$B78+BN$209</f>
        <v>80.878972424767298</v>
      </c>
      <c r="CS78" s="2">
        <f>BO$207*$B78+BO$209</f>
        <v>83.042797234539918</v>
      </c>
      <c r="CT78" s="2">
        <f>BP$207*$B78+BP$209</f>
        <v>84.399635029172174</v>
      </c>
      <c r="CU78" s="2">
        <f>BQ$207*$B78+BQ$209</f>
        <v>84.56262030465804</v>
      </c>
      <c r="CV78" s="2">
        <f>BR$207*$B78+BR$209</f>
        <v>83.336401199398466</v>
      </c>
      <c r="CW78" s="2">
        <f>BS$207*$B78+BS$209</f>
        <v>80.928231156361051</v>
      </c>
      <c r="CX78" s="2">
        <f>BT$207*$B78+BT$209</f>
        <v>77.389856607478904</v>
      </c>
      <c r="CY78" s="2">
        <f>BU$207*$B78+BU$209</f>
        <v>72.050627979250436</v>
      </c>
      <c r="CZ78" s="2">
        <f>BV$207*$B78+BV$209</f>
        <v>64.52586493260273</v>
      </c>
      <c r="DA78" s="2">
        <f>BW$207*$B78+BW$209</f>
        <v>53.364274989588964</v>
      </c>
      <c r="DD78" s="2">
        <f>BZ$207*$B78+BZ$209</f>
        <v>76.804436934412351</v>
      </c>
      <c r="DE78" s="2">
        <f>CA$207*$B78+CA$209</f>
        <v>79.217781665074128</v>
      </c>
      <c r="DF78" s="2">
        <f>CB$207*$B78+CB$209</f>
        <v>81.10120359213208</v>
      </c>
      <c r="DG78" s="2">
        <f>CC$207*$B78+CC$209</f>
        <v>81.757443468865119</v>
      </c>
      <c r="DH78" s="2">
        <f>CD$207*$B78+CD$209</f>
        <v>84.586416670538242</v>
      </c>
      <c r="DI78" s="2">
        <f>CE$207*$B78+CE$209</f>
        <v>86.31906528814163</v>
      </c>
      <c r="DJ78" s="2">
        <f>CF$207*$B78+CF$209</f>
        <v>86.319912796004047</v>
      </c>
      <c r="DK78" s="2">
        <f>CG$207*$B78+CG$209</f>
        <v>85.228583685542233</v>
      </c>
      <c r="DL78" s="2">
        <f>CH$207*$B78+CH$209</f>
        <v>83.34389729383318</v>
      </c>
      <c r="DM78" s="2">
        <f>CI$207*$B78+CI$209</f>
        <v>79.151717161871275</v>
      </c>
      <c r="DN78" s="2">
        <f>CJ$207*$B78+CJ$209</f>
        <v>73.694573605830257</v>
      </c>
      <c r="DO78" s="2">
        <f>CK$207*$B78+CK$209</f>
        <v>66.588768193987761</v>
      </c>
      <c r="DP78" s="2">
        <f>CL$207*$B78+CL$209</f>
        <v>54.433340352344466</v>
      </c>
      <c r="DS78" s="2">
        <f>POWER(10,($B78-C$227)/C$228)/(1+POWER(10,($B78-C$227)/C$228))</f>
        <v>6.1190049198313876E-2</v>
      </c>
      <c r="DT78" s="2">
        <f>POWER(10,($B78-D$227)/D$228)/(1+POWER(10,($B78-D$227)/D$228))</f>
        <v>7.0588563627764334E-2</v>
      </c>
      <c r="DU78" s="2">
        <f>POWER(10,($B78-E$227)/E$228)/(1+POWER(10,($B78-E$227)/E$228))</f>
        <v>7.8778200832183398E-2</v>
      </c>
      <c r="DV78" s="2">
        <f>POWER(10,($B78-F$227)/F$228)/(1+POWER(10,($B78-F$227)/F$228))</f>
        <v>6.0915906296515172E-2</v>
      </c>
      <c r="DW78" s="2">
        <f>POWER(10,($B78-G$227)/G$228)/(1+POWER(10,($B78-G$227)/G$228))</f>
        <v>7.2369661837173568E-2</v>
      </c>
      <c r="DX78" s="2">
        <f>POWER(10,($B78-H$227)/H$228)/(1+POWER(10,($B78-H$227)/H$228))</f>
        <v>6.9022449105829956E-2</v>
      </c>
      <c r="DY78" s="2">
        <f>POWER(10,($B78-I$227)/I$228)/(1+POWER(10,($B78-I$227)/I$228))</f>
        <v>6.6900425269159014E-2</v>
      </c>
      <c r="DZ78" s="2">
        <f>POWER(10,($B78-J$227)/J$228)/(1+POWER(10,($B78-J$227)/J$228))</f>
        <v>6.3717004071897024E-2</v>
      </c>
      <c r="EA78" s="2">
        <f>POWER(10,($B78-K$227)/K$228)/(1+POWER(10,($B78-K$227)/K$228))</f>
        <v>6.0328761904544413E-2</v>
      </c>
      <c r="EB78" s="2">
        <f>POWER(10,($B78-L$227)/L$228)/(1+POWER(10,($B78-L$227)/L$228))</f>
        <v>6.2223084379034954E-2</v>
      </c>
      <c r="EC78" s="2">
        <f>POWER(10,($B78-M$227)/M$228)/(1+POWER(10,($B78-M$227)/M$228))</f>
        <v>6.2007506340898008E-2</v>
      </c>
      <c r="ED78" s="2">
        <f>POWER(10,($B78-N$227)/N$228)/(1+POWER(10,($B78-N$227)/N$228))</f>
        <v>5.459745567800954E-2</v>
      </c>
      <c r="EE78" s="2">
        <f>POWER(10,($B78-O$227)/O$228)/(1+POWER(10,($B78-O$227)/O$228))</f>
        <v>5.9190519770023792E-2</v>
      </c>
    </row>
    <row r="79" spans="2:135" x14ac:dyDescent="0.25">
      <c r="B79" s="2">
        <v>73</v>
      </c>
      <c r="C79">
        <v>101.14700000000001</v>
      </c>
      <c r="D79">
        <v>106.41200000000001</v>
      </c>
      <c r="E79">
        <v>109.794</v>
      </c>
      <c r="F79">
        <v>91.837999999999994</v>
      </c>
      <c r="G79">
        <v>100.074</v>
      </c>
      <c r="H79">
        <v>96.926000000000002</v>
      </c>
      <c r="I79">
        <v>96.117999999999995</v>
      </c>
      <c r="J79">
        <v>92.971000000000004</v>
      </c>
      <c r="K79">
        <v>89.926000000000002</v>
      </c>
      <c r="L79">
        <v>87.265000000000001</v>
      </c>
      <c r="M79">
        <v>82.543999999999997</v>
      </c>
      <c r="N79">
        <v>72.043999999999997</v>
      </c>
      <c r="O79">
        <v>58.970599999999997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93.082039295711098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102.8323257195575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110.14189055154986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89.129950131530251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99.655660697170816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95.470378332269348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93.949160661464958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90.434651466819631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86.512331456921032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85.118927957967671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81.038813197763858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69.589775129006853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58.927910033531504</v>
      </c>
      <c r="AE79" s="5"/>
      <c r="AG79" s="5">
        <f t="shared" si="26"/>
        <v>8.0649607042889073</v>
      </c>
      <c r="AH79" s="5">
        <f t="shared" si="27"/>
        <v>3.5796742804425037</v>
      </c>
      <c r="AI79" s="5">
        <f t="shared" si="28"/>
        <v>-0.3478905515498667</v>
      </c>
      <c r="AJ79" s="5">
        <f t="shared" si="29"/>
        <v>2.7080498684697432</v>
      </c>
      <c r="AK79" s="5">
        <f t="shared" si="30"/>
        <v>0.41833930282918175</v>
      </c>
      <c r="AL79" s="5">
        <f t="shared" si="31"/>
        <v>1.4556216677306537</v>
      </c>
      <c r="AM79" s="5">
        <f t="shared" si="32"/>
        <v>2.1688393385350366</v>
      </c>
      <c r="AN79" s="5">
        <f t="shared" si="33"/>
        <v>2.536348533180373</v>
      </c>
      <c r="AO79" s="5">
        <f t="shared" si="34"/>
        <v>3.4136685430789697</v>
      </c>
      <c r="AP79" s="5">
        <f t="shared" si="35"/>
        <v>2.1460720420323298</v>
      </c>
      <c r="AQ79" s="5">
        <f t="shared" si="36"/>
        <v>1.505186802236139</v>
      </c>
      <c r="AR79" s="5">
        <f t="shared" si="37"/>
        <v>2.4542248709931442</v>
      </c>
      <c r="AS79" s="5">
        <f t="shared" si="38"/>
        <v>4.2689966468493878E-2</v>
      </c>
      <c r="AV79" s="2">
        <f t="shared" si="39"/>
        <v>75.482397384811307</v>
      </c>
      <c r="AW79" s="2">
        <f t="shared" si="40"/>
        <v>78.607080982734857</v>
      </c>
      <c r="AX79" s="2">
        <f t="shared" si="41"/>
        <v>80.500637410114194</v>
      </c>
      <c r="AY79" s="2">
        <f t="shared" si="42"/>
        <v>80.935827951028998</v>
      </c>
      <c r="AZ79" s="2">
        <f t="shared" si="43"/>
        <v>83.174938828557686</v>
      </c>
      <c r="BA79" s="2">
        <f t="shared" si="44"/>
        <v>84.557754661358942</v>
      </c>
      <c r="BB79" s="2">
        <f t="shared" si="45"/>
        <v>84.701724231210889</v>
      </c>
      <c r="BC79" s="2">
        <f t="shared" si="46"/>
        <v>83.48530436228387</v>
      </c>
      <c r="BD79" s="2">
        <f t="shared" si="47"/>
        <v>81.110169941532902</v>
      </c>
      <c r="BE79" s="2">
        <f t="shared" si="48"/>
        <v>77.521302360688736</v>
      </c>
      <c r="BF79" s="2">
        <f t="shared" si="49"/>
        <v>72.174814109191573</v>
      </c>
      <c r="BG79" s="2">
        <f t="shared" si="50"/>
        <v>64.672703047245193</v>
      </c>
      <c r="BH79" s="2">
        <f t="shared" si="51"/>
        <v>53.459524684811598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75.393624739845038</v>
      </c>
      <c r="CP79" s="2">
        <f>BL$207*$B79+BL$209</f>
        <v>78.562159109166501</v>
      </c>
      <c r="CQ79" s="2">
        <f>BM$207*$B79+BM$209</f>
        <v>80.450733819609894</v>
      </c>
      <c r="CR79" s="2">
        <f>BN$207*$B79+BN$209</f>
        <v>80.881384374774299</v>
      </c>
      <c r="CS79" s="2">
        <f>BO$207*$B79+BO$209</f>
        <v>83.060014803235759</v>
      </c>
      <c r="CT79" s="2">
        <f>BP$207*$B79+BP$209</f>
        <v>84.420806540202207</v>
      </c>
      <c r="CU79" s="2">
        <f>BQ$207*$B79+BQ$209</f>
        <v>84.58057914470858</v>
      </c>
      <c r="CV79" s="2">
        <f>BR$207*$B79+BR$209</f>
        <v>83.360936273947672</v>
      </c>
      <c r="CW79" s="2">
        <f>BS$207*$B79+BS$209</f>
        <v>80.958780896881805</v>
      </c>
      <c r="CX79" s="2">
        <f>BT$207*$B79+BT$209</f>
        <v>77.407793692839917</v>
      </c>
      <c r="CY79" s="2">
        <f>BU$207*$B79+BU$209</f>
        <v>72.069339558926941</v>
      </c>
      <c r="CZ79" s="2">
        <f>BV$207*$B79+BV$209</f>
        <v>64.555128904607386</v>
      </c>
      <c r="DA79" s="2">
        <f>BW$207*$B79+BW$209</f>
        <v>53.393936038003318</v>
      </c>
      <c r="DD79" s="2">
        <f>BZ$207*$B79+BZ$209</f>
        <v>76.724553099214759</v>
      </c>
      <c r="DE79" s="2">
        <f>CA$207*$B79+CA$209</f>
        <v>79.14650655206745</v>
      </c>
      <c r="DF79" s="2">
        <f>CB$207*$B79+CB$209</f>
        <v>81.032855879925236</v>
      </c>
      <c r="DG79" s="2">
        <f>CC$207*$B79+CC$209</f>
        <v>81.701284282483982</v>
      </c>
      <c r="DH79" s="2">
        <f>CD$207*$B79+CD$209</f>
        <v>84.518412716067942</v>
      </c>
      <c r="DI79" s="2">
        <f>CE$207*$B79+CE$209</f>
        <v>86.242386180302233</v>
      </c>
      <c r="DJ79" s="2">
        <f>CF$207*$B79+CF$209</f>
        <v>86.242732316607302</v>
      </c>
      <c r="DK79" s="2">
        <f>CG$207*$B79+CG$209</f>
        <v>85.152017073415834</v>
      </c>
      <c r="DL79" s="2">
        <f>CH$207*$B79+CH$209</f>
        <v>83.260702240860738</v>
      </c>
      <c r="DM79" s="2">
        <f>CI$207*$B79+CI$209</f>
        <v>79.081490706579388</v>
      </c>
      <c r="DN79" s="2">
        <f>CJ$207*$B79+CJ$209</f>
        <v>73.629947407146403</v>
      </c>
      <c r="DO79" s="2">
        <f>CK$207*$B79+CK$209</f>
        <v>66.529464805615206</v>
      </c>
      <c r="DP79" s="2">
        <f>CL$207*$B79+CL$209</f>
        <v>54.41030066661547</v>
      </c>
      <c r="DS79" s="2">
        <f>POWER(10,($B79-C$227)/C$228)/(1+POWER(10,($B79-C$227)/C$228))</f>
        <v>6.6699792172368155E-2</v>
      </c>
      <c r="DT79" s="2">
        <f>POWER(10,($B79-D$227)/D$228)/(1+POWER(10,($B79-D$227)/D$228))</f>
        <v>7.6875280475847504E-2</v>
      </c>
      <c r="DU79" s="2">
        <f>POWER(10,($B79-E$227)/E$228)/(1+POWER(10,($B79-E$227)/E$228))</f>
        <v>8.57270217130333E-2</v>
      </c>
      <c r="DV79" s="2">
        <f>POWER(10,($B79-F$227)/F$228)/(1+POWER(10,($B79-F$227)/F$228))</f>
        <v>6.6402710553759209E-2</v>
      </c>
      <c r="DW79" s="2">
        <f>POWER(10,($B79-G$227)/G$228)/(1+POWER(10,($B79-G$227)/G$228))</f>
        <v>7.8801556359022737E-2</v>
      </c>
      <c r="DX79" s="2">
        <f>POWER(10,($B79-H$227)/H$228)/(1+POWER(10,($B79-H$227)/H$228))</f>
        <v>7.5180968288175387E-2</v>
      </c>
      <c r="DY79" s="2">
        <f>POWER(10,($B79-I$227)/I$228)/(1+POWER(10,($B79-I$227)/I$228))</f>
        <v>7.2884429997466471E-2</v>
      </c>
      <c r="DZ79" s="2">
        <f>POWER(10,($B79-J$227)/J$228)/(1+POWER(10,($B79-J$227)/J$228))</f>
        <v>6.9437452723031381E-2</v>
      </c>
      <c r="EA79" s="2">
        <f>POWER(10,($B79-K$227)/K$228)/(1+POWER(10,($B79-K$227)/K$228))</f>
        <v>6.5766384697328609E-2</v>
      </c>
      <c r="EB79" s="2">
        <f>POWER(10,($B79-L$227)/L$228)/(1+POWER(10,($B79-L$227)/L$228))</f>
        <v>6.781912551496555E-2</v>
      </c>
      <c r="EC79" s="2">
        <f>POWER(10,($B79-M$227)/M$228)/(1+POWER(10,($B79-M$227)/M$228))</f>
        <v>6.7585556733527438E-2</v>
      </c>
      <c r="ED79" s="2">
        <f>POWER(10,($B79-N$227)/N$228)/(1+POWER(10,($B79-N$227)/N$228))</f>
        <v>5.9551235723251321E-2</v>
      </c>
      <c r="EE79" s="2">
        <f>POWER(10,($B79-O$227)/O$228)/(1+POWER(10,($B79-O$227)/O$228))</f>
        <v>6.453259486001818E-2</v>
      </c>
    </row>
    <row r="80" spans="2:135" x14ac:dyDescent="0.25">
      <c r="B80" s="2">
        <v>74</v>
      </c>
      <c r="C80">
        <v>104.265</v>
      </c>
      <c r="D80">
        <v>113.58799999999999</v>
      </c>
      <c r="E80">
        <v>116.35299999999999</v>
      </c>
      <c r="F80">
        <v>96.912000000000006</v>
      </c>
      <c r="G80">
        <v>106.941</v>
      </c>
      <c r="H80">
        <v>101.471</v>
      </c>
      <c r="I80">
        <v>101.426</v>
      </c>
      <c r="J80">
        <v>96.308999999999997</v>
      </c>
      <c r="K80">
        <v>92.706000000000003</v>
      </c>
      <c r="L80">
        <v>91.617999999999995</v>
      </c>
      <c r="M80">
        <v>87.337999999999994</v>
      </c>
      <c r="N80">
        <v>73.837999999999994</v>
      </c>
      <c r="O80">
        <v>62.029400000000003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100.19908159522963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111.35065994087201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118.55153536517983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93.763836709408267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106.62312970471926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101.07638461928069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98.865445527710207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94.407048859174395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89.697842411651067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89.146955664835716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85.186380890203779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72.270978742536883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61.600035573838227</v>
      </c>
      <c r="AE80" s="5"/>
      <c r="AG80" s="5">
        <f t="shared" si="26"/>
        <v>4.0659184047703718</v>
      </c>
      <c r="AH80" s="5">
        <f t="shared" si="27"/>
        <v>2.2373400591279875</v>
      </c>
      <c r="AI80" s="5">
        <f t="shared" si="28"/>
        <v>-2.1985353651798363</v>
      </c>
      <c r="AJ80" s="5">
        <f t="shared" si="29"/>
        <v>3.1481632905917394</v>
      </c>
      <c r="AK80" s="5">
        <f t="shared" si="30"/>
        <v>0.31787029528074129</v>
      </c>
      <c r="AL80" s="5">
        <f t="shared" si="31"/>
        <v>0.39461538071931557</v>
      </c>
      <c r="AM80" s="5">
        <f t="shared" si="32"/>
        <v>2.5605544722897946</v>
      </c>
      <c r="AN80" s="5">
        <f t="shared" si="33"/>
        <v>1.9019511408256022</v>
      </c>
      <c r="AO80" s="5">
        <f t="shared" si="34"/>
        <v>3.0081575883489364</v>
      </c>
      <c r="AP80" s="5">
        <f t="shared" si="35"/>
        <v>2.4710443351642795</v>
      </c>
      <c r="AQ80" s="5">
        <f t="shared" si="36"/>
        <v>2.151619109796215</v>
      </c>
      <c r="AR80" s="5">
        <f t="shared" si="37"/>
        <v>1.5670212574631108</v>
      </c>
      <c r="AS80" s="5">
        <f t="shared" si="38"/>
        <v>0.42936442616177573</v>
      </c>
      <c r="AV80" s="2">
        <f t="shared" si="39"/>
        <v>75.475744530372964</v>
      </c>
      <c r="AW80" s="2">
        <f t="shared" si="40"/>
        <v>78.585376155307628</v>
      </c>
      <c r="AX80" s="2">
        <f t="shared" si="41"/>
        <v>80.48268274584305</v>
      </c>
      <c r="AY80" s="2">
        <f t="shared" si="42"/>
        <v>80.938875148185062</v>
      </c>
      <c r="AZ80" s="2">
        <f t="shared" si="43"/>
        <v>83.194985330953656</v>
      </c>
      <c r="BA80" s="2">
        <f t="shared" si="44"/>
        <v>84.5830491987778</v>
      </c>
      <c r="BB80" s="2">
        <f t="shared" si="45"/>
        <v>84.722893322227691</v>
      </c>
      <c r="BC80" s="2">
        <f t="shared" si="46"/>
        <v>83.513284456033389</v>
      </c>
      <c r="BD80" s="2">
        <f t="shared" si="47"/>
        <v>81.14612824263547</v>
      </c>
      <c r="BE80" s="2">
        <f t="shared" si="48"/>
        <v>77.542868086155281</v>
      </c>
      <c r="BF80" s="2">
        <f t="shared" si="49"/>
        <v>72.196816637388196</v>
      </c>
      <c r="BG80" s="2">
        <f t="shared" si="50"/>
        <v>64.706823796058544</v>
      </c>
      <c r="BH80" s="2">
        <f t="shared" si="51"/>
        <v>53.491362670538763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75.384145755240127</v>
      </c>
      <c r="CP80" s="2">
        <f>BL$207*$B80+BL$209</f>
        <v>78.540646646457645</v>
      </c>
      <c r="CQ80" s="2">
        <f>BM$207*$B80+BM$209</f>
        <v>80.43314553365785</v>
      </c>
      <c r="CR80" s="2">
        <f>BN$207*$B80+BN$209</f>
        <v>80.883796324781301</v>
      </c>
      <c r="CS80" s="2">
        <f>BO$207*$B80+BO$209</f>
        <v>83.077232371931601</v>
      </c>
      <c r="CT80" s="2">
        <f>BP$207*$B80+BP$209</f>
        <v>84.441978051232226</v>
      </c>
      <c r="CU80" s="2">
        <f>BQ$207*$B80+BQ$209</f>
        <v>84.598537984759105</v>
      </c>
      <c r="CV80" s="2">
        <f>BR$207*$B80+BR$209</f>
        <v>83.385471348496878</v>
      </c>
      <c r="CW80" s="2">
        <f>BS$207*$B80+BS$209</f>
        <v>80.989330637402574</v>
      </c>
      <c r="CX80" s="2">
        <f>BT$207*$B80+BT$209</f>
        <v>77.425730778200943</v>
      </c>
      <c r="CY80" s="2">
        <f>BU$207*$B80+BU$209</f>
        <v>72.088051138603433</v>
      </c>
      <c r="CZ80" s="2">
        <f>BV$207*$B80+BV$209</f>
        <v>64.584392876612029</v>
      </c>
      <c r="DA80" s="2">
        <f>BW$207*$B80+BW$209</f>
        <v>53.423597086417672</v>
      </c>
      <c r="DD80" s="2">
        <f>BZ$207*$B80+BZ$209</f>
        <v>76.644669264017153</v>
      </c>
      <c r="DE80" s="2">
        <f>CA$207*$B80+CA$209</f>
        <v>79.075231439060758</v>
      </c>
      <c r="DF80" s="2">
        <f>CB$207*$B80+CB$209</f>
        <v>80.964508167718407</v>
      </c>
      <c r="DG80" s="2">
        <f>CC$207*$B80+CC$209</f>
        <v>81.645125096102859</v>
      </c>
      <c r="DH80" s="2">
        <f>CD$207*$B80+CD$209</f>
        <v>84.450408761597643</v>
      </c>
      <c r="DI80" s="2">
        <f>CE$207*$B80+CE$209</f>
        <v>86.165707072462837</v>
      </c>
      <c r="DJ80" s="2">
        <f>CF$207*$B80+CF$209</f>
        <v>86.165551837210572</v>
      </c>
      <c r="DK80" s="2">
        <f>CG$207*$B80+CG$209</f>
        <v>85.075450461289435</v>
      </c>
      <c r="DL80" s="2">
        <f>CH$207*$B80+CH$209</f>
        <v>83.17750718788831</v>
      </c>
      <c r="DM80" s="2">
        <f>CI$207*$B80+CI$209</f>
        <v>79.011264251287514</v>
      </c>
      <c r="DN80" s="2">
        <f>CJ$207*$B80+CJ$209</f>
        <v>73.565321208462549</v>
      </c>
      <c r="DO80" s="2">
        <f>CK$207*$B80+CK$209</f>
        <v>66.470161417242664</v>
      </c>
      <c r="DP80" s="2">
        <f>CL$207*$B80+CL$209</f>
        <v>54.387260980886481</v>
      </c>
      <c r="DS80" s="2">
        <f>POWER(10,($B80-C$227)/C$228)/(1+POWER(10,($B80-C$227)/C$228))</f>
        <v>7.2667248563812237E-2</v>
      </c>
      <c r="DT80" s="2">
        <f>POWER(10,($B80-D$227)/D$228)/(1+POWER(10,($B80-D$227)/D$228))</f>
        <v>8.3671495090935563E-2</v>
      </c>
      <c r="DU80" s="2">
        <f>POWER(10,($B80-E$227)/E$228)/(1+POWER(10,($B80-E$227)/E$228))</f>
        <v>9.3226751393187521E-2</v>
      </c>
      <c r="DV80" s="2">
        <f>POWER(10,($B80-F$227)/F$228)/(1+POWER(10,($B80-F$227)/F$228))</f>
        <v>7.2345648133262483E-2</v>
      </c>
      <c r="DW80" s="2">
        <f>POWER(10,($B80-G$227)/G$228)/(1+POWER(10,($B80-G$227)/G$228))</f>
        <v>8.5752245602402466E-2</v>
      </c>
      <c r="DX80" s="2">
        <f>POWER(10,($B80-H$227)/H$228)/(1+POWER(10,($B80-H$227)/H$228))</f>
        <v>8.1840675540089239E-2</v>
      </c>
      <c r="DY80" s="2">
        <f>POWER(10,($B80-I$227)/I$228)/(1+POWER(10,($B80-I$227)/I$228))</f>
        <v>7.9358160921190801E-2</v>
      </c>
      <c r="DZ80" s="2">
        <f>POWER(10,($B80-J$227)/J$228)/(1+POWER(10,($B80-J$227)/J$228))</f>
        <v>7.5629992447246761E-2</v>
      </c>
      <c r="EA80" s="2">
        <f>POWER(10,($B80-K$227)/K$228)/(1+POWER(10,($B80-K$227)/K$228))</f>
        <v>7.1656743235864573E-2</v>
      </c>
      <c r="EB80" s="2">
        <f>POWER(10,($B80-L$227)/L$228)/(1+POWER(10,($B80-L$227)/L$228))</f>
        <v>7.3878798488124287E-2</v>
      </c>
      <c r="EC80" s="2">
        <f>POWER(10,($B80-M$227)/M$228)/(1+POWER(10,($B80-M$227)/M$228))</f>
        <v>7.3626008543669019E-2</v>
      </c>
      <c r="ED80" s="2">
        <f>POWER(10,($B80-N$227)/N$228)/(1+POWER(10,($B80-N$227)/N$228))</f>
        <v>6.4923619632327886E-2</v>
      </c>
      <c r="EE80" s="2">
        <f>POWER(10,($B80-O$227)/O$228)/(1+POWER(10,($B80-O$227)/O$228))</f>
        <v>7.0320766929271375E-2</v>
      </c>
    </row>
    <row r="81" spans="2:135" x14ac:dyDescent="0.25">
      <c r="B81" s="2">
        <v>75</v>
      </c>
      <c r="C81">
        <v>109.765</v>
      </c>
      <c r="D81">
        <v>117.485</v>
      </c>
      <c r="E81">
        <v>121.956</v>
      </c>
      <c r="F81">
        <v>101.956</v>
      </c>
      <c r="G81">
        <v>112.64700000000001</v>
      </c>
      <c r="H81">
        <v>107.91200000000001</v>
      </c>
      <c r="I81">
        <v>104.794</v>
      </c>
      <c r="J81">
        <v>100.63200000000001</v>
      </c>
      <c r="K81">
        <v>97.587999999999994</v>
      </c>
      <c r="L81">
        <v>96.206000000000003</v>
      </c>
      <c r="M81">
        <v>91.602999999999994</v>
      </c>
      <c r="N81">
        <v>76.75</v>
      </c>
      <c r="O81">
        <v>64.073499999999996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108.11090752692928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120.10288414077057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126.22513772595789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99.930138366302572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114.38806610757433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108.03460734993592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105.1247752797225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99.792006660257684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94.236002624285319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94.285758367921176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90.114218966710808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75.748207280147227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64.844821493935427</v>
      </c>
      <c r="AE81" s="5"/>
      <c r="AG81" s="5">
        <f t="shared" si="26"/>
        <v>1.6540924730707189</v>
      </c>
      <c r="AH81" s="5">
        <f t="shared" si="27"/>
        <v>-2.6178841407705704</v>
      </c>
      <c r="AI81" s="5">
        <f t="shared" si="28"/>
        <v>-4.26913772595789</v>
      </c>
      <c r="AJ81" s="5">
        <f t="shared" si="29"/>
        <v>2.0258616336974313</v>
      </c>
      <c r="AK81" s="5">
        <f t="shared" si="30"/>
        <v>-1.7410661075743263</v>
      </c>
      <c r="AL81" s="5">
        <f t="shared" si="31"/>
        <v>-0.12260734993591882</v>
      </c>
      <c r="AM81" s="5">
        <f t="shared" si="32"/>
        <v>-0.33077527972250209</v>
      </c>
      <c r="AN81" s="5">
        <f t="shared" si="33"/>
        <v>0.83999333974232115</v>
      </c>
      <c r="AO81" s="5">
        <f t="shared" si="34"/>
        <v>3.3519973757146744</v>
      </c>
      <c r="AP81" s="5">
        <f t="shared" si="35"/>
        <v>1.9202416320788274</v>
      </c>
      <c r="AQ81" s="5">
        <f t="shared" si="36"/>
        <v>1.488781033289186</v>
      </c>
      <c r="AR81" s="5">
        <f t="shared" si="37"/>
        <v>1.001792719852773</v>
      </c>
      <c r="AS81" s="5">
        <f t="shared" si="38"/>
        <v>-0.77132149393543159</v>
      </c>
      <c r="AV81" s="2">
        <f t="shared" si="39"/>
        <v>75.468832928326037</v>
      </c>
      <c r="AW81" s="2">
        <f t="shared" si="40"/>
        <v>78.563257507407243</v>
      </c>
      <c r="AX81" s="2">
        <f t="shared" si="41"/>
        <v>80.464247102826974</v>
      </c>
      <c r="AY81" s="2">
        <f t="shared" si="42"/>
        <v>80.941568421872049</v>
      </c>
      <c r="AZ81" s="2">
        <f t="shared" si="43"/>
        <v>83.214556828222157</v>
      </c>
      <c r="BA81" s="2">
        <f t="shared" si="44"/>
        <v>84.607907242407592</v>
      </c>
      <c r="BB81" s="2">
        <f t="shared" si="45"/>
        <v>84.743598111582472</v>
      </c>
      <c r="BC81" s="2">
        <f t="shared" si="46"/>
        <v>83.54081224204279</v>
      </c>
      <c r="BD81" s="2">
        <f t="shared" si="47"/>
        <v>81.181749546131854</v>
      </c>
      <c r="BE81" s="2">
        <f t="shared" si="48"/>
        <v>77.56410610175196</v>
      </c>
      <c r="BF81" s="2">
        <f t="shared" si="49"/>
        <v>72.218500209171822</v>
      </c>
      <c r="BG81" s="2">
        <f t="shared" si="50"/>
        <v>64.74079842965304</v>
      </c>
      <c r="BH81" s="2">
        <f t="shared" si="51"/>
        <v>53.523024793903936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75.374666770635216</v>
      </c>
      <c r="CP81" s="2">
        <f>BL$207*$B81+BL$209</f>
        <v>78.51913418374879</v>
      </c>
      <c r="CQ81" s="2">
        <f>BM$207*$B81+BM$209</f>
        <v>80.415557247705792</v>
      </c>
      <c r="CR81" s="2">
        <f>BN$207*$B81+BN$209</f>
        <v>80.886208274788316</v>
      </c>
      <c r="CS81" s="2">
        <f>BO$207*$B81+BO$209</f>
        <v>83.094449940627456</v>
      </c>
      <c r="CT81" s="2">
        <f>BP$207*$B81+BP$209</f>
        <v>84.463149562262259</v>
      </c>
      <c r="CU81" s="2">
        <f>BQ$207*$B81+BQ$209</f>
        <v>84.616496824809644</v>
      </c>
      <c r="CV81" s="2">
        <f>BR$207*$B81+BR$209</f>
        <v>83.410006423046084</v>
      </c>
      <c r="CW81" s="2">
        <f>BS$207*$B81+BS$209</f>
        <v>81.019880377923329</v>
      </c>
      <c r="CX81" s="2">
        <f>BT$207*$B81+BT$209</f>
        <v>77.443667863561956</v>
      </c>
      <c r="CY81" s="2">
        <f>BU$207*$B81+BU$209</f>
        <v>72.106762718279924</v>
      </c>
      <c r="CZ81" s="2">
        <f>BV$207*$B81+BV$209</f>
        <v>64.613656848616671</v>
      </c>
      <c r="DA81" s="2">
        <f>BW$207*$B81+BW$209</f>
        <v>53.453258134832026</v>
      </c>
      <c r="DD81" s="2">
        <f>BZ$207*$B81+BZ$209</f>
        <v>76.564785428819562</v>
      </c>
      <c r="DE81" s="2">
        <f>CA$207*$B81+CA$209</f>
        <v>79.00395632605408</v>
      </c>
      <c r="DF81" s="2">
        <f>CB$207*$B81+CB$209</f>
        <v>80.896160455511563</v>
      </c>
      <c r="DG81" s="2">
        <f>CC$207*$B81+CC$209</f>
        <v>81.588965909721722</v>
      </c>
      <c r="DH81" s="2">
        <f>CD$207*$B81+CD$209</f>
        <v>84.382404807127344</v>
      </c>
      <c r="DI81" s="2">
        <f>CE$207*$B81+CE$209</f>
        <v>86.08902796462344</v>
      </c>
      <c r="DJ81" s="2">
        <f>CF$207*$B81+CF$209</f>
        <v>86.088371357813827</v>
      </c>
      <c r="DK81" s="2">
        <f>CG$207*$B81+CG$209</f>
        <v>84.998883849163036</v>
      </c>
      <c r="DL81" s="2">
        <f>CH$207*$B81+CH$209</f>
        <v>83.094312134915882</v>
      </c>
      <c r="DM81" s="2">
        <f>CI$207*$B81+CI$209</f>
        <v>78.941037795995626</v>
      </c>
      <c r="DN81" s="2">
        <f>CJ$207*$B81+CJ$209</f>
        <v>73.500695009778696</v>
      </c>
      <c r="DO81" s="2">
        <f>CK$207*$B81+CK$209</f>
        <v>66.410858028870123</v>
      </c>
      <c r="DP81" s="2">
        <f>CL$207*$B81+CL$209</f>
        <v>54.364221295157485</v>
      </c>
      <c r="DS81" s="2">
        <f>POWER(10,($B81-C$227)/C$228)/(1+POWER(10,($B81-C$227)/C$228))</f>
        <v>7.9123335344132725E-2</v>
      </c>
      <c r="DT81" s="2">
        <f>POWER(10,($B81-D$227)/D$228)/(1+POWER(10,($B81-D$227)/D$228))</f>
        <v>9.1009299716917971E-2</v>
      </c>
      <c r="DU81" s="2">
        <f>POWER(10,($B81-E$227)/E$228)/(1+POWER(10,($B81-E$227)/E$228))</f>
        <v>0.10130988376771795</v>
      </c>
      <c r="DV81" s="2">
        <f>POWER(10,($B81-F$227)/F$228)/(1+POWER(10,($B81-F$227)/F$228))</f>
        <v>7.8775589665377094E-2</v>
      </c>
      <c r="DW81" s="2">
        <f>POWER(10,($B81-G$227)/G$228)/(1+POWER(10,($B81-G$227)/G$228))</f>
        <v>9.3253956888343204E-2</v>
      </c>
      <c r="DX81" s="2">
        <f>POWER(10,($B81-H$227)/H$228)/(1+POWER(10,($B81-H$227)/H$228))</f>
        <v>8.9033521778209404E-2</v>
      </c>
      <c r="DY81" s="2">
        <f>POWER(10,($B81-I$227)/I$228)/(1+POWER(10,($B81-I$227)/I$228))</f>
        <v>8.6353343252299472E-2</v>
      </c>
      <c r="DZ81" s="2">
        <f>POWER(10,($B81-J$227)/J$228)/(1+POWER(10,($B81-J$227)/J$228))</f>
        <v>8.2325934553924618E-2</v>
      </c>
      <c r="EA81" s="2">
        <f>POWER(10,($B81-K$227)/K$228)/(1+POWER(10,($B81-K$227)/K$228))</f>
        <v>7.8030606532553171E-2</v>
      </c>
      <c r="EB81" s="2">
        <f>POWER(10,($B81-L$227)/L$228)/(1+POWER(10,($B81-L$227)/L$228))</f>
        <v>8.0433188607081652E-2</v>
      </c>
      <c r="EC81" s="2">
        <f>POWER(10,($B81-M$227)/M$228)/(1+POWER(10,($B81-M$227)/M$228))</f>
        <v>8.0159912768615796E-2</v>
      </c>
      <c r="ED81" s="2">
        <f>POWER(10,($B81-N$227)/N$228)/(1+POWER(10,($B81-N$227)/N$228))</f>
        <v>7.074421185191683E-2</v>
      </c>
      <c r="EE81" s="2">
        <f>POWER(10,($B81-O$227)/O$228)/(1+POWER(10,($B81-O$227)/O$228))</f>
        <v>7.6585598749110917E-2</v>
      </c>
    </row>
    <row r="82" spans="2:135" x14ac:dyDescent="0.25">
      <c r="B82" s="2">
        <v>76</v>
      </c>
      <c r="C82">
        <v>115.294</v>
      </c>
      <c r="D82">
        <v>123.029</v>
      </c>
      <c r="E82">
        <v>126.294</v>
      </c>
      <c r="F82">
        <v>106.206</v>
      </c>
      <c r="G82">
        <v>117.91200000000001</v>
      </c>
      <c r="H82">
        <v>113.41200000000001</v>
      </c>
      <c r="I82">
        <v>111.206</v>
      </c>
      <c r="J82">
        <v>107.765</v>
      </c>
      <c r="K82">
        <v>102.10299999999999</v>
      </c>
      <c r="L82">
        <v>102.38200000000001</v>
      </c>
      <c r="M82">
        <v>94.632000000000005</v>
      </c>
      <c r="N82">
        <v>80.867999999999995</v>
      </c>
      <c r="O82">
        <v>67.338200000000001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115.94893406765436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127.88950559767122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131.9213304095623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107.32611701802952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122.01237758239353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115.75139407844114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112.26171417439146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106.33024110270112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100.00808308427381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100.18650338088975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95.371605794758892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79.844430849031042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68.400902953052096</v>
      </c>
      <c r="AE82" s="5"/>
      <c r="AG82" s="5">
        <f t="shared" si="26"/>
        <v>-0.65493406765436646</v>
      </c>
      <c r="AH82" s="5">
        <f t="shared" si="27"/>
        <v>-4.8605055976712208</v>
      </c>
      <c r="AI82" s="5">
        <f t="shared" si="28"/>
        <v>-5.6273304095623047</v>
      </c>
      <c r="AJ82" s="5">
        <f t="shared" si="29"/>
        <v>-1.1201170180295179</v>
      </c>
      <c r="AK82" s="5">
        <f t="shared" si="30"/>
        <v>-4.10037758239352</v>
      </c>
      <c r="AL82" s="5">
        <f t="shared" si="31"/>
        <v>-2.3393940784411313</v>
      </c>
      <c r="AM82" s="5">
        <f t="shared" si="32"/>
        <v>-1.0557141743914542</v>
      </c>
      <c r="AN82" s="5">
        <f t="shared" si="33"/>
        <v>1.4347588972988774</v>
      </c>
      <c r="AO82" s="5">
        <f t="shared" si="34"/>
        <v>2.0949169157261878</v>
      </c>
      <c r="AP82" s="5">
        <f t="shared" si="35"/>
        <v>2.1954966191102585</v>
      </c>
      <c r="AQ82" s="5">
        <f t="shared" si="36"/>
        <v>-0.73960579475888721</v>
      </c>
      <c r="AR82" s="5">
        <f t="shared" si="37"/>
        <v>1.0235691509689531</v>
      </c>
      <c r="AS82" s="5">
        <f t="shared" si="38"/>
        <v>-1.0627029530520957</v>
      </c>
      <c r="AV82" s="2">
        <f t="shared" si="39"/>
        <v>75.461594869778651</v>
      </c>
      <c r="AW82" s="2">
        <f t="shared" si="40"/>
        <v>78.540658303818248</v>
      </c>
      <c r="AX82" s="2">
        <f t="shared" si="41"/>
        <v>80.445255573613949</v>
      </c>
      <c r="AY82" s="2">
        <f t="shared" si="42"/>
        <v>80.943842598099891</v>
      </c>
      <c r="AZ82" s="2">
        <f t="shared" si="43"/>
        <v>83.233551525472237</v>
      </c>
      <c r="BA82" s="2">
        <f t="shared" si="44"/>
        <v>84.63222177497488</v>
      </c>
      <c r="BB82" s="2">
        <f t="shared" si="45"/>
        <v>84.763734182992209</v>
      </c>
      <c r="BC82" s="2">
        <f t="shared" si="46"/>
        <v>83.567782630422542</v>
      </c>
      <c r="BD82" s="2">
        <f t="shared" si="47"/>
        <v>81.216930798196458</v>
      </c>
      <c r="BE82" s="2">
        <f t="shared" si="48"/>
        <v>77.584930411370834</v>
      </c>
      <c r="BF82" s="2">
        <f t="shared" si="49"/>
        <v>72.239783134942797</v>
      </c>
      <c r="BG82" s="2">
        <f t="shared" si="50"/>
        <v>64.774560192671387</v>
      </c>
      <c r="BH82" s="2">
        <f t="shared" si="51"/>
        <v>53.554462665767815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75.365187786030305</v>
      </c>
      <c r="CP82" s="2">
        <f>BL$207*$B82+BL$209</f>
        <v>78.497621721039934</v>
      </c>
      <c r="CQ82" s="2">
        <f>BM$207*$B82+BM$209</f>
        <v>80.397968961753747</v>
      </c>
      <c r="CR82" s="2">
        <f>BN$207*$B82+BN$209</f>
        <v>80.888620224795318</v>
      </c>
      <c r="CS82" s="2">
        <f>BO$207*$B82+BO$209</f>
        <v>83.111667509323297</v>
      </c>
      <c r="CT82" s="2">
        <f>BP$207*$B82+BP$209</f>
        <v>84.484321073292293</v>
      </c>
      <c r="CU82" s="2">
        <f>BQ$207*$B82+BQ$209</f>
        <v>84.634455664860184</v>
      </c>
      <c r="CV82" s="2">
        <f>BR$207*$B82+BR$209</f>
        <v>83.434541497595291</v>
      </c>
      <c r="CW82" s="2">
        <f>BS$207*$B82+BS$209</f>
        <v>81.050430118444098</v>
      </c>
      <c r="CX82" s="2">
        <f>BT$207*$B82+BT$209</f>
        <v>77.461604948922982</v>
      </c>
      <c r="CY82" s="2">
        <f>BU$207*$B82+BU$209</f>
        <v>72.12547429795643</v>
      </c>
      <c r="CZ82" s="2">
        <f>BV$207*$B82+BV$209</f>
        <v>64.642920820621327</v>
      </c>
      <c r="DA82" s="2">
        <f>BW$207*$B82+BW$209</f>
        <v>53.482919183246381</v>
      </c>
      <c r="DD82" s="2">
        <f>BZ$207*$B82+BZ$209</f>
        <v>76.48490159362197</v>
      </c>
      <c r="DE82" s="2">
        <f>CA$207*$B82+CA$209</f>
        <v>78.932681213047388</v>
      </c>
      <c r="DF82" s="2">
        <f>CB$207*$B82+CB$209</f>
        <v>80.827812743304719</v>
      </c>
      <c r="DG82" s="2">
        <f>CC$207*$B82+CC$209</f>
        <v>81.532806723340585</v>
      </c>
      <c r="DH82" s="2">
        <f>CD$207*$B82+CD$209</f>
        <v>84.314400852657045</v>
      </c>
      <c r="DI82" s="2">
        <f>CE$207*$B82+CE$209</f>
        <v>86.012348856784044</v>
      </c>
      <c r="DJ82" s="2">
        <f>CF$207*$B82+CF$209</f>
        <v>86.011190878417096</v>
      </c>
      <c r="DK82" s="2">
        <f>CG$207*$B82+CG$209</f>
        <v>84.922317237036637</v>
      </c>
      <c r="DL82" s="2">
        <f>CH$207*$B82+CH$209</f>
        <v>83.011117081943453</v>
      </c>
      <c r="DM82" s="2">
        <f>CI$207*$B82+CI$209</f>
        <v>78.870811340703739</v>
      </c>
      <c r="DN82" s="2">
        <f>CJ$207*$B82+CJ$209</f>
        <v>73.436068811094842</v>
      </c>
      <c r="DO82" s="2">
        <f>CK$207*$B82+CK$209</f>
        <v>66.351554640497582</v>
      </c>
      <c r="DP82" s="2">
        <f>CL$207*$B82+CL$209</f>
        <v>54.341181609428496</v>
      </c>
      <c r="DS82" s="2">
        <f>POWER(10,($B82-C$227)/C$228)/(1+POWER(10,($B82-C$227)/C$228))</f>
        <v>8.6099754325353356E-2</v>
      </c>
      <c r="DT82" s="2">
        <f>POWER(10,($B82-D$227)/D$228)/(1+POWER(10,($B82-D$227)/D$228))</f>
        <v>9.8921144277848719E-2</v>
      </c>
      <c r="DU82" s="2">
        <f>POWER(10,($B82-E$227)/E$228)/(1+POWER(10,($B82-E$227)/E$228))</f>
        <v>0.11000883085845953</v>
      </c>
      <c r="DV82" s="2">
        <f>POWER(10,($B82-F$227)/F$228)/(1+POWER(10,($B82-F$227)/F$228))</f>
        <v>8.5724201654772209E-2</v>
      </c>
      <c r="DW82" s="2">
        <f>POWER(10,($B82-G$227)/G$228)/(1+POWER(10,($B82-G$227)/G$228))</f>
        <v>0.10133918447051327</v>
      </c>
      <c r="DX82" s="2">
        <f>POWER(10,($B82-H$227)/H$228)/(1+POWER(10,($B82-H$227)/H$228))</f>
        <v>9.6791892975021249E-2</v>
      </c>
      <c r="DY82" s="2">
        <f>POWER(10,($B82-I$227)/I$228)/(1+POWER(10,($B82-I$227)/I$228))</f>
        <v>9.39022383236741E-2</v>
      </c>
      <c r="DZ82" s="2">
        <f>POWER(10,($B82-J$227)/J$228)/(1+POWER(10,($B82-J$227)/J$228))</f>
        <v>8.9557269482882146E-2</v>
      </c>
      <c r="EA82" s="2">
        <f>POWER(10,($B82-K$227)/K$228)/(1+POWER(10,($B82-K$227)/K$228))</f>
        <v>8.491956281241525E-2</v>
      </c>
      <c r="EB82" s="2">
        <f>POWER(10,($B82-L$227)/L$228)/(1+POWER(10,($B82-L$227)/L$228))</f>
        <v>8.7514123670711541E-2</v>
      </c>
      <c r="EC82" s="2">
        <f>POWER(10,($B82-M$227)/M$228)/(1+POWER(10,($B82-M$227)/M$228))</f>
        <v>8.7219071833776612E-2</v>
      </c>
      <c r="ED82" s="2">
        <f>POWER(10,($B82-N$227)/N$228)/(1+POWER(10,($B82-N$227)/N$228))</f>
        <v>7.7043641837541865E-2</v>
      </c>
      <c r="EE82" s="2">
        <f>POWER(10,($B82-O$227)/O$228)/(1+POWER(10,($B82-O$227)/O$228))</f>
        <v>8.3358516391881715E-2</v>
      </c>
    </row>
    <row r="83" spans="2:135" x14ac:dyDescent="0.25">
      <c r="B83" s="2">
        <v>77</v>
      </c>
      <c r="C83">
        <v>118.676</v>
      </c>
      <c r="D83">
        <v>127.529</v>
      </c>
      <c r="E83">
        <v>130.441</v>
      </c>
      <c r="F83">
        <v>113.5</v>
      </c>
      <c r="G83">
        <v>124.86799999999999</v>
      </c>
      <c r="H83">
        <v>118.89700000000001</v>
      </c>
      <c r="I83">
        <v>117.765</v>
      </c>
      <c r="J83">
        <v>113.221</v>
      </c>
      <c r="K83">
        <v>107.559</v>
      </c>
      <c r="L83">
        <v>104.41200000000001</v>
      </c>
      <c r="M83">
        <v>99</v>
      </c>
      <c r="N83">
        <v>84.25</v>
      </c>
      <c r="O83">
        <v>70.073499999999996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122.62468448457628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133.44826235441434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134.61105517512823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115.26177569424507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128.33438635188801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123.26068726945725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119.45019073676214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113.41138831738483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106.59047634248714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106.21045710844169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100.29653722135598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84.187470156764633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71.85554193922917</v>
      </c>
      <c r="AE83" s="5"/>
      <c r="AG83" s="5">
        <f t="shared" si="26"/>
        <v>-3.9486844845762761</v>
      </c>
      <c r="AH83" s="5">
        <f t="shared" si="27"/>
        <v>-5.919262354414343</v>
      </c>
      <c r="AI83" s="5">
        <f t="shared" si="28"/>
        <v>-4.1700551751282262</v>
      </c>
      <c r="AJ83" s="5">
        <f t="shared" si="29"/>
        <v>-1.761775694245074</v>
      </c>
      <c r="AK83" s="5">
        <f t="shared" si="30"/>
        <v>-3.4663863518880191</v>
      </c>
      <c r="AL83" s="5">
        <f t="shared" si="31"/>
        <v>-4.3636872694572446</v>
      </c>
      <c r="AM83" s="5">
        <f t="shared" si="32"/>
        <v>-1.6851907367621379</v>
      </c>
      <c r="AN83" s="5">
        <f t="shared" si="33"/>
        <v>-0.19038831738482997</v>
      </c>
      <c r="AO83" s="5">
        <f t="shared" si="34"/>
        <v>0.96852365751286129</v>
      </c>
      <c r="AP83" s="5">
        <f t="shared" si="35"/>
        <v>-1.7984571084416814</v>
      </c>
      <c r="AQ83" s="5">
        <f t="shared" si="36"/>
        <v>-1.296537221355976</v>
      </c>
      <c r="AR83" s="5">
        <f t="shared" si="37"/>
        <v>6.2529843235367366E-2</v>
      </c>
      <c r="AS83" s="5">
        <f t="shared" si="38"/>
        <v>-1.782041939229174</v>
      </c>
      <c r="AV83" s="2">
        <f t="shared" si="39"/>
        <v>75.453954290333272</v>
      </c>
      <c r="AW83" s="2">
        <f t="shared" si="40"/>
        <v>78.517505359835368</v>
      </c>
      <c r="AX83" s="2">
        <f t="shared" si="41"/>
        <v>80.425626482457432</v>
      </c>
      <c r="AY83" s="2">
        <f t="shared" si="42"/>
        <v>80.945625411367402</v>
      </c>
      <c r="AZ83" s="2">
        <f t="shared" si="43"/>
        <v>83.251856457992631</v>
      </c>
      <c r="BA83" s="2">
        <f t="shared" si="44"/>
        <v>84.655873272075695</v>
      </c>
      <c r="BB83" s="2">
        <f t="shared" si="45"/>
        <v>84.783185150698898</v>
      </c>
      <c r="BC83" s="2">
        <f t="shared" si="46"/>
        <v>83.594078169295059</v>
      </c>
      <c r="BD83" s="2">
        <f t="shared" si="47"/>
        <v>81.251555659538582</v>
      </c>
      <c r="BE83" s="2">
        <f t="shared" si="48"/>
        <v>77.605244445855433</v>
      </c>
      <c r="BF83" s="2">
        <f t="shared" si="49"/>
        <v>72.260573742236502</v>
      </c>
      <c r="BG83" s="2">
        <f t="shared" si="50"/>
        <v>64.808032854915737</v>
      </c>
      <c r="BH83" s="2">
        <f t="shared" si="51"/>
        <v>53.58562179066999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75.355708801425379</v>
      </c>
      <c r="CP83" s="2">
        <f>BL$207*$B83+BL$209</f>
        <v>78.476109258331078</v>
      </c>
      <c r="CQ83" s="2">
        <f>BM$207*$B83+BM$209</f>
        <v>80.380380675801689</v>
      </c>
      <c r="CR83" s="2">
        <f>BN$207*$B83+BN$209</f>
        <v>80.891032174802319</v>
      </c>
      <c r="CS83" s="2">
        <f>BO$207*$B83+BO$209</f>
        <v>83.128885078019138</v>
      </c>
      <c r="CT83" s="2">
        <f>BP$207*$B83+BP$209</f>
        <v>84.505492584322326</v>
      </c>
      <c r="CU83" s="2">
        <f>BQ$207*$B83+BQ$209</f>
        <v>84.652414504910723</v>
      </c>
      <c r="CV83" s="2">
        <f>BR$207*$B83+BR$209</f>
        <v>83.459076572144497</v>
      </c>
      <c r="CW83" s="2">
        <f>BS$207*$B83+BS$209</f>
        <v>81.080979858964866</v>
      </c>
      <c r="CX83" s="2">
        <f>BT$207*$B83+BT$209</f>
        <v>77.479542034284009</v>
      </c>
      <c r="CY83" s="2">
        <f>BU$207*$B83+BU$209</f>
        <v>72.144185877632921</v>
      </c>
      <c r="CZ83" s="2">
        <f>BV$207*$B83+BV$209</f>
        <v>64.67218479262597</v>
      </c>
      <c r="DA83" s="2">
        <f>BW$207*$B83+BW$209</f>
        <v>53.512580231660728</v>
      </c>
      <c r="DD83" s="2">
        <f>BZ$207*$B83+BZ$209</f>
        <v>76.405017758424378</v>
      </c>
      <c r="DE83" s="2">
        <f>CA$207*$B83+CA$209</f>
        <v>78.86140610004071</v>
      </c>
      <c r="DF83" s="2">
        <f>CB$207*$B83+CB$209</f>
        <v>80.759465031097875</v>
      </c>
      <c r="DG83" s="2">
        <f>CC$207*$B83+CC$209</f>
        <v>81.476647536959462</v>
      </c>
      <c r="DH83" s="2">
        <f>CD$207*$B83+CD$209</f>
        <v>84.246396898186745</v>
      </c>
      <c r="DI83" s="2">
        <f>CE$207*$B83+CE$209</f>
        <v>85.935669748944647</v>
      </c>
      <c r="DJ83" s="2">
        <f>CF$207*$B83+CF$209</f>
        <v>85.934010399020352</v>
      </c>
      <c r="DK83" s="2">
        <f>CG$207*$B83+CG$209</f>
        <v>84.845750624910238</v>
      </c>
      <c r="DL83" s="2">
        <f>CH$207*$B83+CH$209</f>
        <v>82.927922028971025</v>
      </c>
      <c r="DM83" s="2">
        <f>CI$207*$B83+CI$209</f>
        <v>78.800584885411851</v>
      </c>
      <c r="DN83" s="2">
        <f>CJ$207*$B83+CJ$209</f>
        <v>73.371442612410988</v>
      </c>
      <c r="DO83" s="2">
        <f>CK$207*$B83+CK$209</f>
        <v>66.292251252125041</v>
      </c>
      <c r="DP83" s="2">
        <f>CL$207*$B83+CL$209</f>
        <v>54.3181419236995</v>
      </c>
      <c r="DS83" s="2">
        <f>POWER(10,($B83-C$227)/C$228)/(1+POWER(10,($B83-C$227)/C$228))</f>
        <v>9.3628752763981971E-2</v>
      </c>
      <c r="DT83" s="2">
        <f>POWER(10,($B83-D$227)/D$228)/(1+POWER(10,($B83-D$227)/D$228))</f>
        <v>0.10743950383969343</v>
      </c>
      <c r="DU83" s="2">
        <f>POWER(10,($B83-E$227)/E$228)/(1+POWER(10,($B83-E$227)/E$228))</f>
        <v>0.11935551025416706</v>
      </c>
      <c r="DV83" s="2">
        <f>POWER(10,($B83-F$227)/F$228)/(1+POWER(10,($B83-F$227)/F$228))</f>
        <v>9.3223709781082673E-2</v>
      </c>
      <c r="DW83" s="2">
        <f>POWER(10,($B83-G$227)/G$228)/(1+POWER(10,($B83-G$227)/G$228))</f>
        <v>0.110040339398874</v>
      </c>
      <c r="DX83" s="2">
        <f>POWER(10,($B83-H$227)/H$228)/(1+POWER(10,($B83-H$227)/H$228))</f>
        <v>0.10514829314386819</v>
      </c>
      <c r="DY83" s="2">
        <f>POWER(10,($B83-I$227)/I$228)/(1+POWER(10,($B83-I$227)/I$228))</f>
        <v>0.10203734764540058</v>
      </c>
      <c r="DZ83" s="2">
        <f>POWER(10,($B83-J$227)/J$228)/(1+POWER(10,($B83-J$227)/J$228))</f>
        <v>9.7356402451820784E-2</v>
      </c>
      <c r="EA83" s="2">
        <f>POWER(10,($B83-K$227)/K$228)/(1+POWER(10,($B83-K$227)/K$228))</f>
        <v>9.2355788580617715E-2</v>
      </c>
      <c r="EB83" s="2">
        <f>POWER(10,($B83-L$227)/L$228)/(1+POWER(10,($B83-L$227)/L$228))</f>
        <v>9.5153924389435207E-2</v>
      </c>
      <c r="EC83" s="2">
        <f>POWER(10,($B83-M$227)/M$228)/(1+POWER(10,($B83-M$227)/M$228))</f>
        <v>9.4835792141426303E-2</v>
      </c>
      <c r="ED83" s="2">
        <f>POWER(10,($B83-N$227)/N$228)/(1+POWER(10,($B83-N$227)/N$228))</f>
        <v>8.3853388540481244E-2</v>
      </c>
      <c r="EE83" s="2">
        <f>POWER(10,($B83-O$227)/O$228)/(1+POWER(10,($B83-O$227)/O$228))</f>
        <v>9.0671589440173894E-2</v>
      </c>
    </row>
    <row r="84" spans="2:135" x14ac:dyDescent="0.25">
      <c r="B84" s="2">
        <v>78</v>
      </c>
      <c r="C84">
        <v>122.324</v>
      </c>
      <c r="D84">
        <v>131.76499999999999</v>
      </c>
      <c r="E84">
        <v>132.529</v>
      </c>
      <c r="F84">
        <v>118.971</v>
      </c>
      <c r="G84">
        <v>128.66200000000001</v>
      </c>
      <c r="H84">
        <v>125.206</v>
      </c>
      <c r="I84">
        <v>122.824</v>
      </c>
      <c r="J84">
        <v>118.206</v>
      </c>
      <c r="K84">
        <v>112.941</v>
      </c>
      <c r="L84">
        <v>110.279</v>
      </c>
      <c r="M84">
        <v>102.66200000000001</v>
      </c>
      <c r="N84">
        <v>86.617999999999995</v>
      </c>
      <c r="O84">
        <v>73.411799999999999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127.0660374433144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135.78194493007825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133.77799508433594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122.70599752546919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132.24484236284084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129.38487420954925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125.61784568843217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120.10589246412519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113.23147448752165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111.50761212046045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104.13647506496523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88.238914559808393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74.710391420140695</v>
      </c>
      <c r="AE84" s="5"/>
      <c r="AG84" s="5">
        <f t="shared" si="26"/>
        <v>-4.7420374433144019</v>
      </c>
      <c r="AH84" s="5">
        <f t="shared" si="27"/>
        <v>-4.0169449300782674</v>
      </c>
      <c r="AI84" s="5">
        <f t="shared" si="28"/>
        <v>-1.2489950843359452</v>
      </c>
      <c r="AJ84" s="5">
        <f t="shared" si="29"/>
        <v>-3.7349975254691827</v>
      </c>
      <c r="AK84" s="5">
        <f t="shared" si="30"/>
        <v>-3.5828423628408359</v>
      </c>
      <c r="AL84" s="5">
        <f t="shared" si="31"/>
        <v>-4.1788742095492495</v>
      </c>
      <c r="AM84" s="5">
        <f t="shared" si="32"/>
        <v>-2.793845688432171</v>
      </c>
      <c r="AN84" s="5">
        <f t="shared" si="33"/>
        <v>-1.8998924641251875</v>
      </c>
      <c r="AO84" s="5">
        <f t="shared" si="34"/>
        <v>-0.29047448752164939</v>
      </c>
      <c r="AP84" s="5">
        <f t="shared" si="35"/>
        <v>-1.2286121204604541</v>
      </c>
      <c r="AQ84" s="5">
        <f t="shared" si="36"/>
        <v>-1.474475064965219</v>
      </c>
      <c r="AR84" s="5">
        <f t="shared" si="37"/>
        <v>-1.6209145598083978</v>
      </c>
      <c r="AS84" s="5">
        <f t="shared" si="38"/>
        <v>-1.2985914201406956</v>
      </c>
      <c r="AV84" s="2">
        <f t="shared" si="39"/>
        <v>75.44582629032756</v>
      </c>
      <c r="AW84" s="2">
        <f t="shared" si="40"/>
        <v>78.493718902736589</v>
      </c>
      <c r="AX84" s="2">
        <f t="shared" si="41"/>
        <v>80.405271353977156</v>
      </c>
      <c r="AY84" s="2">
        <f t="shared" si="42"/>
        <v>80.94683718753474</v>
      </c>
      <c r="AZ84" s="2">
        <f t="shared" si="43"/>
        <v>83.26934710059281</v>
      </c>
      <c r="BA84" s="2">
        <f t="shared" si="44"/>
        <v>84.678729141166343</v>
      </c>
      <c r="BB84" s="2">
        <f t="shared" si="45"/>
        <v>84.801822123779743</v>
      </c>
      <c r="BC84" s="2">
        <f t="shared" si="46"/>
        <v>83.619568422282939</v>
      </c>
      <c r="BD84" s="2">
        <f t="shared" si="47"/>
        <v>81.285493677425947</v>
      </c>
      <c r="BE84" s="2">
        <f t="shared" si="48"/>
        <v>77.624940469603445</v>
      </c>
      <c r="BF84" s="2">
        <f t="shared" si="49"/>
        <v>72.280769819401357</v>
      </c>
      <c r="BG84" s="2">
        <f t="shared" si="50"/>
        <v>64.841129993151824</v>
      </c>
      <c r="BH84" s="2">
        <f t="shared" si="51"/>
        <v>53.616441192155094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75.346229816820468</v>
      </c>
      <c r="CP84" s="2">
        <f>BL$207*$B84+BL$209</f>
        <v>78.454596795622223</v>
      </c>
      <c r="CQ84" s="2">
        <f>BM$207*$B84+BM$209</f>
        <v>80.362792389849631</v>
      </c>
      <c r="CR84" s="2">
        <f>BN$207*$B84+BN$209</f>
        <v>80.893444124809321</v>
      </c>
      <c r="CS84" s="2">
        <f>BO$207*$B84+BO$209</f>
        <v>83.146102646714994</v>
      </c>
      <c r="CT84" s="2">
        <f>BP$207*$B84+BP$209</f>
        <v>84.526664095352359</v>
      </c>
      <c r="CU84" s="2">
        <f>BQ$207*$B84+BQ$209</f>
        <v>84.670373344961249</v>
      </c>
      <c r="CV84" s="2">
        <f>BR$207*$B84+BR$209</f>
        <v>83.483611646693703</v>
      </c>
      <c r="CW84" s="2">
        <f>BS$207*$B84+BS$209</f>
        <v>81.111529599485621</v>
      </c>
      <c r="CX84" s="2">
        <f>BT$207*$B84+BT$209</f>
        <v>77.497479119645021</v>
      </c>
      <c r="CY84" s="2">
        <f>BU$207*$B84+BU$209</f>
        <v>72.162897457309413</v>
      </c>
      <c r="CZ84" s="2">
        <f>BV$207*$B84+BV$209</f>
        <v>64.701448764630612</v>
      </c>
      <c r="DA84" s="2">
        <f>BW$207*$B84+BW$209</f>
        <v>53.542241280075082</v>
      </c>
      <c r="DD84" s="2">
        <f>BZ$207*$B84+BZ$209</f>
        <v>76.325133923226772</v>
      </c>
      <c r="DE84" s="2">
        <f>CA$207*$B84+CA$209</f>
        <v>78.790130987034019</v>
      </c>
      <c r="DF84" s="2">
        <f>CB$207*$B84+CB$209</f>
        <v>80.691117318891031</v>
      </c>
      <c r="DG84" s="2">
        <f>CC$207*$B84+CC$209</f>
        <v>81.420488350578324</v>
      </c>
      <c r="DH84" s="2">
        <f>CD$207*$B84+CD$209</f>
        <v>84.178392943716432</v>
      </c>
      <c r="DI84" s="2">
        <f>CE$207*$B84+CE$209</f>
        <v>85.858990641105251</v>
      </c>
      <c r="DJ84" s="2">
        <f>CF$207*$B84+CF$209</f>
        <v>85.856829919623621</v>
      </c>
      <c r="DK84" s="2">
        <f>CG$207*$B84+CG$209</f>
        <v>84.769184012783839</v>
      </c>
      <c r="DL84" s="2">
        <f>CH$207*$B84+CH$209</f>
        <v>82.844726975998583</v>
      </c>
      <c r="DM84" s="2">
        <f>CI$207*$B84+CI$209</f>
        <v>78.730358430119978</v>
      </c>
      <c r="DN84" s="2">
        <f>CJ$207*$B84+CJ$209</f>
        <v>73.306816413727148</v>
      </c>
      <c r="DO84" s="2">
        <f>CK$207*$B84+CK$209</f>
        <v>66.2329478637525</v>
      </c>
      <c r="DP84" s="2">
        <f>CL$207*$B84+CL$209</f>
        <v>54.295102237970504</v>
      </c>
      <c r="DS84" s="2">
        <f>POWER(10,($B84-C$227)/C$228)/(1+POWER(10,($B84-C$227)/C$228))</f>
        <v>0.10174282941024473</v>
      </c>
      <c r="DT84" s="2">
        <f>POWER(10,($B84-D$227)/D$228)/(1+POWER(10,($B84-D$227)/D$228))</f>
        <v>0.11659648439925799</v>
      </c>
      <c r="DU84" s="2">
        <f>POWER(10,($B84-E$227)/E$228)/(1+POWER(10,($B84-E$227)/E$228))</f>
        <v>0.129380867458185</v>
      </c>
      <c r="DV84" s="2">
        <f>POWER(10,($B84-F$227)/F$228)/(1+POWER(10,($B84-F$227)/F$228))</f>
        <v>0.10130660789901759</v>
      </c>
      <c r="DW84" s="2">
        <f>POWER(10,($B84-G$227)/G$228)/(1+POWER(10,($B84-G$227)/G$228))</f>
        <v>0.11938933673582196</v>
      </c>
      <c r="DX84" s="2">
        <f>POWER(10,($B84-H$227)/H$228)/(1+POWER(10,($B84-H$227)/H$228))</f>
        <v>0.11413496661065319</v>
      </c>
      <c r="DY84" s="2">
        <f>POWER(10,($B84-I$227)/I$228)/(1+POWER(10,($B84-I$227)/I$228))</f>
        <v>0.1107910576970861</v>
      </c>
      <c r="DZ84" s="2">
        <f>POWER(10,($B84-J$227)/J$228)/(1+POWER(10,($B84-J$227)/J$228))</f>
        <v>0.10575583232449878</v>
      </c>
      <c r="EA84" s="2">
        <f>POWER(10,($B84-K$227)/K$228)/(1+POWER(10,($B84-K$227)/K$228))</f>
        <v>0.10037176394204757</v>
      </c>
      <c r="EB84" s="2">
        <f>POWER(10,($B84-L$227)/L$228)/(1+POWER(10,($B84-L$227)/L$228))</f>
        <v>0.10338509931626731</v>
      </c>
      <c r="EC84" s="2">
        <f>POWER(10,($B84-M$227)/M$228)/(1+POWER(10,($B84-M$227)/M$228))</f>
        <v>0.1030425813215428</v>
      </c>
      <c r="ED84" s="2">
        <f>POWER(10,($B84-N$227)/N$228)/(1+POWER(10,($B84-N$227)/N$228))</f>
        <v>9.120555709193584E-2</v>
      </c>
      <c r="EE84" s="2">
        <f>POWER(10,($B84-O$227)/O$228)/(1+POWER(10,($B84-O$227)/O$228))</f>
        <v>9.855725855067396E-2</v>
      </c>
    </row>
    <row r="85" spans="2:135" x14ac:dyDescent="0.25">
      <c r="B85" s="2">
        <v>79</v>
      </c>
      <c r="C85">
        <v>122.456</v>
      </c>
      <c r="D85">
        <v>133.54400000000001</v>
      </c>
      <c r="E85">
        <v>132.89699999999999</v>
      </c>
      <c r="F85">
        <v>124.221</v>
      </c>
      <c r="G85">
        <v>130.191</v>
      </c>
      <c r="H85">
        <v>129.809</v>
      </c>
      <c r="I85">
        <v>127.11799999999999</v>
      </c>
      <c r="J85">
        <v>123.735</v>
      </c>
      <c r="K85">
        <v>117.14700000000001</v>
      </c>
      <c r="L85">
        <v>115.08799999999999</v>
      </c>
      <c r="M85">
        <v>104.441</v>
      </c>
      <c r="N85">
        <v>90.956000000000003</v>
      </c>
      <c r="O85">
        <v>75.352900000000005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128.49563360709666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134.44784345421857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129.57829665461293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128.47892445692091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133.00134280170064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133.0231154517457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129.69088978317643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125.33617439293621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118.95328306621224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115.19900278447324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106.23157774060574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91.392204795586366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76.495227787640076</v>
      </c>
      <c r="AE85" s="5"/>
      <c r="AG85" s="5">
        <f t="shared" si="26"/>
        <v>-6.0396336070966612</v>
      </c>
      <c r="AH85" s="5">
        <f t="shared" si="27"/>
        <v>-0.90384345421855983</v>
      </c>
      <c r="AI85" s="5">
        <f t="shared" si="28"/>
        <v>3.318703345387064</v>
      </c>
      <c r="AJ85" s="5">
        <f t="shared" si="29"/>
        <v>-4.2579244569209038</v>
      </c>
      <c r="AK85" s="5">
        <f t="shared" si="30"/>
        <v>-2.8103428017006422</v>
      </c>
      <c r="AL85" s="5">
        <f t="shared" si="31"/>
        <v>-3.2141154517456982</v>
      </c>
      <c r="AM85" s="5">
        <f t="shared" si="32"/>
        <v>-2.5728897831764357</v>
      </c>
      <c r="AN85" s="5">
        <f t="shared" si="33"/>
        <v>-1.6011743929362154</v>
      </c>
      <c r="AO85" s="5">
        <f t="shared" si="34"/>
        <v>-1.8062830662122309</v>
      </c>
      <c r="AP85" s="5">
        <f t="shared" si="35"/>
        <v>-0.11100278447324285</v>
      </c>
      <c r="AQ85" s="5">
        <f t="shared" si="36"/>
        <v>-1.790577740605741</v>
      </c>
      <c r="AR85" s="5">
        <f t="shared" si="37"/>
        <v>-0.43620479558636305</v>
      </c>
      <c r="AS85" s="5">
        <f t="shared" si="38"/>
        <v>-1.1423277876400704</v>
      </c>
      <c r="AV85" s="2">
        <f t="shared" si="39"/>
        <v>75.43711672553944</v>
      </c>
      <c r="AW85" s="2">
        <f t="shared" si="40"/>
        <v>78.469212532513581</v>
      </c>
      <c r="AX85" s="2">
        <f t="shared" si="41"/>
        <v>80.384095009028883</v>
      </c>
      <c r="AY85" s="2">
        <f t="shared" si="42"/>
        <v>80.947390601368383</v>
      </c>
      <c r="AZ85" s="2">
        <f t="shared" si="43"/>
        <v>83.285887126359682</v>
      </c>
      <c r="BA85" s="2">
        <f t="shared" si="44"/>
        <v>84.700643303402657</v>
      </c>
      <c r="BB85" s="2">
        <f t="shared" si="45"/>
        <v>84.819503304572265</v>
      </c>
      <c r="BC85" s="2">
        <f t="shared" si="46"/>
        <v>83.644109468573561</v>
      </c>
      <c r="BD85" s="2">
        <f t="shared" si="47"/>
        <v>81.31859955738436</v>
      </c>
      <c r="BE85" s="2">
        <f t="shared" si="48"/>
        <v>77.643899079962736</v>
      </c>
      <c r="BF85" s="2">
        <f t="shared" si="49"/>
        <v>72.300258147289185</v>
      </c>
      <c r="BG85" s="2">
        <f t="shared" si="50"/>
        <v>64.873754315109551</v>
      </c>
      <c r="BH85" s="2">
        <f t="shared" si="51"/>
        <v>53.646853084019867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75.336750832215557</v>
      </c>
      <c r="CP85" s="2">
        <f>BL$207*$B85+BL$209</f>
        <v>78.433084332913367</v>
      </c>
      <c r="CQ85" s="2">
        <f>BM$207*$B85+BM$209</f>
        <v>80.345204103897586</v>
      </c>
      <c r="CR85" s="2">
        <f>BN$207*$B85+BN$209</f>
        <v>80.895856074816322</v>
      </c>
      <c r="CS85" s="2">
        <f>BO$207*$B85+BO$209</f>
        <v>83.163320215410835</v>
      </c>
      <c r="CT85" s="2">
        <f>BP$207*$B85+BP$209</f>
        <v>84.547835606382378</v>
      </c>
      <c r="CU85" s="2">
        <f>BQ$207*$B85+BQ$209</f>
        <v>84.688332185011788</v>
      </c>
      <c r="CV85" s="2">
        <f>BR$207*$B85+BR$209</f>
        <v>83.508146721242909</v>
      </c>
      <c r="CW85" s="2">
        <f>BS$207*$B85+BS$209</f>
        <v>81.14207934000639</v>
      </c>
      <c r="CX85" s="2">
        <f>BT$207*$B85+BT$209</f>
        <v>77.515416205006048</v>
      </c>
      <c r="CY85" s="2">
        <f>BU$207*$B85+BU$209</f>
        <v>72.181609036985918</v>
      </c>
      <c r="CZ85" s="2">
        <f>BV$207*$B85+BV$209</f>
        <v>64.730712736635269</v>
      </c>
      <c r="DA85" s="2">
        <f>BW$207*$B85+BW$209</f>
        <v>53.571902328489436</v>
      </c>
      <c r="DD85" s="2">
        <f>BZ$207*$B85+BZ$209</f>
        <v>76.245250088029181</v>
      </c>
      <c r="DE85" s="2">
        <f>CA$207*$B85+CA$209</f>
        <v>78.718855874027341</v>
      </c>
      <c r="DF85" s="2">
        <f>CB$207*$B85+CB$209</f>
        <v>80.622769606684187</v>
      </c>
      <c r="DG85" s="2">
        <f>CC$207*$B85+CC$209</f>
        <v>81.364329164197187</v>
      </c>
      <c r="DH85" s="2">
        <f>CD$207*$B85+CD$209</f>
        <v>84.110388989246132</v>
      </c>
      <c r="DI85" s="2">
        <f>CE$207*$B85+CE$209</f>
        <v>85.782311533265869</v>
      </c>
      <c r="DJ85" s="2">
        <f>CF$207*$B85+CF$209</f>
        <v>85.779649440226876</v>
      </c>
      <c r="DK85" s="2">
        <f>CG$207*$B85+CG$209</f>
        <v>84.69261740065744</v>
      </c>
      <c r="DL85" s="2">
        <f>CH$207*$B85+CH$209</f>
        <v>82.761531923026155</v>
      </c>
      <c r="DM85" s="2">
        <f>CI$207*$B85+CI$209</f>
        <v>78.66013197482809</v>
      </c>
      <c r="DN85" s="2">
        <f>CJ$207*$B85+CJ$209</f>
        <v>73.242190215043294</v>
      </c>
      <c r="DO85" s="2">
        <f>CK$207*$B85+CK$209</f>
        <v>66.173644475379959</v>
      </c>
      <c r="DP85" s="2">
        <f>CL$207*$B85+CL$209</f>
        <v>54.272062552241515</v>
      </c>
      <c r="DS85" s="2">
        <f>POWER(10,($B85-C$227)/C$228)/(1+POWER(10,($B85-C$227)/C$228))</f>
        <v>0.11047438143909079</v>
      </c>
      <c r="DT85" s="2">
        <f>POWER(10,($B85-D$227)/D$228)/(1+POWER(10,($B85-D$227)/D$228))</f>
        <v>0.12642336412988359</v>
      </c>
      <c r="DU85" s="2">
        <f>POWER(10,($B85-E$227)/E$228)/(1+POWER(10,($B85-E$227)/E$228))</f>
        <v>0.14011433243991081</v>
      </c>
      <c r="DV85" s="2">
        <f>POWER(10,($B85-F$227)/F$228)/(1+POWER(10,($B85-F$227)/F$228))</f>
        <v>0.11000530813877175</v>
      </c>
      <c r="DW85" s="2">
        <f>POWER(10,($B85-G$227)/G$228)/(1+POWER(10,($B85-G$227)/G$228))</f>
        <v>0.12941711767404504</v>
      </c>
      <c r="DX85" s="2">
        <f>POWER(10,($B85-H$227)/H$228)/(1+POWER(10,($B85-H$227)/H$228))</f>
        <v>0.12378345635791917</v>
      </c>
      <c r="DY85" s="2">
        <f>POWER(10,($B85-I$227)/I$228)/(1+POWER(10,($B85-I$227)/I$228))</f>
        <v>0.12019522181441823</v>
      </c>
      <c r="DZ85" s="2">
        <f>POWER(10,($B85-J$227)/J$228)/(1+POWER(10,($B85-J$227)/J$228))</f>
        <v>0.11478776950211476</v>
      </c>
      <c r="EA85" s="2">
        <f>POWER(10,($B85-K$227)/K$228)/(1+POWER(10,($B85-K$227)/K$228))</f>
        <v>0.10899992950014108</v>
      </c>
      <c r="EB85" s="2">
        <f>POWER(10,($B85-L$227)/L$228)/(1+POWER(10,($B85-L$227)/L$228))</f>
        <v>0.1122399798656265</v>
      </c>
      <c r="EC85" s="2">
        <f>POWER(10,($B85-M$227)/M$228)/(1+POWER(10,($B85-M$227)/M$228))</f>
        <v>0.11187178573223373</v>
      </c>
      <c r="ED85" s="2">
        <f>POWER(10,($B85-N$227)/N$228)/(1+POWER(10,($B85-N$227)/N$228))</f>
        <v>9.9132602487992161E-2</v>
      </c>
      <c r="EE85" s="2">
        <f>POWER(10,($B85-O$227)/O$228)/(1+POWER(10,($B85-O$227)/O$228))</f>
        <v>0.10704800556761591</v>
      </c>
    </row>
    <row r="86" spans="2:135" x14ac:dyDescent="0.25">
      <c r="B86" s="2">
        <v>80</v>
      </c>
      <c r="C86">
        <v>124.015</v>
      </c>
      <c r="D86">
        <v>130.98500000000001</v>
      </c>
      <c r="E86">
        <v>129.38200000000001</v>
      </c>
      <c r="F86">
        <v>127.61799999999999</v>
      </c>
      <c r="G86">
        <v>133.17599999999999</v>
      </c>
      <c r="H86">
        <v>132.60300000000001</v>
      </c>
      <c r="I86">
        <v>129.86799999999999</v>
      </c>
      <c r="J86">
        <v>125.824</v>
      </c>
      <c r="K86">
        <v>119.971</v>
      </c>
      <c r="L86">
        <v>115.574</v>
      </c>
      <c r="M86">
        <v>106.515</v>
      </c>
      <c r="N86">
        <v>93.162000000000006</v>
      </c>
      <c r="O86">
        <v>76.926500000000004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126.65210914053966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129.69283970824208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122.79125803990408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131.54842373704099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130.45779686730575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133.47090130808854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130.89455446595494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128.15034692095529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122.77246878924964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116.61116659371272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106.19930270628133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93.118335806961127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76.894480218362361</v>
      </c>
      <c r="AE86" s="5"/>
      <c r="AG86" s="5">
        <f t="shared" si="26"/>
        <v>-2.6371091405396641</v>
      </c>
      <c r="AH86" s="5">
        <f t="shared" si="27"/>
        <v>1.2921602917579378</v>
      </c>
      <c r="AI86" s="5">
        <f t="shared" si="28"/>
        <v>6.5907419600959258</v>
      </c>
      <c r="AJ86" s="5">
        <f t="shared" si="29"/>
        <v>-3.9304237370409965</v>
      </c>
      <c r="AK86" s="5">
        <f t="shared" si="30"/>
        <v>2.7182031326942422</v>
      </c>
      <c r="AL86" s="5">
        <f t="shared" si="31"/>
        <v>-0.86790130808853405</v>
      </c>
      <c r="AM86" s="5">
        <f t="shared" si="32"/>
        <v>-1.0265544659549448</v>
      </c>
      <c r="AN86" s="5">
        <f t="shared" si="33"/>
        <v>-2.3263469209552881</v>
      </c>
      <c r="AO86" s="5">
        <f t="shared" si="34"/>
        <v>-2.8014687892496397</v>
      </c>
      <c r="AP86" s="5">
        <f t="shared" si="35"/>
        <v>-1.0371665937127261</v>
      </c>
      <c r="AQ86" s="5">
        <f t="shared" si="36"/>
        <v>0.31569729371867084</v>
      </c>
      <c r="AR86" s="5">
        <f t="shared" si="37"/>
        <v>4.3664193038878807E-2</v>
      </c>
      <c r="AS86" s="5">
        <f t="shared" si="38"/>
        <v>3.2019781637643518E-2</v>
      </c>
      <c r="AV86" s="2">
        <f t="shared" si="39"/>
        <v>75.427721894408279</v>
      </c>
      <c r="AW86" s="2">
        <f t="shared" si="40"/>
        <v>78.44389330404492</v>
      </c>
      <c r="AX86" s="2">
        <f t="shared" si="41"/>
        <v>80.361995811517332</v>
      </c>
      <c r="AY86" s="2">
        <f t="shared" si="42"/>
        <v>80.947190531375753</v>
      </c>
      <c r="AZ86" s="2">
        <f t="shared" si="43"/>
        <v>83.301328353064321</v>
      </c>
      <c r="BA86" s="2">
        <f t="shared" si="44"/>
        <v>84.721455960150479</v>
      </c>
      <c r="BB86" s="2">
        <f t="shared" si="45"/>
        <v>84.836073760793241</v>
      </c>
      <c r="BC86" s="2">
        <f t="shared" si="46"/>
        <v>83.667543565328259</v>
      </c>
      <c r="BD86" s="2">
        <f t="shared" si="47"/>
        <v>81.350712575288767</v>
      </c>
      <c r="BE86" s="2">
        <f t="shared" si="48"/>
        <v>77.661988832736938</v>
      </c>
      <c r="BF86" s="2">
        <f t="shared" si="49"/>
        <v>72.31891415038568</v>
      </c>
      <c r="BG86" s="2">
        <f t="shared" si="50"/>
        <v>64.905797052085532</v>
      </c>
      <c r="BH86" s="2">
        <f t="shared" si="51"/>
        <v>53.67678260604329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75.327271847610646</v>
      </c>
      <c r="CP86" s="2">
        <f>BL$207*$B86+BL$209</f>
        <v>78.411571870204511</v>
      </c>
      <c r="CQ86" s="2">
        <f>BM$207*$B86+BM$209</f>
        <v>80.327615817945528</v>
      </c>
      <c r="CR86" s="2">
        <f>BN$207*$B86+BN$209</f>
        <v>80.898268024823324</v>
      </c>
      <c r="CS86" s="2">
        <f>BO$207*$B86+BO$209</f>
        <v>83.180537784106676</v>
      </c>
      <c r="CT86" s="2">
        <f>BP$207*$B86+BP$209</f>
        <v>84.569007117412411</v>
      </c>
      <c r="CU86" s="2">
        <f>BQ$207*$B86+BQ$209</f>
        <v>84.706291025062328</v>
      </c>
      <c r="CV86" s="2">
        <f>BR$207*$B86+BR$209</f>
        <v>83.532681795792115</v>
      </c>
      <c r="CW86" s="2">
        <f>BS$207*$B86+BS$209</f>
        <v>81.172629080527145</v>
      </c>
      <c r="CX86" s="2">
        <f>BT$207*$B86+BT$209</f>
        <v>77.53335329036706</v>
      </c>
      <c r="CY86" s="2">
        <f>BU$207*$B86+BU$209</f>
        <v>72.20032061666241</v>
      </c>
      <c r="CZ86" s="2">
        <f>BV$207*$B86+BV$209</f>
        <v>64.759976708639911</v>
      </c>
      <c r="DA86" s="2">
        <f>BW$207*$B86+BW$209</f>
        <v>53.60156337690379</v>
      </c>
      <c r="DD86" s="2">
        <f>BZ$207*$B86+BZ$209</f>
        <v>76.165366252831575</v>
      </c>
      <c r="DE86" s="2">
        <f>CA$207*$B86+CA$209</f>
        <v>78.647580761020663</v>
      </c>
      <c r="DF86" s="2">
        <f>CB$207*$B86+CB$209</f>
        <v>80.554421894477343</v>
      </c>
      <c r="DG86" s="2">
        <f>CC$207*$B86+CC$209</f>
        <v>81.308169977816064</v>
      </c>
      <c r="DH86" s="2">
        <f>CD$207*$B86+CD$209</f>
        <v>84.042385034775833</v>
      </c>
      <c r="DI86" s="2">
        <f>CE$207*$B86+CE$209</f>
        <v>85.705632425426472</v>
      </c>
      <c r="DJ86" s="2">
        <f>CF$207*$B86+CF$209</f>
        <v>85.702468960830146</v>
      </c>
      <c r="DK86" s="2">
        <f>CG$207*$B86+CG$209</f>
        <v>84.616050788531041</v>
      </c>
      <c r="DL86" s="2">
        <f>CH$207*$B86+CH$209</f>
        <v>82.678336870053727</v>
      </c>
      <c r="DM86" s="2">
        <f>CI$207*$B86+CI$209</f>
        <v>78.589905519536202</v>
      </c>
      <c r="DN86" s="2">
        <f>CJ$207*$B86+CJ$209</f>
        <v>73.17756401635944</v>
      </c>
      <c r="DO86" s="2">
        <f>CK$207*$B86+CK$209</f>
        <v>66.114341087007418</v>
      </c>
      <c r="DP86" s="2">
        <f>CL$207*$B86+CL$209</f>
        <v>54.249022866512519</v>
      </c>
      <c r="DS86" s="2">
        <f>POWER(10,($B86-C$227)/C$228)/(1+POWER(10,($B86-C$227)/C$228))</f>
        <v>0.11985528858310088</v>
      </c>
      <c r="DT86" s="2">
        <f>POWER(10,($B86-D$227)/D$228)/(1+POWER(10,($B86-D$227)/D$228))</f>
        <v>0.13695006882427763</v>
      </c>
      <c r="DU86" s="2">
        <f>POWER(10,($B86-E$227)/E$228)/(1+POWER(10,($B86-E$227)/E$228))</f>
        <v>0.15158321195591382</v>
      </c>
      <c r="DV86" s="2">
        <f>POWER(10,($B86-F$227)/F$228)/(1+POWER(10,($B86-F$227)/F$228))</f>
        <v>0.11935172837122889</v>
      </c>
      <c r="DW86" s="2">
        <f>POWER(10,($B86-G$227)/G$228)/(1+POWER(10,($B86-G$227)/G$228))</f>
        <v>0.14015310585938079</v>
      </c>
      <c r="DX86" s="2">
        <f>POWER(10,($B86-H$227)/H$228)/(1+POWER(10,($B86-H$227)/H$228))</f>
        <v>0.13412409671259229</v>
      </c>
      <c r="DY86" s="2">
        <f>POWER(10,($B86-I$227)/I$228)/(1+POWER(10,($B86-I$227)/I$228))</f>
        <v>0.13028067684601813</v>
      </c>
      <c r="DZ86" s="2">
        <f>POWER(10,($B86-J$227)/J$228)/(1+POWER(10,($B86-J$227)/J$228))</f>
        <v>0.1244836897123973</v>
      </c>
      <c r="EA86" s="2">
        <f>POWER(10,($B86-K$227)/K$228)/(1+POWER(10,($B86-K$227)/K$228))</f>
        <v>0.11827228098329358</v>
      </c>
      <c r="EB86" s="2">
        <f>POWER(10,($B86-L$227)/L$228)/(1+POWER(10,($B86-L$227)/L$228))</f>
        <v>0.12175029195768719</v>
      </c>
      <c r="EC86" s="2">
        <f>POWER(10,($B86-M$227)/M$228)/(1+POWER(10,($B86-M$227)/M$228))</f>
        <v>0.12135516470107771</v>
      </c>
      <c r="ED86" s="2">
        <f>POWER(10,($B86-N$227)/N$228)/(1+POWER(10,($B86-N$227)/N$228))</f>
        <v>0.10766699551075469</v>
      </c>
      <c r="EE86" s="2">
        <f>POWER(10,($B86-O$227)/O$228)/(1+POWER(10,($B86-O$227)/O$228))</f>
        <v>0.11617596212074716</v>
      </c>
    </row>
    <row r="87" spans="2:135" x14ac:dyDescent="0.25">
      <c r="B87" s="2">
        <v>81</v>
      </c>
      <c r="C87">
        <v>121.64700000000001</v>
      </c>
      <c r="D87">
        <v>126.63200000000001</v>
      </c>
      <c r="E87">
        <v>122.66200000000001</v>
      </c>
      <c r="F87">
        <v>129.88200000000001</v>
      </c>
      <c r="G87">
        <v>131.98500000000001</v>
      </c>
      <c r="H87">
        <v>133.471</v>
      </c>
      <c r="I87">
        <v>130.779</v>
      </c>
      <c r="J87">
        <v>128.42599999999999</v>
      </c>
      <c r="K87">
        <v>124.456</v>
      </c>
      <c r="L87">
        <v>116.441</v>
      </c>
      <c r="M87">
        <v>105.544</v>
      </c>
      <c r="N87">
        <v>93.162000000000006</v>
      </c>
      <c r="O87">
        <v>76.941199999999995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121.86736368331643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122.37718125470835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114.58202516073433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131.3287667431828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125.11075073692206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130.64210554502549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128.99252016488992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128.00276855984742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123.9722220233129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115.47621155791686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104.04889432591288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93.111281648555675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75.839455174148824</v>
      </c>
      <c r="AE87" s="5"/>
      <c r="AG87" s="5">
        <f t="shared" si="26"/>
        <v>-0.22036368331642109</v>
      </c>
      <c r="AH87" s="5">
        <f t="shared" si="27"/>
        <v>4.2548187452916579</v>
      </c>
      <c r="AI87" s="5">
        <f t="shared" si="28"/>
        <v>8.0799748392656738</v>
      </c>
      <c r="AJ87" s="5">
        <f t="shared" si="29"/>
        <v>-1.446766743182792</v>
      </c>
      <c r="AK87" s="5">
        <f t="shared" si="30"/>
        <v>6.8742492630779566</v>
      </c>
      <c r="AL87" s="5">
        <f t="shared" si="31"/>
        <v>2.8288944549745167</v>
      </c>
      <c r="AM87" s="5">
        <f t="shared" si="32"/>
        <v>1.7864798351100717</v>
      </c>
      <c r="AN87" s="5">
        <f t="shared" si="33"/>
        <v>0.42323144015256275</v>
      </c>
      <c r="AO87" s="5">
        <f t="shared" si="34"/>
        <v>0.48377797668710798</v>
      </c>
      <c r="AP87" s="5">
        <f t="shared" si="35"/>
        <v>0.9647884420831474</v>
      </c>
      <c r="AQ87" s="5">
        <f t="shared" si="36"/>
        <v>1.4951056740871138</v>
      </c>
      <c r="AR87" s="5">
        <f t="shared" si="37"/>
        <v>5.0718351444331233E-2</v>
      </c>
      <c r="AS87" s="5">
        <f t="shared" si="38"/>
        <v>1.1017448258511706</v>
      </c>
      <c r="AV87" s="2">
        <f t="shared" si="39"/>
        <v>75.417528350895452</v>
      </c>
      <c r="AW87" s="2">
        <f t="shared" si="40"/>
        <v>78.417661953793782</v>
      </c>
      <c r="AX87" s="2">
        <f t="shared" si="41"/>
        <v>80.338866089744158</v>
      </c>
      <c r="AY87" s="2">
        <f t="shared" si="42"/>
        <v>80.946134036746884</v>
      </c>
      <c r="AZ87" s="2">
        <f t="shared" si="43"/>
        <v>83.315510917691441</v>
      </c>
      <c r="BA87" s="2">
        <f t="shared" si="44"/>
        <v>84.740993589400773</v>
      </c>
      <c r="BB87" s="2">
        <f t="shared" si="45"/>
        <v>84.851365414316746</v>
      </c>
      <c r="BC87" s="2">
        <f t="shared" si="46"/>
        <v>83.689699016223699</v>
      </c>
      <c r="BD87" s="2">
        <f t="shared" si="47"/>
        <v>81.381656175778346</v>
      </c>
      <c r="BE87" s="2">
        <f t="shared" si="48"/>
        <v>77.67906603090573</v>
      </c>
      <c r="BF87" s="2">
        <f t="shared" si="49"/>
        <v>72.336601702373429</v>
      </c>
      <c r="BG87" s="2">
        <f t="shared" si="50"/>
        <v>64.937137450897026</v>
      </c>
      <c r="BH87" s="2">
        <f t="shared" si="51"/>
        <v>53.706147645149414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75.317792863005735</v>
      </c>
      <c r="CP87" s="2">
        <f>BL$207*$B87+BL$209</f>
        <v>78.390059407495656</v>
      </c>
      <c r="CQ87" s="2">
        <f>BM$207*$B87+BM$209</f>
        <v>80.31002753199347</v>
      </c>
      <c r="CR87" s="2">
        <f>BN$207*$B87+BN$209</f>
        <v>80.900679974830325</v>
      </c>
      <c r="CS87" s="2">
        <f>BO$207*$B87+BO$209</f>
        <v>83.197755352802517</v>
      </c>
      <c r="CT87" s="2">
        <f>BP$207*$B87+BP$209</f>
        <v>84.590178628442445</v>
      </c>
      <c r="CU87" s="2">
        <f>BQ$207*$B87+BQ$209</f>
        <v>84.724249865112867</v>
      </c>
      <c r="CV87" s="2">
        <f>BR$207*$B87+BR$209</f>
        <v>83.557216870341321</v>
      </c>
      <c r="CW87" s="2">
        <f>BS$207*$B87+BS$209</f>
        <v>81.203178821047914</v>
      </c>
      <c r="CX87" s="2">
        <f>BT$207*$B87+BT$209</f>
        <v>77.551290375728087</v>
      </c>
      <c r="CY87" s="2">
        <f>BU$207*$B87+BU$209</f>
        <v>72.219032196338901</v>
      </c>
      <c r="CZ87" s="2">
        <f>BV$207*$B87+BV$209</f>
        <v>64.789240680644568</v>
      </c>
      <c r="DA87" s="2">
        <f>BW$207*$B87+BW$209</f>
        <v>53.631224425318145</v>
      </c>
      <c r="DD87" s="2">
        <f>BZ$207*$B87+BZ$209</f>
        <v>76.085482417633983</v>
      </c>
      <c r="DE87" s="2">
        <f>CA$207*$B87+CA$209</f>
        <v>78.576305648013971</v>
      </c>
      <c r="DF87" s="2">
        <f>CB$207*$B87+CB$209</f>
        <v>80.486074182270514</v>
      </c>
      <c r="DG87" s="2">
        <f>CC$207*$B87+CC$209</f>
        <v>81.252010791434927</v>
      </c>
      <c r="DH87" s="2">
        <f>CD$207*$B87+CD$209</f>
        <v>83.974381080305534</v>
      </c>
      <c r="DI87" s="2">
        <f>CE$207*$B87+CE$209</f>
        <v>85.628953317587076</v>
      </c>
      <c r="DJ87" s="2">
        <f>CF$207*$B87+CF$209</f>
        <v>85.625288481433401</v>
      </c>
      <c r="DK87" s="2">
        <f>CG$207*$B87+CG$209</f>
        <v>84.539484176404642</v>
      </c>
      <c r="DL87" s="2">
        <f>CH$207*$B87+CH$209</f>
        <v>82.595141817081299</v>
      </c>
      <c r="DM87" s="2">
        <f>CI$207*$B87+CI$209</f>
        <v>78.519679064244315</v>
      </c>
      <c r="DN87" s="2">
        <f>CJ$207*$B87+CJ$209</f>
        <v>73.112937817675586</v>
      </c>
      <c r="DO87" s="2">
        <f>CK$207*$B87+CK$209</f>
        <v>66.055037698634862</v>
      </c>
      <c r="DP87" s="2">
        <f>CL$207*$B87+CL$209</f>
        <v>54.225983180783523</v>
      </c>
      <c r="DS87" s="2">
        <f>POWER(10,($B87-C$227)/C$228)/(1+POWER(10,($B87-C$227)/C$228))</f>
        <v>0.12991643208954365</v>
      </c>
      <c r="DT87" s="2">
        <f>POWER(10,($B87-D$227)/D$228)/(1+POWER(10,($B87-D$227)/D$228))</f>
        <v>0.14820458239218159</v>
      </c>
      <c r="DU87" s="2">
        <f>POWER(10,($B87-E$227)/E$228)/(1+POWER(10,($B87-E$227)/E$228))</f>
        <v>0.16381202201410269</v>
      </c>
      <c r="DV87" s="2">
        <f>POWER(10,($B87-F$227)/F$228)/(1+POWER(10,($B87-F$227)/F$228))</f>
        <v>0.12937681458132855</v>
      </c>
      <c r="DW87" s="2">
        <f>POWER(10,($B87-G$227)/G$228)/(1+POWER(10,($B87-G$227)/G$228))</f>
        <v>0.15162459949340909</v>
      </c>
      <c r="DX87" s="2">
        <f>POWER(10,($B87-H$227)/H$228)/(1+POWER(10,($B87-H$227)/H$228))</f>
        <v>0.14518544062959554</v>
      </c>
      <c r="DY87" s="2">
        <f>POWER(10,($B87-I$227)/I$228)/(1+POWER(10,($B87-I$227)/I$228))</f>
        <v>0.14107669405221349</v>
      </c>
      <c r="DZ87" s="2">
        <f>POWER(10,($B87-J$227)/J$228)/(1+POWER(10,($B87-J$227)/J$228))</f>
        <v>0.13487382208957124</v>
      </c>
      <c r="EA87" s="2">
        <f>POWER(10,($B87-K$227)/K$228)/(1+POWER(10,($B87-K$227)/K$228))</f>
        <v>0.12821989897651392</v>
      </c>
      <c r="EB87" s="2">
        <f>POWER(10,($B87-L$227)/L$228)/(1+POWER(10,($B87-L$227)/L$228))</f>
        <v>0.13194666221620263</v>
      </c>
      <c r="EC87" s="2">
        <f>POWER(10,($B87-M$227)/M$228)/(1+POWER(10,($B87-M$227)/M$228))</f>
        <v>0.13152339937042024</v>
      </c>
      <c r="ED87" s="2">
        <f>POWER(10,($B87-N$227)/N$228)/(1+POWER(10,($B87-N$227)/N$228))</f>
        <v>0.11684082688650146</v>
      </c>
      <c r="EE87" s="2">
        <f>POWER(10,($B87-O$227)/O$228)/(1+POWER(10,($B87-O$227)/O$228))</f>
        <v>0.12597245377690788</v>
      </c>
    </row>
    <row r="88" spans="2:135" x14ac:dyDescent="0.25">
      <c r="B88" s="2">
        <v>82</v>
      </c>
      <c r="C88">
        <v>118.676</v>
      </c>
      <c r="D88">
        <v>119.206</v>
      </c>
      <c r="E88">
        <v>109.971</v>
      </c>
      <c r="F88">
        <v>130.61799999999999</v>
      </c>
      <c r="G88">
        <v>125.471</v>
      </c>
      <c r="H88">
        <v>132.309</v>
      </c>
      <c r="I88">
        <v>129.01499999999999</v>
      </c>
      <c r="J88">
        <v>126.176</v>
      </c>
      <c r="K88">
        <v>123.89700000000001</v>
      </c>
      <c r="L88">
        <v>115.309</v>
      </c>
      <c r="M88">
        <v>104.206</v>
      </c>
      <c r="N88">
        <v>92.382000000000005</v>
      </c>
      <c r="O88">
        <v>76.102900000000005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114.96831158217451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113.71898669545979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106.17520873340706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127.86198039588075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117.94192520963507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125.09646745597682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124.36267240523713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124.92657544195572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122.32180292012815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112.01510538978152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100.17833518340183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91.377853284636132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73.528960196370519</v>
      </c>
      <c r="AE88" s="5"/>
      <c r="AG88" s="5">
        <f t="shared" si="26"/>
        <v>3.7076884178254943</v>
      </c>
      <c r="AH88" s="5">
        <f t="shared" si="27"/>
        <v>5.4870133045402127</v>
      </c>
      <c r="AI88" s="5">
        <f t="shared" si="28"/>
        <v>3.7957912665929427</v>
      </c>
      <c r="AJ88" s="5">
        <f t="shared" si="29"/>
        <v>2.7560196041192455</v>
      </c>
      <c r="AK88" s="5">
        <f t="shared" si="30"/>
        <v>7.5290747903649304</v>
      </c>
      <c r="AL88" s="5">
        <f t="shared" si="31"/>
        <v>7.2125325440231762</v>
      </c>
      <c r="AM88" s="5">
        <f t="shared" si="32"/>
        <v>4.652327594762852</v>
      </c>
      <c r="AN88" s="5">
        <f t="shared" si="33"/>
        <v>1.2494245580442822</v>
      </c>
      <c r="AO88" s="5">
        <f t="shared" si="34"/>
        <v>1.575197079871856</v>
      </c>
      <c r="AP88" s="5">
        <f t="shared" si="35"/>
        <v>3.293894610218473</v>
      </c>
      <c r="AQ88" s="5">
        <f t="shared" si="36"/>
        <v>4.0276648165981754</v>
      </c>
      <c r="AR88" s="5">
        <f t="shared" si="37"/>
        <v>1.0041467153638735</v>
      </c>
      <c r="AS88" s="5">
        <f t="shared" si="38"/>
        <v>2.5739398036294858</v>
      </c>
      <c r="AV88" s="2">
        <f t="shared" si="39"/>
        <v>75.406412874687192</v>
      </c>
      <c r="AW88" s="2">
        <f t="shared" si="40"/>
        <v>78.390413294131818</v>
      </c>
      <c r="AX88" s="2">
        <f t="shared" si="41"/>
        <v>80.314592754524227</v>
      </c>
      <c r="AY88" s="2">
        <f t="shared" si="42"/>
        <v>80.944110482884497</v>
      </c>
      <c r="AZ88" s="2">
        <f t="shared" si="43"/>
        <v>83.328263720433611</v>
      </c>
      <c r="BA88" s="2">
        <f t="shared" si="44"/>
        <v>84.75906921948858</v>
      </c>
      <c r="BB88" s="2">
        <f t="shared" si="45"/>
        <v>84.865197291845007</v>
      </c>
      <c r="BC88" s="2">
        <f t="shared" si="46"/>
        <v>83.710390292989985</v>
      </c>
      <c r="BD88" s="2">
        <f t="shared" si="47"/>
        <v>81.411237807481996</v>
      </c>
      <c r="BE88" s="2">
        <f t="shared" si="48"/>
        <v>77.694974716776485</v>
      </c>
      <c r="BF88" s="2">
        <f t="shared" si="49"/>
        <v>72.353173124049462</v>
      </c>
      <c r="BG88" s="2">
        <f t="shared" si="50"/>
        <v>64.96764240014123</v>
      </c>
      <c r="BH88" s="2">
        <f t="shared" si="51"/>
        <v>53.734858765050788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75.308313878400824</v>
      </c>
      <c r="CP88" s="2">
        <f>BL$207*$B88+BL$209</f>
        <v>78.3685469447868</v>
      </c>
      <c r="CQ88" s="2">
        <f>BM$207*$B88+BM$209</f>
        <v>80.292439246041425</v>
      </c>
      <c r="CR88" s="2">
        <f>BN$207*$B88+BN$209</f>
        <v>80.903091924837341</v>
      </c>
      <c r="CS88" s="2">
        <f>BO$207*$B88+BO$209</f>
        <v>83.214972921498372</v>
      </c>
      <c r="CT88" s="2">
        <f>BP$207*$B88+BP$209</f>
        <v>84.611350139472478</v>
      </c>
      <c r="CU88" s="2">
        <f>BQ$207*$B88+BQ$209</f>
        <v>84.742208705163392</v>
      </c>
      <c r="CV88" s="2">
        <f>BR$207*$B88+BR$209</f>
        <v>83.581751944890527</v>
      </c>
      <c r="CW88" s="2">
        <f>BS$207*$B88+BS$209</f>
        <v>81.233728561568668</v>
      </c>
      <c r="CX88" s="2">
        <f>BT$207*$B88+BT$209</f>
        <v>77.569227461089113</v>
      </c>
      <c r="CY88" s="2">
        <f>BU$207*$B88+BU$209</f>
        <v>72.237743776015407</v>
      </c>
      <c r="CZ88" s="2">
        <f>BV$207*$B88+BV$209</f>
        <v>64.81850465264921</v>
      </c>
      <c r="DA88" s="2">
        <f>BW$207*$B88+BW$209</f>
        <v>53.660885473732499</v>
      </c>
      <c r="DD88" s="2">
        <f>BZ$207*$B88+BZ$209</f>
        <v>76.005598582436392</v>
      </c>
      <c r="DE88" s="2">
        <f>CA$207*$B88+CA$209</f>
        <v>78.505030535007293</v>
      </c>
      <c r="DF88" s="2">
        <f>CB$207*$B88+CB$209</f>
        <v>80.41772647006367</v>
      </c>
      <c r="DG88" s="2">
        <f>CC$207*$B88+CC$209</f>
        <v>81.195851605053804</v>
      </c>
      <c r="DH88" s="2">
        <f>CD$207*$B88+CD$209</f>
        <v>83.906377125835235</v>
      </c>
      <c r="DI88" s="2">
        <f>CE$207*$B88+CE$209</f>
        <v>85.552274209747679</v>
      </c>
      <c r="DJ88" s="2">
        <f>CF$207*$B88+CF$209</f>
        <v>85.54810800203667</v>
      </c>
      <c r="DK88" s="2">
        <f>CG$207*$B88+CG$209</f>
        <v>84.462917564278243</v>
      </c>
      <c r="DL88" s="2">
        <f>CH$207*$B88+CH$209</f>
        <v>82.51194676410887</v>
      </c>
      <c r="DM88" s="2">
        <f>CI$207*$B88+CI$209</f>
        <v>78.449452608952441</v>
      </c>
      <c r="DN88" s="2">
        <f>CJ$207*$B88+CJ$209</f>
        <v>73.048311618991733</v>
      </c>
      <c r="DO88" s="2">
        <f>CK$207*$B88+CK$209</f>
        <v>65.995734310262321</v>
      </c>
      <c r="DP88" s="2">
        <f>CL$207*$B88+CL$209</f>
        <v>54.202943495054534</v>
      </c>
      <c r="DS88" s="2">
        <f>POWER(10,($B88-C$227)/C$228)/(1+POWER(10,($B88-C$227)/C$228))</f>
        <v>0.14068714790188097</v>
      </c>
      <c r="DT88" s="2">
        <f>POWER(10,($B88-D$227)/D$228)/(1+POWER(10,($B88-D$227)/D$228))</f>
        <v>0.16021229592289718</v>
      </c>
      <c r="DU88" s="2">
        <f>POWER(10,($B88-E$227)/E$228)/(1+POWER(10,($B88-E$227)/E$228))</f>
        <v>0.17682176818645617</v>
      </c>
      <c r="DV88" s="2">
        <f>POWER(10,($B88-F$227)/F$228)/(1+POWER(10,($B88-F$227)/F$228))</f>
        <v>0.14010999744509253</v>
      </c>
      <c r="DW88" s="2">
        <f>POWER(10,($B88-G$227)/G$228)/(1+POWER(10,($B88-G$227)/G$228))</f>
        <v>0.16385610359991909</v>
      </c>
      <c r="DX88" s="2">
        <f>POWER(10,($B88-H$227)/H$228)/(1+POWER(10,($B88-H$227)/H$228))</f>
        <v>0.1569936243345442</v>
      </c>
      <c r="DY88" s="2">
        <f>POWER(10,($B88-I$227)/I$228)/(1+POWER(10,($B88-I$227)/I$228))</f>
        <v>0.15261036603305736</v>
      </c>
      <c r="DZ88" s="2">
        <f>POWER(10,($B88-J$227)/J$228)/(1+POWER(10,($B88-J$227)/J$228))</f>
        <v>0.14598657195549658</v>
      </c>
      <c r="EA88" s="2">
        <f>POWER(10,($B88-K$227)/K$228)/(1+POWER(10,($B88-K$227)/K$228))</f>
        <v>0.13887241283261351</v>
      </c>
      <c r="EB88" s="2">
        <f>POWER(10,($B88-L$227)/L$228)/(1+POWER(10,($B88-L$227)/L$228))</f>
        <v>0.14285805852356256</v>
      </c>
      <c r="EC88" s="2">
        <f>POWER(10,($B88-M$227)/M$228)/(1+POWER(10,($B88-M$227)/M$228))</f>
        <v>0.14240553586509369</v>
      </c>
      <c r="ED88" s="2">
        <f>POWER(10,($B88-N$227)/N$228)/(1+POWER(10,($B88-N$227)/N$228))</f>
        <v>0.12668534684592028</v>
      </c>
      <c r="EE88" s="2">
        <f>POWER(10,($B88-O$227)/O$228)/(1+POWER(10,($B88-O$227)/O$228))</f>
        <v>0.13646747840363577</v>
      </c>
    </row>
    <row r="89" spans="2:135" x14ac:dyDescent="0.25">
      <c r="B89" s="2">
        <v>83</v>
      </c>
      <c r="C89">
        <v>111.529</v>
      </c>
      <c r="D89">
        <v>109.529</v>
      </c>
      <c r="E89">
        <v>97.721000000000004</v>
      </c>
      <c r="F89">
        <v>129.191</v>
      </c>
      <c r="G89">
        <v>115.059</v>
      </c>
      <c r="H89">
        <v>125.676</v>
      </c>
      <c r="I89">
        <v>122.13200000000001</v>
      </c>
      <c r="J89">
        <v>123.706</v>
      </c>
      <c r="K89">
        <v>122</v>
      </c>
      <c r="L89">
        <v>110.074</v>
      </c>
      <c r="M89">
        <v>97.691000000000003</v>
      </c>
      <c r="N89">
        <v>91.352999999999994</v>
      </c>
      <c r="O89">
        <v>73.647099999999995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107.04291870356911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104.96343019835516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98.564192430121039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121.80421001884682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110.12512087096354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117.85986964411089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117.87523311738704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119.52244996673903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118.14991548897262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106.86819358346233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95.25491193545821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88.235496781907329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70.369667826149609</v>
      </c>
      <c r="AE89" s="5"/>
      <c r="AG89" s="5">
        <f t="shared" si="26"/>
        <v>4.486081296430882</v>
      </c>
      <c r="AH89" s="5">
        <f t="shared" si="27"/>
        <v>4.5655698016448412</v>
      </c>
      <c r="AI89" s="5">
        <f t="shared" si="28"/>
        <v>-0.84319243012103584</v>
      </c>
      <c r="AJ89" s="5">
        <f t="shared" si="29"/>
        <v>7.3867899811531856</v>
      </c>
      <c r="AK89" s="5">
        <f t="shared" si="30"/>
        <v>4.9338791290364554</v>
      </c>
      <c r="AL89" s="5">
        <f t="shared" si="31"/>
        <v>7.8161303558891149</v>
      </c>
      <c r="AM89" s="5">
        <f t="shared" si="32"/>
        <v>4.2567668826129648</v>
      </c>
      <c r="AN89" s="5">
        <f t="shared" si="33"/>
        <v>4.1835500332609712</v>
      </c>
      <c r="AO89" s="5">
        <f t="shared" si="34"/>
        <v>3.8500845110273758</v>
      </c>
      <c r="AP89" s="5">
        <f t="shared" si="35"/>
        <v>3.2058064165376692</v>
      </c>
      <c r="AQ89" s="5">
        <f t="shared" si="36"/>
        <v>2.4360880645417922</v>
      </c>
      <c r="AR89" s="5">
        <f t="shared" si="37"/>
        <v>3.117503218092665</v>
      </c>
      <c r="AS89" s="5">
        <f t="shared" si="38"/>
        <v>3.2774321738503858</v>
      </c>
      <c r="AV89" s="2">
        <f t="shared" si="39"/>
        <v>75.394242632220255</v>
      </c>
      <c r="AW89" s="2">
        <f t="shared" si="40"/>
        <v>78.36203679727025</v>
      </c>
      <c r="AX89" s="2">
        <f t="shared" si="41"/>
        <v>80.289058133458028</v>
      </c>
      <c r="AY89" s="2">
        <f t="shared" si="42"/>
        <v>80.941001842864978</v>
      </c>
      <c r="AZ89" s="2">
        <f t="shared" si="43"/>
        <v>83.33940517852399</v>
      </c>
      <c r="BA89" s="2">
        <f t="shared" si="44"/>
        <v>84.775483027920529</v>
      </c>
      <c r="BB89" s="2">
        <f t="shared" si="45"/>
        <v>84.877376083373534</v>
      </c>
      <c r="BC89" s="2">
        <f t="shared" si="46"/>
        <v>83.729418458466455</v>
      </c>
      <c r="BD89" s="2">
        <f t="shared" si="47"/>
        <v>81.439249048956881</v>
      </c>
      <c r="BE89" s="2">
        <f t="shared" si="48"/>
        <v>77.709546909825065</v>
      </c>
      <c r="BF89" s="2">
        <f t="shared" si="49"/>
        <v>72.368469413436415</v>
      </c>
      <c r="BG89" s="2">
        <f t="shared" si="50"/>
        <v>64.997166229489949</v>
      </c>
      <c r="BH89" s="2">
        <f t="shared" si="51"/>
        <v>53.762819269009839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75.298834893795913</v>
      </c>
      <c r="CP89" s="2">
        <f>BL$207*$B89+BL$209</f>
        <v>78.347034482077945</v>
      </c>
      <c r="CQ89" s="2">
        <f>BM$207*$B89+BM$209</f>
        <v>80.274850960089367</v>
      </c>
      <c r="CR89" s="2">
        <f>BN$207*$B89+BN$209</f>
        <v>80.905503874844342</v>
      </c>
      <c r="CS89" s="2">
        <f>BO$207*$B89+BO$209</f>
        <v>83.232190490194213</v>
      </c>
      <c r="CT89" s="2">
        <f>BP$207*$B89+BP$209</f>
        <v>84.632521650502511</v>
      </c>
      <c r="CU89" s="2">
        <f>BQ$207*$B89+BQ$209</f>
        <v>84.760167545213932</v>
      </c>
      <c r="CV89" s="2">
        <f>BR$207*$B89+BR$209</f>
        <v>83.606287019439733</v>
      </c>
      <c r="CW89" s="2">
        <f>BS$207*$B89+BS$209</f>
        <v>81.264278302089437</v>
      </c>
      <c r="CX89" s="2">
        <f>BT$207*$B89+BT$209</f>
        <v>77.587164546450126</v>
      </c>
      <c r="CY89" s="2">
        <f>BU$207*$B89+BU$209</f>
        <v>72.256455355691898</v>
      </c>
      <c r="CZ89" s="2">
        <f>BV$207*$B89+BV$209</f>
        <v>64.847768624653852</v>
      </c>
      <c r="DA89" s="2">
        <f>BW$207*$B89+BW$209</f>
        <v>53.690546522146853</v>
      </c>
      <c r="DD89" s="2">
        <f>BZ$207*$B89+BZ$209</f>
        <v>75.9257147472388</v>
      </c>
      <c r="DE89" s="2">
        <f>CA$207*$B89+CA$209</f>
        <v>78.433755422000601</v>
      </c>
      <c r="DF89" s="2">
        <f>CB$207*$B89+CB$209</f>
        <v>80.349378757856826</v>
      </c>
      <c r="DG89" s="2">
        <f>CC$207*$B89+CC$209</f>
        <v>81.139692418672666</v>
      </c>
      <c r="DH89" s="2">
        <f>CD$207*$B89+CD$209</f>
        <v>83.838373171364935</v>
      </c>
      <c r="DI89" s="2">
        <f>CE$207*$B89+CE$209</f>
        <v>85.475595101908283</v>
      </c>
      <c r="DJ89" s="2">
        <f>CF$207*$B89+CF$209</f>
        <v>85.470927522639926</v>
      </c>
      <c r="DK89" s="2">
        <f>CG$207*$B89+CG$209</f>
        <v>84.386350952151844</v>
      </c>
      <c r="DL89" s="2">
        <f>CH$207*$B89+CH$209</f>
        <v>82.428751711136442</v>
      </c>
      <c r="DM89" s="2">
        <f>CI$207*$B89+CI$209</f>
        <v>78.379226153660554</v>
      </c>
      <c r="DN89" s="2">
        <f>CJ$207*$B89+CJ$209</f>
        <v>72.983685420307879</v>
      </c>
      <c r="DO89" s="2">
        <f>CK$207*$B89+CK$209</f>
        <v>65.93643092188978</v>
      </c>
      <c r="DP89" s="2">
        <f>CL$207*$B89+CL$209</f>
        <v>54.179903809325538</v>
      </c>
      <c r="DS89" s="2">
        <f>POWER(10,($B89-C$227)/C$228)/(1+POWER(10,($B89-C$227)/C$228))</f>
        <v>0.15219461576307042</v>
      </c>
      <c r="DT89" s="2">
        <f>POWER(10,($B89-D$227)/D$228)/(1+POWER(10,($B89-D$227)/D$228))</f>
        <v>0.17299530200759985</v>
      </c>
      <c r="DU89" s="2">
        <f>POWER(10,($B89-E$227)/E$228)/(1+POWER(10,($B89-E$227)/E$228))</f>
        <v>0.19062918527385217</v>
      </c>
      <c r="DV89" s="2">
        <f>POWER(10,($B89-F$227)/F$228)/(1+POWER(10,($B89-F$227)/F$228))</f>
        <v>0.15157858467518198</v>
      </c>
      <c r="DW89" s="2">
        <f>POWER(10,($B89-G$227)/G$228)/(1+POWER(10,($B89-G$227)/G$228))</f>
        <v>0.17686861017327296</v>
      </c>
      <c r="DX89" s="2">
        <f>POWER(10,($B89-H$227)/H$228)/(1+POWER(10,($B89-H$227)/H$228))</f>
        <v>0.16957167513655125</v>
      </c>
      <c r="DY89" s="2">
        <f>POWER(10,($B89-I$227)/I$228)/(1+POWER(10,($B89-I$227)/I$228))</f>
        <v>0.16490593432690884</v>
      </c>
      <c r="DZ89" s="2">
        <f>POWER(10,($B89-J$227)/J$228)/(1+POWER(10,($B89-J$227)/J$228))</f>
        <v>0.15784788126098684</v>
      </c>
      <c r="EA89" s="2">
        <f>POWER(10,($B89-K$227)/K$228)/(1+POWER(10,($B89-K$227)/K$228))</f>
        <v>0.15025740004714855</v>
      </c>
      <c r="EB89" s="2">
        <f>POWER(10,($B89-L$227)/L$228)/(1+POWER(10,($B89-L$227)/L$228))</f>
        <v>0.15451116713757321</v>
      </c>
      <c r="EC89" s="2">
        <f>POWER(10,($B89-M$227)/M$228)/(1+POWER(10,($B89-M$227)/M$228))</f>
        <v>0.15402836488019922</v>
      </c>
      <c r="ED89" s="2">
        <f>POWER(10,($B89-N$227)/N$228)/(1+POWER(10,($B89-N$227)/N$228))</f>
        <v>0.13723043887475544</v>
      </c>
      <c r="EE89" s="2">
        <f>POWER(10,($B89-O$227)/O$228)/(1+POWER(10,($B89-O$227)/O$228))</f>
        <v>0.14768911949726099</v>
      </c>
    </row>
    <row r="90" spans="2:135" x14ac:dyDescent="0.25">
      <c r="B90" s="2">
        <v>84</v>
      </c>
      <c r="C90">
        <v>102.85299999999999</v>
      </c>
      <c r="D90">
        <v>98.397000000000006</v>
      </c>
      <c r="E90">
        <v>89.206000000000003</v>
      </c>
      <c r="F90">
        <v>121.735</v>
      </c>
      <c r="G90">
        <v>101.956</v>
      </c>
      <c r="H90">
        <v>113.88200000000001</v>
      </c>
      <c r="I90">
        <v>113.11799999999999</v>
      </c>
      <c r="J90">
        <v>116.794</v>
      </c>
      <c r="K90">
        <v>116.529</v>
      </c>
      <c r="L90">
        <v>101.515</v>
      </c>
      <c r="M90">
        <v>90.234999999999999</v>
      </c>
      <c r="N90">
        <v>85.632000000000005</v>
      </c>
      <c r="O90">
        <v>68.676500000000004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99.161289865188152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97.099111346007888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92.346926596405041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114.22279467487212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102.71715103637935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110.11614013992113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110.62675351081799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112.76830781705631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112.23939616629072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100.90263606797365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90.028444057704874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84.218851986599972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66.860675210185434</v>
      </c>
      <c r="AE90" s="5"/>
      <c r="AG90" s="5">
        <f t="shared" si="26"/>
        <v>3.6917101348118422</v>
      </c>
      <c r="AH90" s="5">
        <f t="shared" si="27"/>
        <v>1.2978886539921177</v>
      </c>
      <c r="AI90" s="5">
        <f t="shared" si="28"/>
        <v>-3.1409265964050377</v>
      </c>
      <c r="AJ90" s="5">
        <f t="shared" si="29"/>
        <v>7.51220532512788</v>
      </c>
      <c r="AK90" s="5">
        <f t="shared" si="30"/>
        <v>-0.76115103637934567</v>
      </c>
      <c r="AL90" s="5">
        <f t="shared" si="31"/>
        <v>3.7658598600788764</v>
      </c>
      <c r="AM90" s="5">
        <f t="shared" si="32"/>
        <v>2.4912464891820036</v>
      </c>
      <c r="AN90" s="5">
        <f t="shared" si="33"/>
        <v>4.0256921829436862</v>
      </c>
      <c r="AO90" s="5">
        <f t="shared" si="34"/>
        <v>4.289603833709279</v>
      </c>
      <c r="AP90" s="5">
        <f t="shared" si="35"/>
        <v>0.61236393202635497</v>
      </c>
      <c r="AQ90" s="5">
        <f t="shared" si="36"/>
        <v>0.20655594229512531</v>
      </c>
      <c r="AR90" s="5">
        <f t="shared" si="37"/>
        <v>1.4131480134000327</v>
      </c>
      <c r="AS90" s="5">
        <f t="shared" si="38"/>
        <v>1.8158247898145703</v>
      </c>
      <c r="AV90" s="2">
        <f t="shared" si="39"/>
        <v>75.380875562632326</v>
      </c>
      <c r="AW90" s="2">
        <f t="shared" si="40"/>
        <v>78.332417388249297</v>
      </c>
      <c r="AX90" s="2">
        <f t="shared" si="41"/>
        <v>80.262141036175336</v>
      </c>
      <c r="AY90" s="2">
        <f t="shared" si="42"/>
        <v>80.936683201933391</v>
      </c>
      <c r="AZ90" s="2">
        <f t="shared" si="43"/>
        <v>83.348744326998855</v>
      </c>
      <c r="BA90" s="2">
        <f t="shared" si="44"/>
        <v>84.790023311215009</v>
      </c>
      <c r="BB90" s="2">
        <f t="shared" si="45"/>
        <v>84.88769705289819</v>
      </c>
      <c r="BC90" s="2">
        <f t="shared" si="46"/>
        <v>83.746571939397455</v>
      </c>
      <c r="BD90" s="2">
        <f t="shared" si="47"/>
        <v>81.465466080960638</v>
      </c>
      <c r="BE90" s="2">
        <f t="shared" si="48"/>
        <v>77.722603132996454</v>
      </c>
      <c r="BF90" s="2">
        <f t="shared" si="49"/>
        <v>72.382320748407068</v>
      </c>
      <c r="BG90" s="2">
        <f t="shared" si="50"/>
        <v>65.025550723738547</v>
      </c>
      <c r="BH90" s="2">
        <f t="shared" si="51"/>
        <v>53.789925421186773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75.289355909190988</v>
      </c>
      <c r="CP90" s="2">
        <f>BL$207*$B90+BL$209</f>
        <v>78.325522019369089</v>
      </c>
      <c r="CQ90" s="2">
        <f>BM$207*$B90+BM$209</f>
        <v>80.257262674137309</v>
      </c>
      <c r="CR90" s="2">
        <f>BN$207*$B90+BN$209</f>
        <v>80.907915824851344</v>
      </c>
      <c r="CS90" s="2">
        <f>BO$207*$B90+BO$209</f>
        <v>83.249408058890054</v>
      </c>
      <c r="CT90" s="2">
        <f>BP$207*$B90+BP$209</f>
        <v>84.65369316153253</v>
      </c>
      <c r="CU90" s="2">
        <f>BQ$207*$B90+BQ$209</f>
        <v>84.778126385264471</v>
      </c>
      <c r="CV90" s="2">
        <f>BR$207*$B90+BR$209</f>
        <v>83.63082209398894</v>
      </c>
      <c r="CW90" s="2">
        <f>BS$207*$B90+BS$209</f>
        <v>81.294828042610192</v>
      </c>
      <c r="CX90" s="2">
        <f>BT$207*$B90+BT$209</f>
        <v>77.605101631811152</v>
      </c>
      <c r="CY90" s="2">
        <f>BU$207*$B90+BU$209</f>
        <v>72.275166935368389</v>
      </c>
      <c r="CZ90" s="2">
        <f>BV$207*$B90+BV$209</f>
        <v>64.877032596658509</v>
      </c>
      <c r="DA90" s="2">
        <f>BW$207*$B90+BW$209</f>
        <v>53.7202075705612</v>
      </c>
      <c r="DD90" s="2">
        <f>BZ$207*$B90+BZ$209</f>
        <v>75.845830912041194</v>
      </c>
      <c r="DE90" s="2">
        <f>CA$207*$B90+CA$209</f>
        <v>78.362480308993923</v>
      </c>
      <c r="DF90" s="2">
        <f>CB$207*$B90+CB$209</f>
        <v>80.281031045649982</v>
      </c>
      <c r="DG90" s="2">
        <f>CC$207*$B90+CC$209</f>
        <v>81.083533232291529</v>
      </c>
      <c r="DH90" s="2">
        <f>CD$207*$B90+CD$209</f>
        <v>83.770369216894636</v>
      </c>
      <c r="DI90" s="2">
        <f>CE$207*$B90+CE$209</f>
        <v>85.398915994068886</v>
      </c>
      <c r="DJ90" s="2">
        <f>CF$207*$B90+CF$209</f>
        <v>85.393747043243195</v>
      </c>
      <c r="DK90" s="2">
        <f>CG$207*$B90+CG$209</f>
        <v>84.309784340025445</v>
      </c>
      <c r="DL90" s="2">
        <f>CH$207*$B90+CH$209</f>
        <v>82.345556658164</v>
      </c>
      <c r="DM90" s="2">
        <f>CI$207*$B90+CI$209</f>
        <v>78.308999698368666</v>
      </c>
      <c r="DN90" s="2">
        <f>CJ$207*$B90+CJ$209</f>
        <v>72.919059221624025</v>
      </c>
      <c r="DO90" s="2">
        <f>CK$207*$B90+CK$209</f>
        <v>65.877127533517239</v>
      </c>
      <c r="DP90" s="2">
        <f>CL$207*$B90+CL$209</f>
        <v>54.156864123596549</v>
      </c>
      <c r="DS90" s="2">
        <f>POWER(10,($B90-C$227)/C$228)/(1+POWER(10,($B90-C$227)/C$228))</f>
        <v>0.16446318877323959</v>
      </c>
      <c r="DT90" s="2">
        <f>POWER(10,($B90-D$227)/D$228)/(1+POWER(10,($B90-D$227)/D$228))</f>
        <v>0.18657164468937168</v>
      </c>
      <c r="DU90" s="2">
        <f>POWER(10,($B90-E$227)/E$228)/(1+POWER(10,($B90-E$227)/E$228))</f>
        <v>0.20524595197568771</v>
      </c>
      <c r="DV90" s="2">
        <f>POWER(10,($B90-F$227)/F$228)/(1+POWER(10,($B90-F$227)/F$228))</f>
        <v>0.16380709350717731</v>
      </c>
      <c r="DW90" s="2">
        <f>POWER(10,($B90-G$227)/G$228)/(1+POWER(10,($B90-G$227)/G$228))</f>
        <v>0.19067883772617122</v>
      </c>
      <c r="DX90" s="2">
        <f>POWER(10,($B90-H$227)/H$228)/(1+POWER(10,($B90-H$227)/H$228))</f>
        <v>0.18293877177444642</v>
      </c>
      <c r="DY90" s="2">
        <f>POWER(10,($B90-I$227)/I$228)/(1+POWER(10,($B90-I$227)/I$228))</f>
        <v>0.17798406569635553</v>
      </c>
      <c r="DZ90" s="2">
        <f>POWER(10,($B90-J$227)/J$228)/(1+POWER(10,($B90-J$227)/J$228))</f>
        <v>0.17048053273098315</v>
      </c>
      <c r="EA90" s="2">
        <f>POWER(10,($B90-K$227)/K$228)/(1+POWER(10,($B90-K$227)/K$228))</f>
        <v>0.16239972512836912</v>
      </c>
      <c r="EB90" s="2">
        <f>POWER(10,($B90-L$227)/L$228)/(1+POWER(10,($B90-L$227)/L$228))</f>
        <v>0.16692971151341857</v>
      </c>
      <c r="EC90" s="2">
        <f>POWER(10,($B90-M$227)/M$228)/(1+POWER(10,($B90-M$227)/M$228))</f>
        <v>0.1664157427041042</v>
      </c>
      <c r="ED90" s="2">
        <f>POWER(10,($B90-N$227)/N$228)/(1+POWER(10,($B90-N$227)/N$228))</f>
        <v>0.14850402857404732</v>
      </c>
      <c r="EE90" s="2">
        <f>POWER(10,($B90-O$227)/O$228)/(1+POWER(10,($B90-O$227)/O$228))</f>
        <v>0.15966289785630941</v>
      </c>
    </row>
    <row r="91" spans="2:135" x14ac:dyDescent="0.25">
      <c r="B91" s="2">
        <v>85</v>
      </c>
      <c r="C91">
        <v>94.043999999999997</v>
      </c>
      <c r="D91">
        <v>88.132000000000005</v>
      </c>
      <c r="E91">
        <v>83.734999999999999</v>
      </c>
      <c r="F91">
        <v>109.294</v>
      </c>
      <c r="G91">
        <v>90.293999999999997</v>
      </c>
      <c r="H91">
        <v>101.13200000000001</v>
      </c>
      <c r="I91">
        <v>102.41200000000001</v>
      </c>
      <c r="J91">
        <v>105.706</v>
      </c>
      <c r="K91">
        <v>103.971</v>
      </c>
      <c r="L91">
        <v>91.087999999999994</v>
      </c>
      <c r="M91">
        <v>81.102999999999994</v>
      </c>
      <c r="N91">
        <v>79.397000000000006</v>
      </c>
      <c r="O91">
        <v>63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92.149127456743145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90.705850421582596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87.711520294849265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106.28989873711224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96.442459757886454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102.8968752212209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103.64113743292435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105.73224805588846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105.5891088662766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94.976003361174563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85.148673925072899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79.932732525465468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63.467139333321221</v>
      </c>
      <c r="AE91" s="5"/>
      <c r="AG91" s="5">
        <f t="shared" si="26"/>
        <v>1.8948725432568523</v>
      </c>
      <c r="AH91" s="5">
        <f t="shared" si="27"/>
        <v>-2.5738504215825913</v>
      </c>
      <c r="AI91" s="5">
        <f t="shared" si="28"/>
        <v>-3.9765202948492657</v>
      </c>
      <c r="AJ91" s="5">
        <f t="shared" si="29"/>
        <v>3.0041012628877581</v>
      </c>
      <c r="AK91" s="5">
        <f t="shared" si="30"/>
        <v>-6.1484597578864566</v>
      </c>
      <c r="AL91" s="5">
        <f t="shared" si="31"/>
        <v>-1.7648752212208905</v>
      </c>
      <c r="AM91" s="5">
        <f t="shared" si="32"/>
        <v>-1.2291374329243467</v>
      </c>
      <c r="AN91" s="5">
        <f t="shared" si="33"/>
        <v>-2.6248055888459021E-2</v>
      </c>
      <c r="AO91" s="5">
        <f t="shared" si="34"/>
        <v>-1.6181088662766001</v>
      </c>
      <c r="AP91" s="5">
        <f t="shared" si="35"/>
        <v>-3.8880033611745688</v>
      </c>
      <c r="AQ91" s="5">
        <f t="shared" si="36"/>
        <v>-4.0456739250729044</v>
      </c>
      <c r="AR91" s="5">
        <f t="shared" si="37"/>
        <v>-0.53573252546546257</v>
      </c>
      <c r="AS91" s="5">
        <f t="shared" si="38"/>
        <v>-0.46713933332122082</v>
      </c>
      <c r="AV91" s="2">
        <f t="shared" si="39"/>
        <v>75.366161021818925</v>
      </c>
      <c r="AW91" s="2">
        <f t="shared" si="40"/>
        <v>78.301436462257954</v>
      </c>
      <c r="AX91" s="2">
        <f t="shared" si="41"/>
        <v>80.233718058891469</v>
      </c>
      <c r="AY91" s="2">
        <f t="shared" si="42"/>
        <v>80.931023490475852</v>
      </c>
      <c r="AZ91" s="2">
        <f t="shared" si="43"/>
        <v>83.356082297437212</v>
      </c>
      <c r="BA91" s="2">
        <f t="shared" si="44"/>
        <v>84.802467866901452</v>
      </c>
      <c r="BB91" s="2">
        <f t="shared" si="45"/>
        <v>84.895945341704873</v>
      </c>
      <c r="BC91" s="2">
        <f t="shared" si="46"/>
        <v>83.761627694373374</v>
      </c>
      <c r="BD91" s="2">
        <f t="shared" si="47"/>
        <v>81.489650560077962</v>
      </c>
      <c r="BE91" s="2">
        <f t="shared" si="48"/>
        <v>77.733953268735121</v>
      </c>
      <c r="BF91" s="2">
        <f t="shared" si="49"/>
        <v>72.394547300722877</v>
      </c>
      <c r="BG91" s="2">
        <f t="shared" si="50"/>
        <v>65.052625395107995</v>
      </c>
      <c r="BH91" s="2">
        <f t="shared" si="51"/>
        <v>53.816066851830399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75.279876924586077</v>
      </c>
      <c r="CP91" s="2">
        <f>BL$207*$B91+BL$209</f>
        <v>78.304009556660233</v>
      </c>
      <c r="CQ91" s="2">
        <f>BM$207*$B91+BM$209</f>
        <v>80.239674388185264</v>
      </c>
      <c r="CR91" s="2">
        <f>BN$207*$B91+BN$209</f>
        <v>80.910327774858345</v>
      </c>
      <c r="CS91" s="2">
        <f>BO$207*$B91+BO$209</f>
        <v>83.26662562758591</v>
      </c>
      <c r="CT91" s="2">
        <f>BP$207*$B91+BP$209</f>
        <v>84.674864672562563</v>
      </c>
      <c r="CU91" s="2">
        <f>BQ$207*$B91+BQ$209</f>
        <v>84.796085225315011</v>
      </c>
      <c r="CV91" s="2">
        <f>BR$207*$B91+BR$209</f>
        <v>83.655357168538131</v>
      </c>
      <c r="CW91" s="2">
        <f>BS$207*$B91+BS$209</f>
        <v>81.325377783130961</v>
      </c>
      <c r="CX91" s="2">
        <f>BT$207*$B91+BT$209</f>
        <v>77.623038717172165</v>
      </c>
      <c r="CY91" s="2">
        <f>BU$207*$B91+BU$209</f>
        <v>72.293878515044895</v>
      </c>
      <c r="CZ91" s="2">
        <f>BV$207*$B91+BV$209</f>
        <v>64.906296568663151</v>
      </c>
      <c r="DA91" s="2">
        <f>BW$207*$B91+BW$209</f>
        <v>53.749868618975555</v>
      </c>
      <c r="DD91" s="2">
        <f>BZ$207*$B91+BZ$209</f>
        <v>75.765947076843602</v>
      </c>
      <c r="DE91" s="2">
        <f>CA$207*$B91+CA$209</f>
        <v>78.291205195987231</v>
      </c>
      <c r="DF91" s="2">
        <f>CB$207*$B91+CB$209</f>
        <v>80.212683333443138</v>
      </c>
      <c r="DG91" s="2">
        <f>CC$207*$B91+CC$209</f>
        <v>81.027374045910406</v>
      </c>
      <c r="DH91" s="2">
        <f>CD$207*$B91+CD$209</f>
        <v>83.702365262424337</v>
      </c>
      <c r="DI91" s="2">
        <f>CE$207*$B91+CE$209</f>
        <v>85.32223688622949</v>
      </c>
      <c r="DJ91" s="2">
        <f>CF$207*$B91+CF$209</f>
        <v>85.31656656384645</v>
      </c>
      <c r="DK91" s="2">
        <f>CG$207*$B91+CG$209</f>
        <v>84.233217727899046</v>
      </c>
      <c r="DL91" s="2">
        <f>CH$207*$B91+CH$209</f>
        <v>82.262361605191572</v>
      </c>
      <c r="DM91" s="2">
        <f>CI$207*$B91+CI$209</f>
        <v>78.238773243076793</v>
      </c>
      <c r="DN91" s="2">
        <f>CJ$207*$B91+CJ$209</f>
        <v>72.854433022940171</v>
      </c>
      <c r="DO91" s="2">
        <f>CK$207*$B91+CK$209</f>
        <v>65.817824145144698</v>
      </c>
      <c r="DP91" s="2">
        <f>CL$207*$B91+CL$209</f>
        <v>54.133824437867553</v>
      </c>
      <c r="DS91" s="2">
        <f>POWER(10,($B91-C$227)/C$228)/(1+POWER(10,($B91-C$227)/C$228))</f>
        <v>0.17751367129231274</v>
      </c>
      <c r="DT91" s="2">
        <f>POWER(10,($B91-D$227)/D$228)/(1+POWER(10,($B91-D$227)/D$228))</f>
        <v>0.20095453947236819</v>
      </c>
      <c r="DU91" s="2">
        <f>POWER(10,($B91-E$227)/E$228)/(1+POWER(10,($B91-E$227)/E$228))</f>
        <v>0.22067790053806111</v>
      </c>
      <c r="DV91" s="2">
        <f>POWER(10,($B91-F$227)/F$228)/(1+POWER(10,($B91-F$227)/F$228))</f>
        <v>0.17681653103069669</v>
      </c>
      <c r="DW91" s="2">
        <f>POWER(10,($B91-G$227)/G$228)/(1+POWER(10,($B91-G$227)/G$228))</f>
        <v>0.2052984459044333</v>
      </c>
      <c r="DX91" s="2">
        <f>POWER(10,($B91-H$227)/H$228)/(1+POWER(10,($B91-H$227)/H$228))</f>
        <v>0.19710947063372825</v>
      </c>
      <c r="DY91" s="2">
        <f>POWER(10,($B91-I$227)/I$228)/(1+POWER(10,($B91-I$227)/I$228))</f>
        <v>0.19186108895204718</v>
      </c>
      <c r="DZ91" s="2">
        <f>POWER(10,($B91-J$227)/J$228)/(1+POWER(10,($B91-J$227)/J$228))</f>
        <v>0.18390340734235977</v>
      </c>
      <c r="EA91" s="2">
        <f>POWER(10,($B91-K$227)/K$228)/(1+POWER(10,($B91-K$227)/K$228))</f>
        <v>0.17532082526861326</v>
      </c>
      <c r="EB91" s="2">
        <f>POWER(10,($B91-L$227)/L$228)/(1+POWER(10,($B91-L$227)/L$228))</f>
        <v>0.18013372142806677</v>
      </c>
      <c r="EC91" s="2">
        <f>POWER(10,($B91-M$227)/M$228)/(1+POWER(10,($B91-M$227)/M$228))</f>
        <v>0.17958786212594882</v>
      </c>
      <c r="ED91" s="2">
        <f>POWER(10,($B91-N$227)/N$228)/(1+POWER(10,($B91-N$227)/N$228))</f>
        <v>0.16053143121535782</v>
      </c>
      <c r="EE91" s="2">
        <f>POWER(10,($B91-O$227)/O$228)/(1+POWER(10,($B91-O$227)/O$228))</f>
        <v>0.17241106814288365</v>
      </c>
    </row>
    <row r="92" spans="2:135" x14ac:dyDescent="0.25">
      <c r="B92" s="2">
        <v>86</v>
      </c>
      <c r="C92">
        <v>86.721000000000004</v>
      </c>
      <c r="D92">
        <v>83.721000000000004</v>
      </c>
      <c r="E92">
        <v>80.837999999999994</v>
      </c>
      <c r="F92">
        <v>98.058999999999997</v>
      </c>
      <c r="G92">
        <v>86.337999999999994</v>
      </c>
      <c r="H92">
        <v>91.308999999999997</v>
      </c>
      <c r="I92">
        <v>92.132000000000005</v>
      </c>
      <c r="J92">
        <v>95.647000000000006</v>
      </c>
      <c r="K92">
        <v>94.028999999999996</v>
      </c>
      <c r="L92">
        <v>82.426000000000002</v>
      </c>
      <c r="M92">
        <v>74.647000000000006</v>
      </c>
      <c r="N92">
        <v>71.647000000000006</v>
      </c>
      <c r="O92">
        <v>57.882399999999997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86.475029158625418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85.950893866091434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84.533443394324181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98.992847996304761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91.623113292064801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96.878224947857532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97.648003523877719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99.303772328784149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99.142071064970409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89.743691999134839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81.046328841630469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75.906850938332113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60.5262969088676</v>
      </c>
      <c r="AE92" s="5"/>
      <c r="AG92" s="5">
        <f t="shared" si="26"/>
        <v>0.2459708413745858</v>
      </c>
      <c r="AH92" s="5">
        <f t="shared" si="27"/>
        <v>-2.2298938660914303</v>
      </c>
      <c r="AI92" s="5">
        <f t="shared" si="28"/>
        <v>-3.6954433943241867</v>
      </c>
      <c r="AJ92" s="5">
        <f t="shared" si="29"/>
        <v>-0.93384799630476323</v>
      </c>
      <c r="AK92" s="5">
        <f t="shared" si="30"/>
        <v>-5.285113292064807</v>
      </c>
      <c r="AL92" s="5">
        <f t="shared" si="31"/>
        <v>-5.5692249478575349</v>
      </c>
      <c r="AM92" s="5">
        <f t="shared" si="32"/>
        <v>-5.5160035238777141</v>
      </c>
      <c r="AN92" s="5">
        <f t="shared" si="33"/>
        <v>-3.6567723287841432</v>
      </c>
      <c r="AO92" s="5">
        <f t="shared" si="34"/>
        <v>-5.1130710649704127</v>
      </c>
      <c r="AP92" s="5">
        <f t="shared" si="35"/>
        <v>-7.317691999134837</v>
      </c>
      <c r="AQ92" s="5">
        <f t="shared" si="36"/>
        <v>-6.3993288416304637</v>
      </c>
      <c r="AR92" s="5">
        <f t="shared" si="37"/>
        <v>-4.2598509383321073</v>
      </c>
      <c r="AS92" s="5">
        <f t="shared" si="38"/>
        <v>-2.6438969088676032</v>
      </c>
      <c r="AV92" s="2">
        <f t="shared" si="39"/>
        <v>75.349940714921374</v>
      </c>
      <c r="AW92" s="2">
        <f t="shared" si="40"/>
        <v>78.268973135541799</v>
      </c>
      <c r="AX92" s="2">
        <f t="shared" si="41"/>
        <v>80.203665128178002</v>
      </c>
      <c r="AY92" s="2">
        <f t="shared" si="42"/>
        <v>80.923886467525875</v>
      </c>
      <c r="AZ92" s="2">
        <f t="shared" si="43"/>
        <v>83.361214196557711</v>
      </c>
      <c r="BA92" s="2">
        <f t="shared" si="44"/>
        <v>84.81258582072185</v>
      </c>
      <c r="BB92" s="2">
        <f t="shared" si="45"/>
        <v>84.901897697337844</v>
      </c>
      <c r="BC92" s="2">
        <f t="shared" si="46"/>
        <v>83.774352816441066</v>
      </c>
      <c r="BD92" s="2">
        <f t="shared" si="47"/>
        <v>81.511550945161233</v>
      </c>
      <c r="BE92" s="2">
        <f t="shared" si="48"/>
        <v>77.743397782007833</v>
      </c>
      <c r="BF92" s="2">
        <f t="shared" si="49"/>
        <v>72.404960396606739</v>
      </c>
      <c r="BG92" s="2">
        <f t="shared" si="50"/>
        <v>65.078208057389887</v>
      </c>
      <c r="BH92" s="2">
        <f t="shared" si="51"/>
        <v>53.841127170020727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75.270397939981166</v>
      </c>
      <c r="CP92" s="2">
        <f>BL$207*$B92+BL$209</f>
        <v>78.282497093951378</v>
      </c>
      <c r="CQ92" s="2">
        <f>BM$207*$B92+BM$209</f>
        <v>80.222086102233206</v>
      </c>
      <c r="CR92" s="2">
        <f>BN$207*$B92+BN$209</f>
        <v>80.912739724865347</v>
      </c>
      <c r="CS92" s="2">
        <f>BO$207*$B92+BO$209</f>
        <v>83.283843196281751</v>
      </c>
      <c r="CT92" s="2">
        <f>BP$207*$B92+BP$209</f>
        <v>84.696036183592597</v>
      </c>
      <c r="CU92" s="2">
        <f>BQ$207*$B92+BQ$209</f>
        <v>84.814044065365536</v>
      </c>
      <c r="CV92" s="2">
        <f>BR$207*$B92+BR$209</f>
        <v>83.679892243087338</v>
      </c>
      <c r="CW92" s="2">
        <f>BS$207*$B92+BS$209</f>
        <v>81.355927523651729</v>
      </c>
      <c r="CX92" s="2">
        <f>BT$207*$B92+BT$209</f>
        <v>77.640975802533191</v>
      </c>
      <c r="CY92" s="2">
        <f>BU$207*$B92+BU$209</f>
        <v>72.312590094721386</v>
      </c>
      <c r="CZ92" s="2">
        <f>BV$207*$B92+BV$209</f>
        <v>64.935560540667808</v>
      </c>
      <c r="DA92" s="2">
        <f>BW$207*$B92+BW$209</f>
        <v>53.779529667389909</v>
      </c>
      <c r="DD92" s="2">
        <f>BZ$207*$B92+BZ$209</f>
        <v>75.686063241646011</v>
      </c>
      <c r="DE92" s="2">
        <f>CA$207*$B92+CA$209</f>
        <v>78.219930082980554</v>
      </c>
      <c r="DF92" s="2">
        <f>CB$207*$B92+CB$209</f>
        <v>80.144335621236294</v>
      </c>
      <c r="DG92" s="2">
        <f>CC$207*$B92+CC$209</f>
        <v>80.971214859529269</v>
      </c>
      <c r="DH92" s="2">
        <f>CD$207*$B92+CD$209</f>
        <v>83.634361307954038</v>
      </c>
      <c r="DI92" s="2">
        <f>CE$207*$B92+CE$209</f>
        <v>85.245557778390094</v>
      </c>
      <c r="DJ92" s="2">
        <f>CF$207*$B92+CF$209</f>
        <v>85.239386084449706</v>
      </c>
      <c r="DK92" s="2">
        <f>CG$207*$B92+CG$209</f>
        <v>84.156651115772647</v>
      </c>
      <c r="DL92" s="2">
        <f>CH$207*$B92+CH$209</f>
        <v>82.179166552219144</v>
      </c>
      <c r="DM92" s="2">
        <f>CI$207*$B92+CI$209</f>
        <v>78.168546787784905</v>
      </c>
      <c r="DN92" s="2">
        <f>CJ$207*$B92+CJ$209</f>
        <v>72.789806824256317</v>
      </c>
      <c r="DO92" s="2">
        <f>CK$207*$B92+CK$209</f>
        <v>65.758520756772157</v>
      </c>
      <c r="DP92" s="2">
        <f>CL$207*$B92+CL$209</f>
        <v>54.110784752138557</v>
      </c>
      <c r="DS92" s="2">
        <f>POWER(10,($B92-C$227)/C$228)/(1+POWER(10,($B92-C$227)/C$228))</f>
        <v>0.19136255689761167</v>
      </c>
      <c r="DT92" s="2">
        <f>POWER(10,($B92-D$227)/D$228)/(1+POWER(10,($B92-D$227)/D$228))</f>
        <v>0.21615158211547847</v>
      </c>
      <c r="DU92" s="2">
        <f>POWER(10,($B92-E$227)/E$228)/(1+POWER(10,($B92-E$227)/E$228))</f>
        <v>0.23692424559961184</v>
      </c>
      <c r="DV92" s="2">
        <f>POWER(10,($B92-F$227)/F$228)/(1+POWER(10,($B92-F$227)/F$228))</f>
        <v>0.19062363386732667</v>
      </c>
      <c r="DW92" s="2">
        <f>POWER(10,($B92-G$227)/G$228)/(1+POWER(10,($B92-G$227)/G$228))</f>
        <v>0.22073324515769263</v>
      </c>
      <c r="DX92" s="2">
        <f>POWER(10,($B92-H$227)/H$228)/(1+POWER(10,($B92-H$227)/H$228))</f>
        <v>0.21209291542437969</v>
      </c>
      <c r="DY92" s="2">
        <f>POWER(10,($B92-I$227)/I$228)/(1+POWER(10,($B92-I$227)/I$228))</f>
        <v>0.20654820833708634</v>
      </c>
      <c r="DZ92" s="2">
        <f>POWER(10,($B92-J$227)/J$228)/(1+POWER(10,($B92-J$227)/J$228))</f>
        <v>0.19813070876204958</v>
      </c>
      <c r="EA92" s="2">
        <f>POWER(10,($B92-K$227)/K$228)/(1+POWER(10,($B92-K$227)/K$228))</f>
        <v>0.18903795387386629</v>
      </c>
      <c r="EB92" s="2">
        <f>POWER(10,($B92-L$227)/L$228)/(1+POWER(10,($B92-L$227)/L$228))</f>
        <v>0.19413876490150211</v>
      </c>
      <c r="EC92" s="2">
        <f>POWER(10,($B92-M$227)/M$228)/(1+POWER(10,($B92-M$227)/M$228))</f>
        <v>0.19356048555834796</v>
      </c>
      <c r="ED92" s="2">
        <f>POWER(10,($B92-N$227)/N$228)/(1+POWER(10,($B92-N$227)/N$228))</f>
        <v>0.17333464477460511</v>
      </c>
      <c r="EE92" s="2">
        <f>POWER(10,($B92-O$227)/O$228)/(1+POWER(10,($B92-O$227)/O$228))</f>
        <v>0.18595187052766912</v>
      </c>
    </row>
    <row r="93" spans="2:135" x14ac:dyDescent="0.25">
      <c r="B93" s="2">
        <v>87</v>
      </c>
      <c r="C93">
        <v>80.793999999999997</v>
      </c>
      <c r="D93">
        <v>80.293999999999997</v>
      </c>
      <c r="E93">
        <v>79.587999999999994</v>
      </c>
      <c r="F93">
        <v>87.117999999999995</v>
      </c>
      <c r="G93">
        <v>83.778999999999996</v>
      </c>
      <c r="H93">
        <v>85.587999999999994</v>
      </c>
      <c r="I93">
        <v>87.278999999999996</v>
      </c>
      <c r="J93">
        <v>87.5</v>
      </c>
      <c r="K93">
        <v>85.5</v>
      </c>
      <c r="L93">
        <v>77.308999999999997</v>
      </c>
      <c r="M93">
        <v>73.087999999999994</v>
      </c>
      <c r="N93">
        <v>67.058999999999997</v>
      </c>
      <c r="O93">
        <v>54.647100000000002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82.258706493385944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82.692171003290539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82.517783554661349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92.956412304790007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88.237815790905188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92.329215947550253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92.997317380584889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94.03304821966114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93.580055649473024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85.56562190435325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77.901750711603512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72.499071196412018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58.209197491886613</v>
      </c>
      <c r="AE93" s="5"/>
      <c r="AG93" s="5">
        <f t="shared" si="26"/>
        <v>-1.4647064933859468</v>
      </c>
      <c r="AH93" s="5">
        <f t="shared" si="27"/>
        <v>-2.3981710032905426</v>
      </c>
      <c r="AI93" s="5">
        <f t="shared" si="28"/>
        <v>-2.9297835546613555</v>
      </c>
      <c r="AJ93" s="5">
        <f t="shared" si="29"/>
        <v>-5.8384123047900118</v>
      </c>
      <c r="AK93" s="5">
        <f t="shared" si="30"/>
        <v>-4.4588157909051915</v>
      </c>
      <c r="AL93" s="5">
        <f t="shared" si="31"/>
        <v>-6.7412159475502591</v>
      </c>
      <c r="AM93" s="5">
        <f t="shared" si="32"/>
        <v>-5.7183173805848924</v>
      </c>
      <c r="AN93" s="5">
        <f t="shared" si="33"/>
        <v>-6.5330482196611399</v>
      </c>
      <c r="AO93" s="5">
        <f t="shared" si="34"/>
        <v>-8.0800556494730245</v>
      </c>
      <c r="AP93" s="5">
        <f t="shared" si="35"/>
        <v>-8.2566219043532527</v>
      </c>
      <c r="AQ93" s="5">
        <f t="shared" si="36"/>
        <v>-4.8137507116035181</v>
      </c>
      <c r="AR93" s="5">
        <f t="shared" si="37"/>
        <v>-5.4400711964120205</v>
      </c>
      <c r="AS93" s="5">
        <f t="shared" si="38"/>
        <v>-3.5620974918866111</v>
      </c>
      <c r="AV93" s="2">
        <f t="shared" si="39"/>
        <v>75.332049942412652</v>
      </c>
      <c r="AW93" s="2">
        <f t="shared" si="40"/>
        <v>78.234905731219868</v>
      </c>
      <c r="AX93" s="2">
        <f t="shared" si="41"/>
        <v>80.171859273518592</v>
      </c>
      <c r="AY93" s="2">
        <f t="shared" si="42"/>
        <v>80.915131971470515</v>
      </c>
      <c r="AZ93" s="2">
        <f t="shared" si="43"/>
        <v>83.363931394051576</v>
      </c>
      <c r="BA93" s="2">
        <f t="shared" si="44"/>
        <v>84.820139920260232</v>
      </c>
      <c r="BB93" s="2">
        <f t="shared" si="45"/>
        <v>84.905324650575707</v>
      </c>
      <c r="BC93" s="2">
        <f t="shared" si="46"/>
        <v>83.784506600488299</v>
      </c>
      <c r="BD93" s="2">
        <f t="shared" si="47"/>
        <v>81.530904320905236</v>
      </c>
      <c r="BE93" s="2">
        <f t="shared" si="48"/>
        <v>77.75072934061842</v>
      </c>
      <c r="BF93" s="2">
        <f t="shared" si="49"/>
        <v>72.41336405240385</v>
      </c>
      <c r="BG93" s="2">
        <f t="shared" si="50"/>
        <v>65.102105743423564</v>
      </c>
      <c r="BH93" s="2">
        <f t="shared" si="51"/>
        <v>53.864984804500878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75.260918955376255</v>
      </c>
      <c r="CP93" s="2">
        <f>BL$207*$B93+BL$209</f>
        <v>78.260984631242522</v>
      </c>
      <c r="CQ93" s="2">
        <f>BM$207*$B93+BM$209</f>
        <v>80.204497816281162</v>
      </c>
      <c r="CR93" s="2">
        <f>BN$207*$B93+BN$209</f>
        <v>80.915151674872348</v>
      </c>
      <c r="CS93" s="2">
        <f>BO$207*$B93+BO$209</f>
        <v>83.301060764977592</v>
      </c>
      <c r="CT93" s="2">
        <f>BP$207*$B93+BP$209</f>
        <v>84.71720769462263</v>
      </c>
      <c r="CU93" s="2">
        <f>BQ$207*$B93+BQ$209</f>
        <v>84.832002905416076</v>
      </c>
      <c r="CV93" s="2">
        <f>BR$207*$B93+BR$209</f>
        <v>83.704427317636544</v>
      </c>
      <c r="CW93" s="2">
        <f>BS$207*$B93+BS$209</f>
        <v>81.386477264172484</v>
      </c>
      <c r="CX93" s="2">
        <f>BT$207*$B93+BT$209</f>
        <v>77.658912887894203</v>
      </c>
      <c r="CY93" s="2">
        <f>BU$207*$B93+BU$209</f>
        <v>72.331301674397878</v>
      </c>
      <c r="CZ93" s="2">
        <f>BV$207*$B93+BV$209</f>
        <v>64.96482451267245</v>
      </c>
      <c r="DA93" s="2">
        <f>BW$207*$B93+BW$209</f>
        <v>53.809190715804263</v>
      </c>
      <c r="DD93" s="2">
        <f>BZ$207*$B93+BZ$209</f>
        <v>75.606179406448405</v>
      </c>
      <c r="DE93" s="2">
        <f>CA$207*$B93+CA$209</f>
        <v>78.148654969973862</v>
      </c>
      <c r="DF93" s="2">
        <f>CB$207*$B93+CB$209</f>
        <v>80.07598790902945</v>
      </c>
      <c r="DG93" s="2">
        <f>CC$207*$B93+CC$209</f>
        <v>80.915055673148132</v>
      </c>
      <c r="DH93" s="2">
        <f>CD$207*$B93+CD$209</f>
        <v>83.566357353483738</v>
      </c>
      <c r="DI93" s="2">
        <f>CE$207*$B93+CE$209</f>
        <v>85.168878670550711</v>
      </c>
      <c r="DJ93" s="2">
        <f>CF$207*$B93+CF$209</f>
        <v>85.162205605052975</v>
      </c>
      <c r="DK93" s="2">
        <f>CG$207*$B93+CG$209</f>
        <v>84.080084503646248</v>
      </c>
      <c r="DL93" s="2">
        <f>CH$207*$B93+CH$209</f>
        <v>82.095971499246716</v>
      </c>
      <c r="DM93" s="2">
        <f>CI$207*$B93+CI$209</f>
        <v>78.098320332493017</v>
      </c>
      <c r="DN93" s="2">
        <f>CJ$207*$B93+CJ$209</f>
        <v>72.725180625572463</v>
      </c>
      <c r="DO93" s="2">
        <f>CK$207*$B93+CK$209</f>
        <v>65.699217368399616</v>
      </c>
      <c r="DP93" s="2">
        <f>CL$207*$B93+CL$209</f>
        <v>54.087745066409568</v>
      </c>
      <c r="DS93" s="2">
        <f>POWER(10,($B93-C$227)/C$228)/(1+POWER(10,($B93-C$227)/C$228))</f>
        <v>0.20602124226942747</v>
      </c>
      <c r="DT93" s="2">
        <f>POWER(10,($B93-D$227)/D$228)/(1+POWER(10,($B93-D$227)/D$228))</f>
        <v>0.23216396923233368</v>
      </c>
      <c r="DU93" s="2">
        <f>POWER(10,($B93-E$227)/E$228)/(1+POWER(10,($B93-E$227)/E$228))</f>
        <v>0.25397686031036365</v>
      </c>
      <c r="DV93" s="2">
        <f>POWER(10,($B93-F$227)/F$228)/(1+POWER(10,($B93-F$227)/F$228))</f>
        <v>0.20524008284638967</v>
      </c>
      <c r="DW93" s="2">
        <f>POWER(10,($B93-G$227)/G$228)/(1+POWER(10,($B93-G$227)/G$228))</f>
        <v>0.23698242569945177</v>
      </c>
      <c r="DX93" s="2">
        <f>POWER(10,($B93-H$227)/H$228)/(1+POWER(10,($B93-H$227)/H$228))</f>
        <v>0.22789205223138548</v>
      </c>
      <c r="DY93" s="2">
        <f>POWER(10,($B93-I$227)/I$228)/(1+POWER(10,($B93-I$227)/I$228))</f>
        <v>0.22205071381990646</v>
      </c>
      <c r="DZ93" s="2">
        <f>POWER(10,($B93-J$227)/J$228)/(1+POWER(10,($B93-J$227)/J$228))</f>
        <v>0.21317117263842858</v>
      </c>
      <c r="EA93" s="2">
        <f>POWER(10,($B93-K$227)/K$228)/(1+POWER(10,($B93-K$227)/K$228))</f>
        <v>0.20356339712560945</v>
      </c>
      <c r="EB93" s="2">
        <f>POWER(10,($B93-L$227)/L$228)/(1+POWER(10,($B93-L$227)/L$228))</f>
        <v>0.20895515961968081</v>
      </c>
      <c r="EC93" s="2">
        <f>POWER(10,($B93-M$227)/M$228)/(1+POWER(10,($B93-M$227)/M$228))</f>
        <v>0.20834415690721669</v>
      </c>
      <c r="ED93" s="2">
        <f>POWER(10,($B93-N$227)/N$228)/(1+POWER(10,($B93-N$227)/N$228))</f>
        <v>0.18693159891265612</v>
      </c>
      <c r="EE93" s="2">
        <f>POWER(10,($B93-O$227)/O$228)/(1+POWER(10,($B93-O$227)/O$228))</f>
        <v>0.20029875166326308</v>
      </c>
    </row>
    <row r="94" spans="2:135" x14ac:dyDescent="0.25">
      <c r="B94" s="2">
        <v>88</v>
      </c>
      <c r="C94">
        <v>78.028999999999996</v>
      </c>
      <c r="D94">
        <v>78.558999999999997</v>
      </c>
      <c r="E94">
        <v>80.337999999999994</v>
      </c>
      <c r="F94">
        <v>82.5</v>
      </c>
      <c r="G94">
        <v>83.765000000000001</v>
      </c>
      <c r="H94">
        <v>84.278999999999996</v>
      </c>
      <c r="I94">
        <v>85.617999999999995</v>
      </c>
      <c r="J94">
        <v>83.912000000000006</v>
      </c>
      <c r="K94">
        <v>81.573999999999998</v>
      </c>
      <c r="L94">
        <v>78.206000000000003</v>
      </c>
      <c r="M94">
        <v>71.015000000000001</v>
      </c>
      <c r="N94">
        <v>65.323999999999998</v>
      </c>
      <c r="O94">
        <v>53.7941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79.363011636431807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80.622218479420013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81.327556078122726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88.409577834241915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86.050639329327808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89.18655994536293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89.702485786760889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90.106690373618562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89.240182578389536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82.517656573216698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75.687219859084706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69.867024340490815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56.535840417038777</v>
      </c>
      <c r="AE94" s="5"/>
      <c r="AG94" s="5">
        <f t="shared" si="26"/>
        <v>-1.3340116364318106</v>
      </c>
      <c r="AH94" s="5">
        <f t="shared" si="27"/>
        <v>-2.0632184794200157</v>
      </c>
      <c r="AI94" s="5">
        <f t="shared" si="28"/>
        <v>-0.98955607812273172</v>
      </c>
      <c r="AJ94" s="5">
        <f t="shared" si="29"/>
        <v>-5.9095778342419152</v>
      </c>
      <c r="AK94" s="5">
        <f t="shared" si="30"/>
        <v>-2.2856393293278074</v>
      </c>
      <c r="AL94" s="5">
        <f t="shared" si="31"/>
        <v>-4.9075599453629337</v>
      </c>
      <c r="AM94" s="5">
        <f t="shared" si="32"/>
        <v>-4.0844857867608937</v>
      </c>
      <c r="AN94" s="5">
        <f t="shared" si="33"/>
        <v>-6.1946903736185561</v>
      </c>
      <c r="AO94" s="5">
        <f t="shared" si="34"/>
        <v>-7.6661825783895381</v>
      </c>
      <c r="AP94" s="5">
        <f t="shared" si="35"/>
        <v>-4.3116565732166947</v>
      </c>
      <c r="AQ94" s="5">
        <f t="shared" si="36"/>
        <v>-4.6722198590847057</v>
      </c>
      <c r="AR94" s="5">
        <f t="shared" si="37"/>
        <v>-4.5430243404908168</v>
      </c>
      <c r="AS94" s="5">
        <f t="shared" si="38"/>
        <v>-2.7417404170387769</v>
      </c>
      <c r="AV94" s="2">
        <f t="shared" si="39"/>
        <v>75.312319177195661</v>
      </c>
      <c r="AW94" s="2">
        <f t="shared" si="40"/>
        <v>78.199113491517153</v>
      </c>
      <c r="AX94" s="2">
        <f t="shared" si="41"/>
        <v>80.138180606263887</v>
      </c>
      <c r="AY94" s="2">
        <f t="shared" si="42"/>
        <v>80.904617447035804</v>
      </c>
      <c r="AZ94" s="2">
        <f t="shared" si="43"/>
        <v>83.364024213201773</v>
      </c>
      <c r="BA94" s="2">
        <f t="shared" si="44"/>
        <v>84.824889300527516</v>
      </c>
      <c r="BB94" s="2">
        <f t="shared" si="45"/>
        <v>84.905993148249848</v>
      </c>
      <c r="BC94" s="2">
        <f t="shared" si="46"/>
        <v>83.791843092218812</v>
      </c>
      <c r="BD94" s="2">
        <f t="shared" si="47"/>
        <v>81.547438751637429</v>
      </c>
      <c r="BE94" s="2">
        <f t="shared" si="48"/>
        <v>77.755734852852981</v>
      </c>
      <c r="BF94" s="2">
        <f t="shared" si="49"/>
        <v>72.419556904206502</v>
      </c>
      <c r="BG94" s="2">
        <f t="shared" si="50"/>
        <v>65.12411600260792</v>
      </c>
      <c r="BH94" s="2">
        <f t="shared" si="51"/>
        <v>53.887514088099138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75.251439970771344</v>
      </c>
      <c r="CP94" s="2">
        <f>BL$207*$B94+BL$209</f>
        <v>78.239472168533666</v>
      </c>
      <c r="CQ94" s="2">
        <f>BM$207*$B94+BM$209</f>
        <v>80.186909530329103</v>
      </c>
      <c r="CR94" s="2">
        <f>BN$207*$B94+BN$209</f>
        <v>80.917563624879364</v>
      </c>
      <c r="CS94" s="2">
        <f>BO$207*$B94+BO$209</f>
        <v>83.318278333673447</v>
      </c>
      <c r="CT94" s="2">
        <f>BP$207*$B94+BP$209</f>
        <v>84.738379205652663</v>
      </c>
      <c r="CU94" s="2">
        <f>BQ$207*$B94+BQ$209</f>
        <v>84.849961745466615</v>
      </c>
      <c r="CV94" s="2">
        <f>BR$207*$B94+BR$209</f>
        <v>83.72896239218575</v>
      </c>
      <c r="CW94" s="2">
        <f>BS$207*$B94+BS$209</f>
        <v>81.417027004693253</v>
      </c>
      <c r="CX94" s="2">
        <f>BT$207*$B94+BT$209</f>
        <v>77.67684997325523</v>
      </c>
      <c r="CY94" s="2">
        <f>BU$207*$B94+BU$209</f>
        <v>72.350013254074369</v>
      </c>
      <c r="CZ94" s="2">
        <f>BV$207*$B94+BV$209</f>
        <v>64.994088484677093</v>
      </c>
      <c r="DA94" s="2">
        <f>BW$207*$B94+BW$209</f>
        <v>53.838851764218617</v>
      </c>
      <c r="DD94" s="2">
        <f>BZ$207*$B94+BZ$209</f>
        <v>75.526295571250813</v>
      </c>
      <c r="DE94" s="2">
        <f>CA$207*$B94+CA$209</f>
        <v>78.077379856967184</v>
      </c>
      <c r="DF94" s="2">
        <f>CB$207*$B94+CB$209</f>
        <v>80.007640196822621</v>
      </c>
      <c r="DG94" s="2">
        <f>CC$207*$B94+CC$209</f>
        <v>80.858896486767009</v>
      </c>
      <c r="DH94" s="2">
        <f>CD$207*$B94+CD$209</f>
        <v>83.498353399013439</v>
      </c>
      <c r="DI94" s="2">
        <f>CE$207*$B94+CE$209</f>
        <v>85.092199562711315</v>
      </c>
      <c r="DJ94" s="2">
        <f>CF$207*$B94+CF$209</f>
        <v>85.08502512565623</v>
      </c>
      <c r="DK94" s="2">
        <f>CG$207*$B94+CG$209</f>
        <v>84.003517891519849</v>
      </c>
      <c r="DL94" s="2">
        <f>CH$207*$B94+CH$209</f>
        <v>82.012776446274287</v>
      </c>
      <c r="DM94" s="2">
        <f>CI$207*$B94+CI$209</f>
        <v>78.02809387720113</v>
      </c>
      <c r="DN94" s="2">
        <f>CJ$207*$B94+CJ$209</f>
        <v>72.660554426888609</v>
      </c>
      <c r="DO94" s="2">
        <f>CK$207*$B94+CK$209</f>
        <v>65.639913980027075</v>
      </c>
      <c r="DP94" s="2">
        <f>CL$207*$B94+CL$209</f>
        <v>54.064705380680572</v>
      </c>
      <c r="DS94" s="2">
        <f>POWER(10,($B94-C$227)/C$228)/(1+POWER(10,($B94-C$227)/C$228))</f>
        <v>0.22149523720137695</v>
      </c>
      <c r="DT94" s="2">
        <f>POWER(10,($B94-D$227)/D$228)/(1+POWER(10,($B94-D$227)/D$228))</f>
        <v>0.24898575772337736</v>
      </c>
      <c r="DU94" s="2">
        <f>POWER(10,($B94-E$227)/E$228)/(1+POWER(10,($B94-E$227)/E$228))</f>
        <v>0.27181963089886874</v>
      </c>
      <c r="DV94" s="2">
        <f>POWER(10,($B94-F$227)/F$228)/(1+POWER(10,($B94-F$227)/F$228))</f>
        <v>0.22067171265062671</v>
      </c>
      <c r="DW94" s="2">
        <f>POWER(10,($B94-G$227)/G$228)/(1+POWER(10,($B94-G$227)/G$228))</f>
        <v>0.25403783384421635</v>
      </c>
      <c r="DX94" s="2">
        <f>POWER(10,($B94-H$227)/H$228)/(1+POWER(10,($B94-H$227)/H$228))</f>
        <v>0.24450287596233147</v>
      </c>
      <c r="DY94" s="2">
        <f>POWER(10,($B94-I$227)/I$228)/(1+POWER(10,($B94-I$227)/I$228))</f>
        <v>0.23836721286850943</v>
      </c>
      <c r="DZ94" s="2">
        <f>POWER(10,($B94-J$227)/J$228)/(1+POWER(10,($B94-J$227)/J$228))</f>
        <v>0.22902728295579522</v>
      </c>
      <c r="EA94" s="2">
        <f>POWER(10,($B94-K$227)/K$228)/(1+POWER(10,($B94-K$227)/K$228))</f>
        <v>0.21890368306192295</v>
      </c>
      <c r="EB94" s="2">
        <f>POWER(10,($B94-L$227)/L$228)/(1+POWER(10,($B94-L$227)/L$228))</f>
        <v>0.2245871848921567</v>
      </c>
      <c r="EC94" s="2">
        <f>POWER(10,($B94-M$227)/M$228)/(1+POWER(10,($B94-M$227)/M$228))</f>
        <v>0.22394341304861984</v>
      </c>
      <c r="ED94" s="2">
        <f>POWER(10,($B94-N$227)/N$228)/(1+POWER(10,($B94-N$227)/N$228))</f>
        <v>0.20133537444252872</v>
      </c>
      <c r="EE94" s="2">
        <f>POWER(10,($B94-O$227)/O$228)/(1+POWER(10,($B94-O$227)/O$228))</f>
        <v>0.2154595735185621</v>
      </c>
    </row>
    <row r="95" spans="2:135" x14ac:dyDescent="0.25">
      <c r="B95" s="2">
        <v>89</v>
      </c>
      <c r="C95">
        <v>75.484999999999999</v>
      </c>
      <c r="D95">
        <v>77.912000000000006</v>
      </c>
      <c r="E95">
        <v>80.293999999999997</v>
      </c>
      <c r="F95">
        <v>81.117999999999995</v>
      </c>
      <c r="G95">
        <v>82.5</v>
      </c>
      <c r="H95">
        <v>84.412000000000006</v>
      </c>
      <c r="I95">
        <v>84.852999999999994</v>
      </c>
      <c r="J95">
        <v>84.397000000000006</v>
      </c>
      <c r="K95">
        <v>80.706000000000003</v>
      </c>
      <c r="L95">
        <v>75.558999999999997</v>
      </c>
      <c r="M95">
        <v>70.528999999999996</v>
      </c>
      <c r="N95">
        <v>64.367999999999995</v>
      </c>
      <c r="O95">
        <v>51.838200000000001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77.515526328086182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79.395665790226829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80.666776229779629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85.267021895595818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84.745076236209727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87.191147766558601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87.558167696927242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87.429048616148506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86.14904674804751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80.473196544268376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74.247063040605653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67.998643014285577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55.423171741008609</v>
      </c>
      <c r="AE95" s="5"/>
      <c r="AG95" s="5">
        <f t="shared" si="26"/>
        <v>-2.0305263280861823</v>
      </c>
      <c r="AH95" s="5">
        <f t="shared" si="27"/>
        <v>-1.4836657902268229</v>
      </c>
      <c r="AI95" s="5">
        <f t="shared" si="28"/>
        <v>-0.37277622977963176</v>
      </c>
      <c r="AJ95" s="5">
        <f t="shared" si="29"/>
        <v>-4.1490218955958227</v>
      </c>
      <c r="AK95" s="5">
        <f t="shared" si="30"/>
        <v>-2.2450762362097265</v>
      </c>
      <c r="AL95" s="5">
        <f t="shared" si="31"/>
        <v>-2.7791477665585944</v>
      </c>
      <c r="AM95" s="5">
        <f t="shared" si="32"/>
        <v>-2.7051676969272478</v>
      </c>
      <c r="AN95" s="5">
        <f t="shared" si="33"/>
        <v>-3.0320486161485007</v>
      </c>
      <c r="AO95" s="5">
        <f t="shared" si="34"/>
        <v>-5.4430467480475073</v>
      </c>
      <c r="AP95" s="5">
        <f t="shared" si="35"/>
        <v>-4.9141965442683784</v>
      </c>
      <c r="AQ95" s="5">
        <f t="shared" si="36"/>
        <v>-3.7180630406056565</v>
      </c>
      <c r="AR95" s="5">
        <f t="shared" si="37"/>
        <v>-3.6306430142855817</v>
      </c>
      <c r="AS95" s="5">
        <f t="shared" si="38"/>
        <v>-3.5849717410086086</v>
      </c>
      <c r="AV95" s="2">
        <f t="shared" si="39"/>
        <v>75.290575979618708</v>
      </c>
      <c r="AW95" s="2">
        <f t="shared" si="40"/>
        <v>78.161478496449192</v>
      </c>
      <c r="AX95" s="2">
        <f t="shared" si="41"/>
        <v>80.102514469493499</v>
      </c>
      <c r="AY95" s="2">
        <f t="shared" si="42"/>
        <v>80.8921997477741</v>
      </c>
      <c r="AZ95" s="2">
        <f t="shared" si="43"/>
        <v>83.361284998984331</v>
      </c>
      <c r="BA95" s="2">
        <f t="shared" si="44"/>
        <v>84.826592707570441</v>
      </c>
      <c r="BB95" s="2">
        <f t="shared" si="45"/>
        <v>84.903669631570722</v>
      </c>
      <c r="BC95" s="2">
        <f t="shared" si="46"/>
        <v>83.796114118281395</v>
      </c>
      <c r="BD95" s="2">
        <f t="shared" si="47"/>
        <v>81.560876182729743</v>
      </c>
      <c r="BE95" s="2">
        <f t="shared" si="48"/>
        <v>77.758197928758463</v>
      </c>
      <c r="BF95" s="2">
        <f t="shared" si="49"/>
        <v>72.423334537364497</v>
      </c>
      <c r="BG95" s="2">
        <f t="shared" si="50"/>
        <v>65.14402860724185</v>
      </c>
      <c r="BH95" s="2">
        <f t="shared" si="51"/>
        <v>53.908586594172988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>
        <f>IF(OR($B95&lt;E$229, AND($B95&gt;E$230, $B95&lt;E$231)), E95, "")</f>
        <v>80.293999999999997</v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>
        <f>IF(OR(AND($B95&gt;E$230, $B95&lt;E$231), $B95&gt;E$232), E95, "")</f>
        <v>80.293999999999997</v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75.241960986166433</v>
      </c>
      <c r="CP95" s="2">
        <f>BL$207*$B95+BL$209</f>
        <v>78.217959705824811</v>
      </c>
      <c r="CQ95" s="2">
        <f>BM$207*$B95+BM$209</f>
        <v>80.169321244377045</v>
      </c>
      <c r="CR95" s="2">
        <f>BN$207*$B95+BN$209</f>
        <v>80.919975574886365</v>
      </c>
      <c r="CS95" s="2">
        <f>BO$207*$B95+BO$209</f>
        <v>83.335495902369289</v>
      </c>
      <c r="CT95" s="2">
        <f>BP$207*$B95+BP$209</f>
        <v>84.759550716682682</v>
      </c>
      <c r="CU95" s="2">
        <f>BQ$207*$B95+BQ$209</f>
        <v>84.867920585517155</v>
      </c>
      <c r="CV95" s="2">
        <f>BR$207*$B95+BR$209</f>
        <v>83.753497466734956</v>
      </c>
      <c r="CW95" s="2">
        <f>BS$207*$B95+BS$209</f>
        <v>81.447576745214008</v>
      </c>
      <c r="CX95" s="2">
        <f>BT$207*$B95+BT$209</f>
        <v>77.694787058616257</v>
      </c>
      <c r="CY95" s="2">
        <f>BU$207*$B95+BU$209</f>
        <v>72.368724833750875</v>
      </c>
      <c r="CZ95" s="2">
        <f>BV$207*$B95+BV$209</f>
        <v>65.023352456681749</v>
      </c>
      <c r="DA95" s="2">
        <f>BW$207*$B95+BW$209</f>
        <v>53.868512812632972</v>
      </c>
      <c r="DD95" s="2">
        <f>BZ$207*$B95+BZ$209</f>
        <v>75.446411736053221</v>
      </c>
      <c r="DE95" s="2">
        <f>CA$207*$B95+CA$209</f>
        <v>78.006104743960492</v>
      </c>
      <c r="DF95" s="2">
        <f>CB$207*$B95+CB$209</f>
        <v>79.939292484615777</v>
      </c>
      <c r="DG95" s="2">
        <f>CC$207*$B95+CC$209</f>
        <v>80.802737300385871</v>
      </c>
      <c r="DH95" s="2">
        <f>CD$207*$B95+CD$209</f>
        <v>83.43034944454314</v>
      </c>
      <c r="DI95" s="2">
        <f>CE$207*$B95+CE$209</f>
        <v>85.015520454871918</v>
      </c>
      <c r="DJ95" s="2">
        <f>CF$207*$B95+CF$209</f>
        <v>85.0078446462595</v>
      </c>
      <c r="DK95" s="2">
        <f>CG$207*$B95+CG$209</f>
        <v>83.92695127939345</v>
      </c>
      <c r="DL95" s="2">
        <f>CH$207*$B95+CH$209</f>
        <v>81.929581393301845</v>
      </c>
      <c r="DM95" s="2">
        <f>CI$207*$B95+CI$209</f>
        <v>77.957867421909256</v>
      </c>
      <c r="DN95" s="2">
        <f>CJ$207*$B95+CJ$209</f>
        <v>72.595928228204755</v>
      </c>
      <c r="DO95" s="2">
        <f>CK$207*$B95+CK$209</f>
        <v>65.580610591654533</v>
      </c>
      <c r="DP95" s="2">
        <f>CL$207*$B95+CL$209</f>
        <v>54.041665694951583</v>
      </c>
      <c r="DS95" s="2">
        <f>POWER(10,($B95-C$227)/C$228)/(1+POWER(10,($B95-C$227)/C$228))</f>
        <v>0.23778339516581609</v>
      </c>
      <c r="DT95" s="2">
        <f>POWER(10,($B95-D$227)/D$228)/(1+POWER(10,($B95-D$227)/D$228))</f>
        <v>0.26660319342340993</v>
      </c>
      <c r="DU95" s="2">
        <f>POWER(10,($B95-E$227)/E$228)/(1+POWER(10,($B95-E$227)/E$228))</f>
        <v>0.29042792280789986</v>
      </c>
      <c r="DV95" s="2">
        <f>POWER(10,($B95-F$227)/F$228)/(1+POWER(10,($B95-F$227)/F$228))</f>
        <v>0.23691774064928778</v>
      </c>
      <c r="DW95" s="2">
        <f>POWER(10,($B95-G$227)/G$228)/(1+POWER(10,($B95-G$227)/G$228))</f>
        <v>0.271883326906047</v>
      </c>
      <c r="DX95" s="2">
        <f>POWER(10,($B95-H$227)/H$228)/(1+POWER(10,($B95-H$227)/H$228))</f>
        <v>0.26191373778018279</v>
      </c>
      <c r="DY95" s="2">
        <f>POWER(10,($B95-I$227)/I$228)/(1+POWER(10,($B95-I$227)/I$228))</f>
        <v>0.25548891208491892</v>
      </c>
      <c r="DZ95" s="2">
        <f>POWER(10,($B95-J$227)/J$228)/(1+POWER(10,($B95-J$227)/J$228))</f>
        <v>0.24569452174763096</v>
      </c>
      <c r="EA95" s="2">
        <f>POWER(10,($B95-K$227)/K$228)/(1+POWER(10,($B95-K$227)/K$228))</f>
        <v>0.23505880693311915</v>
      </c>
      <c r="EB95" s="2">
        <f>POWER(10,($B95-L$227)/L$228)/(1+POWER(10,($B95-L$227)/L$228))</f>
        <v>0.24103231935857336</v>
      </c>
      <c r="EC95" s="2">
        <f>POWER(10,($B95-M$227)/M$228)/(1+POWER(10,($B95-M$227)/M$228))</f>
        <v>0.24035601996562506</v>
      </c>
      <c r="ED95" s="2">
        <f>POWER(10,($B95-N$227)/N$228)/(1+POWER(10,($B95-N$227)/N$228))</f>
        <v>0.2165534121202147</v>
      </c>
      <c r="EE95" s="2">
        <f>POWER(10,($B95-O$227)/O$228)/(1+POWER(10,($B95-O$227)/O$228))</f>
        <v>0.23143583290911213</v>
      </c>
    </row>
    <row r="96" spans="2:135" x14ac:dyDescent="0.25">
      <c r="B96" s="2">
        <v>90</v>
      </c>
      <c r="C96">
        <v>75.162000000000006</v>
      </c>
      <c r="D96">
        <v>77.323999999999998</v>
      </c>
      <c r="E96">
        <v>79.721000000000004</v>
      </c>
      <c r="F96">
        <v>80.441000000000003</v>
      </c>
      <c r="G96">
        <v>82.278999999999996</v>
      </c>
      <c r="H96">
        <v>83.162000000000006</v>
      </c>
      <c r="I96">
        <v>85.117999999999995</v>
      </c>
      <c r="J96">
        <v>82.676000000000002</v>
      </c>
      <c r="K96">
        <v>81.5</v>
      </c>
      <c r="L96">
        <v>76.102999999999994</v>
      </c>
      <c r="M96">
        <v>71.456000000000003</v>
      </c>
      <c r="N96">
        <v>64.015000000000001</v>
      </c>
      <c r="O96">
        <v>53.352899999999998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76.41452809529379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78.710860232625251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80.315248628813407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83.262848556213086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84.021505939245145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86.02141155162397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86.269735844391306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85.748472389297945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84.127350603957851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79.206290337808028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73.378635260448448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66.774358021312494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54.740674309692679</v>
      </c>
      <c r="AE96" s="5"/>
      <c r="AG96" s="5">
        <f t="shared" si="26"/>
        <v>-1.2525280952937834</v>
      </c>
      <c r="AH96" s="5">
        <f t="shared" si="27"/>
        <v>-1.3868602326252528</v>
      </c>
      <c r="AI96" s="5">
        <f t="shared" si="28"/>
        <v>-0.59424862881340346</v>
      </c>
      <c r="AJ96" s="5">
        <f t="shared" si="29"/>
        <v>-2.8218485562130837</v>
      </c>
      <c r="AK96" s="5">
        <f t="shared" si="30"/>
        <v>-1.7425059392451487</v>
      </c>
      <c r="AL96" s="5">
        <f t="shared" si="31"/>
        <v>-2.859411551623964</v>
      </c>
      <c r="AM96" s="5">
        <f t="shared" si="32"/>
        <v>-1.151735844391311</v>
      </c>
      <c r="AN96" s="5">
        <f t="shared" si="33"/>
        <v>-3.0724723892979426</v>
      </c>
      <c r="AO96" s="5">
        <f t="shared" si="34"/>
        <v>-2.6273506039578507</v>
      </c>
      <c r="AP96" s="5">
        <f t="shared" si="35"/>
        <v>-3.1032903378080334</v>
      </c>
      <c r="AQ96" s="5">
        <f t="shared" si="36"/>
        <v>-1.9226352604484447</v>
      </c>
      <c r="AR96" s="5">
        <f t="shared" si="37"/>
        <v>-2.7593580213124937</v>
      </c>
      <c r="AS96" s="5">
        <f t="shared" si="38"/>
        <v>-1.3877743096926807</v>
      </c>
      <c r="AV96" s="2">
        <f t="shared" si="39"/>
        <v>75.266647244065382</v>
      </c>
      <c r="AW96" s="2">
        <f t="shared" si="40"/>
        <v>78.12188775629285</v>
      </c>
      <c r="AX96" s="2">
        <f t="shared" si="41"/>
        <v>80.0647537097325</v>
      </c>
      <c r="AY96" s="2">
        <f t="shared" si="42"/>
        <v>80.877737201251477</v>
      </c>
      <c r="AZ96" s="2">
        <f t="shared" si="43"/>
        <v>83.355511517104361</v>
      </c>
      <c r="BA96" s="2">
        <f t="shared" si="44"/>
        <v>84.825012143426335</v>
      </c>
      <c r="BB96" s="2">
        <f t="shared" si="45"/>
        <v>84.898123528161562</v>
      </c>
      <c r="BC96" s="2">
        <f t="shared" si="46"/>
        <v>83.797072776100208</v>
      </c>
      <c r="BD96" s="2">
        <f t="shared" si="47"/>
        <v>81.570935886865328</v>
      </c>
      <c r="BE96" s="2">
        <f t="shared" si="48"/>
        <v>77.757901754223212</v>
      </c>
      <c r="BF96" s="2">
        <f t="shared" si="49"/>
        <v>72.42449220563617</v>
      </c>
      <c r="BG96" s="2">
        <f t="shared" si="50"/>
        <v>65.161627685153519</v>
      </c>
      <c r="BH96" s="2">
        <f t="shared" si="51"/>
        <v>53.928072724364746</v>
      </c>
      <c r="BK96" s="2" t="str">
        <f>IF(OR($B96&lt;C$229, AND($B96&gt;C$230, $B96&lt;C$231)), C96, "")</f>
        <v/>
      </c>
      <c r="BL96" s="2">
        <f>IF(OR($B96&lt;D$229, AND($B96&gt;D$230, $B96&lt;D$231)), D96, "")</f>
        <v>77.323999999999998</v>
      </c>
      <c r="BM96" s="2">
        <f>IF(OR($B96&lt;E$229, AND($B96&gt;E$230, $B96&lt;E$231)), E96, "")</f>
        <v>79.721000000000004</v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>
        <f>IF(OR(AND($B96&gt;D$230, $B96&lt;D$231), $B96&gt;D$232), D96, "")</f>
        <v>77.323999999999998</v>
      </c>
      <c r="CB96" s="2">
        <f>IF(OR(AND($B96&gt;E$230, $B96&lt;E$231), $B96&gt;E$232), E96, "")</f>
        <v>79.721000000000004</v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75.232482001561522</v>
      </c>
      <c r="CP96" s="2">
        <f>BL$207*$B96+BL$209</f>
        <v>78.196447243115955</v>
      </c>
      <c r="CQ96" s="2">
        <f>BM$207*$B96+BM$209</f>
        <v>80.151732958425001</v>
      </c>
      <c r="CR96" s="2">
        <f>BN$207*$B96+BN$209</f>
        <v>80.922387524893367</v>
      </c>
      <c r="CS96" s="2">
        <f>BO$207*$B96+BO$209</f>
        <v>83.35271347106513</v>
      </c>
      <c r="CT96" s="2">
        <f>BP$207*$B96+BP$209</f>
        <v>84.780722227712715</v>
      </c>
      <c r="CU96" s="2">
        <f>BQ$207*$B96+BQ$209</f>
        <v>84.88587942556768</v>
      </c>
      <c r="CV96" s="2">
        <f>BR$207*$B96+BR$209</f>
        <v>83.778032541284162</v>
      </c>
      <c r="CW96" s="2">
        <f>BS$207*$B96+BS$209</f>
        <v>81.478126485734776</v>
      </c>
      <c r="CX96" s="2">
        <f>BT$207*$B96+BT$209</f>
        <v>77.712724143977269</v>
      </c>
      <c r="CY96" s="2">
        <f>BU$207*$B96+BU$209</f>
        <v>72.387436413427366</v>
      </c>
      <c r="CZ96" s="2">
        <f>BV$207*$B96+BV$209</f>
        <v>65.052616428686392</v>
      </c>
      <c r="DA96" s="2">
        <f>BW$207*$B96+BW$209</f>
        <v>53.898173861047326</v>
      </c>
      <c r="DD96" s="2">
        <f>BZ$207*$B96+BZ$209</f>
        <v>75.366527900855615</v>
      </c>
      <c r="DE96" s="2">
        <f>CA$207*$B96+CA$209</f>
        <v>77.934829630953814</v>
      </c>
      <c r="DF96" s="2">
        <f>CB$207*$B96+CB$209</f>
        <v>79.870944772408933</v>
      </c>
      <c r="DG96" s="2">
        <f>CC$207*$B96+CC$209</f>
        <v>80.746578114004734</v>
      </c>
      <c r="DH96" s="2">
        <f>CD$207*$B96+CD$209</f>
        <v>83.36234549007284</v>
      </c>
      <c r="DI96" s="2">
        <f>CE$207*$B96+CE$209</f>
        <v>84.938841347032522</v>
      </c>
      <c r="DJ96" s="2">
        <f>CF$207*$B96+CF$209</f>
        <v>84.930664166862755</v>
      </c>
      <c r="DK96" s="2">
        <f>CG$207*$B96+CG$209</f>
        <v>83.850384667267051</v>
      </c>
      <c r="DL96" s="2">
        <f>CH$207*$B96+CH$209</f>
        <v>81.846386340329417</v>
      </c>
      <c r="DM96" s="2">
        <f>CI$207*$B96+CI$209</f>
        <v>77.887640966617369</v>
      </c>
      <c r="DN96" s="2">
        <f>CJ$207*$B96+CJ$209</f>
        <v>72.531302029520901</v>
      </c>
      <c r="DO96" s="2">
        <f>CK$207*$B96+CK$209</f>
        <v>65.521307203281978</v>
      </c>
      <c r="DP96" s="2">
        <f>CL$207*$B96+CL$209</f>
        <v>54.018626009222587</v>
      </c>
      <c r="DS96" s="2">
        <f>POWER(10,($B96-C$227)/C$228)/(1+POWER(10,($B96-C$227)/C$228))</f>
        <v>0.2548771926912155</v>
      </c>
      <c r="DT96" s="2">
        <f>POWER(10,($B96-D$227)/D$228)/(1+POWER(10,($B96-D$227)/D$228))</f>
        <v>0.28499414166697373</v>
      </c>
      <c r="DU96" s="2">
        <f>POWER(10,($B96-E$227)/E$228)/(1+POWER(10,($B96-E$227)/E$228))</f>
        <v>0.30976819191219673</v>
      </c>
      <c r="DV96" s="2">
        <f>POWER(10,($B96-F$227)/F$228)/(1+POWER(10,($B96-F$227)/F$228))</f>
        <v>0.25397004299258974</v>
      </c>
      <c r="DW96" s="2">
        <f>POWER(10,($B96-G$227)/G$228)/(1+POWER(10,($B96-G$227)/G$228))</f>
        <v>0.29049423978307437</v>
      </c>
      <c r="DX96" s="2">
        <f>POWER(10,($B96-H$227)/H$228)/(1+POWER(10,($B96-H$227)/H$228))</f>
        <v>0.28010474573939259</v>
      </c>
      <c r="DY96" s="2">
        <f>POWER(10,($B96-I$227)/I$228)/(1+POWER(10,($B96-I$227)/I$228))</f>
        <v>0.27339898009476066</v>
      </c>
      <c r="DZ96" s="2">
        <f>POWER(10,($B96-J$227)/J$228)/(1+POWER(10,($B96-J$227)/J$228))</f>
        <v>0.26316068197565562</v>
      </c>
      <c r="EA96" s="2">
        <f>POWER(10,($B96-K$227)/K$228)/(1+POWER(10,($B96-K$227)/K$228))</f>
        <v>0.25202150050460409</v>
      </c>
      <c r="EB96" s="2">
        <f>POWER(10,($B96-L$227)/L$228)/(1+POWER(10,($B96-L$227)/L$228))</f>
        <v>0.25828053336464174</v>
      </c>
      <c r="EC96" s="2">
        <f>POWER(10,($B96-M$227)/M$228)/(1+POWER(10,($B96-M$227)/M$228))</f>
        <v>0.257572262330653</v>
      </c>
      <c r="ED96" s="2">
        <f>POWER(10,($B96-N$227)/N$228)/(1+POWER(10,($B96-N$227)/N$228))</f>
        <v>0.23258673388908468</v>
      </c>
      <c r="EE96" s="2">
        <f>POWER(10,($B96-O$227)/O$228)/(1+POWER(10,($B96-O$227)/O$228))</f>
        <v>0.24822191858229389</v>
      </c>
    </row>
    <row r="97" spans="2:135" x14ac:dyDescent="0.25">
      <c r="B97" s="2">
        <v>91</v>
      </c>
      <c r="C97">
        <v>74.706000000000003</v>
      </c>
      <c r="D97">
        <v>76.808999999999997</v>
      </c>
      <c r="E97">
        <v>78.808999999999997</v>
      </c>
      <c r="F97">
        <v>79.206000000000003</v>
      </c>
      <c r="G97">
        <v>82.337999999999994</v>
      </c>
      <c r="H97">
        <v>83.087999999999994</v>
      </c>
      <c r="I97">
        <v>83.191000000000003</v>
      </c>
      <c r="J97">
        <v>82.617999999999995</v>
      </c>
      <c r="K97">
        <v>81.278999999999996</v>
      </c>
      <c r="L97">
        <v>76.912000000000006</v>
      </c>
      <c r="M97">
        <v>70.221000000000004</v>
      </c>
      <c r="N97">
        <v>61.734999999999999</v>
      </c>
      <c r="O97">
        <v>51.147100000000002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75.796597294109361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78.343573727795416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80.128858642127469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82.077258806284817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83.64601660684427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85.384896967030741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85.550845636136572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84.773130476751774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82.90796604798264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78.477616359788954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72.890775461242043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66.031933557343933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54.354843635485445</v>
      </c>
      <c r="AE97" s="5"/>
      <c r="AG97" s="5">
        <f t="shared" si="26"/>
        <v>-1.090597294109358</v>
      </c>
      <c r="AH97" s="5">
        <f t="shared" si="27"/>
        <v>-1.5345737277954186</v>
      </c>
      <c r="AI97" s="5">
        <f t="shared" si="28"/>
        <v>-1.3198586421274712</v>
      </c>
      <c r="AJ97" s="5">
        <f t="shared" si="29"/>
        <v>-2.8712588062848141</v>
      </c>
      <c r="AK97" s="5">
        <f t="shared" si="30"/>
        <v>-1.3080166068442765</v>
      </c>
      <c r="AL97" s="5">
        <f t="shared" si="31"/>
        <v>-2.2968969670307473</v>
      </c>
      <c r="AM97" s="5">
        <f t="shared" si="32"/>
        <v>-2.3598456361365692</v>
      </c>
      <c r="AN97" s="5">
        <f t="shared" si="33"/>
        <v>-2.1551304767517792</v>
      </c>
      <c r="AO97" s="5">
        <f t="shared" si="34"/>
        <v>-1.6289660479826438</v>
      </c>
      <c r="AP97" s="5">
        <f t="shared" si="35"/>
        <v>-1.5656163597889474</v>
      </c>
      <c r="AQ97" s="5">
        <f t="shared" si="36"/>
        <v>-2.6697754612420397</v>
      </c>
      <c r="AR97" s="5">
        <f t="shared" si="37"/>
        <v>-4.2969335573439338</v>
      </c>
      <c r="AS97" s="5">
        <f t="shared" si="38"/>
        <v>-3.2077436354854427</v>
      </c>
      <c r="AV97" s="2">
        <f t="shared" si="39"/>
        <v>75.240361755055474</v>
      </c>
      <c r="AW97" s="2">
        <f t="shared" si="40"/>
        <v>78.080235431884759</v>
      </c>
      <c r="AX97" s="2">
        <f t="shared" si="41"/>
        <v>80.02480100836155</v>
      </c>
      <c r="AY97" s="2">
        <f t="shared" si="42"/>
        <v>80.861091910251048</v>
      </c>
      <c r="AZ97" s="2">
        <f t="shared" si="43"/>
        <v>83.346510614807485</v>
      </c>
      <c r="BA97" s="2">
        <f t="shared" si="44"/>
        <v>84.819916870603606</v>
      </c>
      <c r="BB97" s="2">
        <f t="shared" si="45"/>
        <v>84.889131102013664</v>
      </c>
      <c r="BC97" s="2">
        <f t="shared" si="46"/>
        <v>83.794477337773728</v>
      </c>
      <c r="BD97" s="2">
        <f t="shared" si="47"/>
        <v>81.577338428026778</v>
      </c>
      <c r="BE97" s="2">
        <f t="shared" si="48"/>
        <v>77.754632346876335</v>
      </c>
      <c r="BF97" s="2">
        <f t="shared" si="49"/>
        <v>72.422827910720201</v>
      </c>
      <c r="BG97" s="2">
        <f t="shared" si="50"/>
        <v>65.176694281207162</v>
      </c>
      <c r="BH97" s="2">
        <f t="shared" si="51"/>
        <v>53.945843535864128</v>
      </c>
      <c r="BK97" s="2">
        <f>IF(OR($B97&lt;C$229, AND($B97&gt;C$230, $B97&lt;C$231)), C97, "")</f>
        <v>74.706000000000003</v>
      </c>
      <c r="BL97" s="2">
        <f>IF(OR($B97&lt;D$229, AND($B97&gt;D$230, $B97&lt;D$231)), D97, "")</f>
        <v>76.808999999999997</v>
      </c>
      <c r="BM97" s="2">
        <f>IF(OR($B97&lt;E$229, AND($B97&gt;E$230, $B97&lt;E$231)), E97, "")</f>
        <v>78.808999999999997</v>
      </c>
      <c r="BN97" s="2" t="str">
        <f>IF(OR($B97&lt;F$229, AND($B97&gt;F$230, $B97&lt;F$231)), F97, "")</f>
        <v/>
      </c>
      <c r="BO97" s="2">
        <f>IF(OR($B97&lt;G$229, AND($B97&gt;G$230, $B97&lt;G$231)), G97, "")</f>
        <v>82.337999999999994</v>
      </c>
      <c r="BP97" s="2" t="str">
        <f>IF(OR($B97&lt;H$229, AND($B97&gt;H$230, $B97&lt;H$231)), H97, "")</f>
        <v/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74.706000000000003</v>
      </c>
      <c r="CA97" s="2">
        <f>IF(OR(AND($B97&gt;D$230, $B97&lt;D$231), $B97&gt;D$232), D97, "")</f>
        <v>76.808999999999997</v>
      </c>
      <c r="CB97" s="2">
        <f>IF(OR(AND($B97&gt;E$230, $B97&lt;E$231), $B97&gt;E$232), E97, "")</f>
        <v>78.808999999999997</v>
      </c>
      <c r="CC97" s="2" t="str">
        <f>IF(OR(AND($B97&gt;F$230, $B97&lt;F$231), $B97&gt;F$232), F97, "")</f>
        <v/>
      </c>
      <c r="CD97" s="2">
        <f>IF(OR(AND($B97&gt;G$230, $B97&lt;G$231), $B97&gt;G$232), G97, "")</f>
        <v>82.337999999999994</v>
      </c>
      <c r="CE97" s="2" t="str">
        <f>IF(OR(AND($B97&gt;H$230, $B97&lt;H$231), $B97&gt;H$232), H97, "")</f>
        <v/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75.223003016956611</v>
      </c>
      <c r="CP97" s="2">
        <f>BL$207*$B97+BL$209</f>
        <v>78.174934780407099</v>
      </c>
      <c r="CQ97" s="2">
        <f>BM$207*$B97+BM$209</f>
        <v>80.134144672472942</v>
      </c>
      <c r="CR97" s="2">
        <f>BN$207*$B97+BN$209</f>
        <v>80.924799474900368</v>
      </c>
      <c r="CS97" s="2">
        <f>BO$207*$B97+BO$209</f>
        <v>83.369931039760985</v>
      </c>
      <c r="CT97" s="2">
        <f>BP$207*$B97+BP$209</f>
        <v>84.801893738742748</v>
      </c>
      <c r="CU97" s="2">
        <f>BQ$207*$B97+BQ$209</f>
        <v>84.903838265618219</v>
      </c>
      <c r="CV97" s="2">
        <f>BR$207*$B97+BR$209</f>
        <v>83.802567615833368</v>
      </c>
      <c r="CW97" s="2">
        <f>BS$207*$B97+BS$209</f>
        <v>81.508676226255531</v>
      </c>
      <c r="CX97" s="2">
        <f>BT$207*$B97+BT$209</f>
        <v>77.730661229338295</v>
      </c>
      <c r="CY97" s="2">
        <f>BU$207*$B97+BU$209</f>
        <v>72.406147993103858</v>
      </c>
      <c r="CZ97" s="2">
        <f>BV$207*$B97+BV$209</f>
        <v>65.081880400691048</v>
      </c>
      <c r="DA97" s="2">
        <f>BW$207*$B97+BW$209</f>
        <v>53.92783490946168</v>
      </c>
      <c r="DD97" s="2">
        <f>BZ$207*$B97+BZ$209</f>
        <v>75.286644065658024</v>
      </c>
      <c r="DE97" s="2">
        <f>CA$207*$B97+CA$209</f>
        <v>77.863554517947122</v>
      </c>
      <c r="DF97" s="2">
        <f>CB$207*$B97+CB$209</f>
        <v>79.802597060202089</v>
      </c>
      <c r="DG97" s="2">
        <f>CC$207*$B97+CC$209</f>
        <v>80.690418927623611</v>
      </c>
      <c r="DH97" s="2">
        <f>CD$207*$B97+CD$209</f>
        <v>83.294341535602527</v>
      </c>
      <c r="DI97" s="2">
        <f>CE$207*$B97+CE$209</f>
        <v>84.862162239193125</v>
      </c>
      <c r="DJ97" s="2">
        <f>CF$207*$B97+CF$209</f>
        <v>84.853483687466024</v>
      </c>
      <c r="DK97" s="2">
        <f>CG$207*$B97+CG$209</f>
        <v>83.773818055140651</v>
      </c>
      <c r="DL97" s="2">
        <f>CH$207*$B97+CH$209</f>
        <v>81.763191287356989</v>
      </c>
      <c r="DM97" s="2">
        <f>CI$207*$B97+CI$209</f>
        <v>77.817414511325481</v>
      </c>
      <c r="DN97" s="2">
        <f>CJ$207*$B97+CJ$209</f>
        <v>72.466675830837048</v>
      </c>
      <c r="DO97" s="2">
        <f>CK$207*$B97+CK$209</f>
        <v>65.462003814909437</v>
      </c>
      <c r="DP97" s="2">
        <f>CL$207*$B97+CL$209</f>
        <v>53.99558632349359</v>
      </c>
      <c r="DS97" s="2">
        <f>POWER(10,($B97-C$227)/C$228)/(1+POWER(10,($B97-C$227)/C$228))</f>
        <v>0.27276008885872188</v>
      </c>
      <c r="DT97" s="2">
        <f>POWER(10,($B97-D$227)/D$228)/(1+POWER(10,($B97-D$227)/D$228))</f>
        <v>0.30412765335282399</v>
      </c>
      <c r="DU97" s="2">
        <f>POWER(10,($B97-E$227)/E$228)/(1+POWER(10,($B97-E$227)/E$228))</f>
        <v>0.32979777282204792</v>
      </c>
      <c r="DV97" s="2">
        <f>POWER(10,($B97-F$227)/F$228)/(1+POWER(10,($B97-F$227)/F$228))</f>
        <v>0.27181250914182842</v>
      </c>
      <c r="DW97" s="2">
        <f>POWER(10,($B97-G$227)/G$228)/(1+POWER(10,($B97-G$227)/G$228))</f>
        <v>0.30983699673970555</v>
      </c>
      <c r="DX97" s="2">
        <f>POWER(10,($B97-H$227)/H$228)/(1+POWER(10,($B97-H$227)/H$228))</f>
        <v>0.2990472921373033</v>
      </c>
      <c r="DY97" s="2">
        <f>POWER(10,($B97-I$227)/I$228)/(1+POWER(10,($B97-I$227)/I$228))</f>
        <v>0.29207202491298484</v>
      </c>
      <c r="DZ97" s="2">
        <f>POWER(10,($B97-J$227)/J$228)/(1+POWER(10,($B97-J$227)/J$228))</f>
        <v>0.28140527593140152</v>
      </c>
      <c r="EA97" s="2">
        <f>POWER(10,($B97-K$227)/K$228)/(1+POWER(10,($B97-K$227)/K$228))</f>
        <v>0.26977657618412265</v>
      </c>
      <c r="EB97" s="2">
        <f>POWER(10,($B97-L$227)/L$228)/(1+POWER(10,($B97-L$227)/L$228))</f>
        <v>0.27631366778237426</v>
      </c>
      <c r="EC97" s="2">
        <f>POWER(10,($B97-M$227)/M$228)/(1+POWER(10,($B97-M$227)/M$228))</f>
        <v>0.27557431821490025</v>
      </c>
      <c r="ED97" s="2">
        <f>POWER(10,($B97-N$227)/N$228)/(1+POWER(10,($B97-N$227)/N$228))</f>
        <v>0.2494292036997077</v>
      </c>
      <c r="EE97" s="2">
        <f>POWER(10,($B97-O$227)/O$228)/(1+POWER(10,($B97-O$227)/O$228))</f>
        <v>0.2658044361107374</v>
      </c>
    </row>
    <row r="98" spans="2:135" x14ac:dyDescent="0.25">
      <c r="B98" s="2">
        <v>92</v>
      </c>
      <c r="C98">
        <v>74.234999999999999</v>
      </c>
      <c r="D98">
        <v>77.278999999999996</v>
      </c>
      <c r="E98">
        <v>77.882000000000005</v>
      </c>
      <c r="F98">
        <v>80.676000000000002</v>
      </c>
      <c r="G98">
        <v>81.984999999999999</v>
      </c>
      <c r="H98">
        <v>84.382000000000005</v>
      </c>
      <c r="I98">
        <v>82.956000000000003</v>
      </c>
      <c r="J98">
        <v>82.117999999999995</v>
      </c>
      <c r="K98">
        <v>80.191000000000003</v>
      </c>
      <c r="L98">
        <v>76.543999999999997</v>
      </c>
      <c r="M98">
        <v>70.323999999999998</v>
      </c>
      <c r="N98">
        <v>62.043999999999997</v>
      </c>
      <c r="O98">
        <v>51.647100000000002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75.46471942750658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78.146741034607999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80.023020059608243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81.422113501797043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83.459958503040951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85.060099732013356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85.174537270266342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84.24634849114662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82.226826402237947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78.085858317563151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72.633280879835525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65.614730357452274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54.154894424435547</v>
      </c>
      <c r="AE98" s="5"/>
      <c r="AG98" s="5">
        <f t="shared" si="26"/>
        <v>-1.2297194275065806</v>
      </c>
      <c r="AH98" s="5">
        <f t="shared" si="27"/>
        <v>-0.86774103460800234</v>
      </c>
      <c r="AI98" s="5">
        <f t="shared" si="28"/>
        <v>-2.1410200596082376</v>
      </c>
      <c r="AJ98" s="5">
        <f t="shared" si="29"/>
        <v>-0.74611350179704061</v>
      </c>
      <c r="AK98" s="5">
        <f t="shared" si="30"/>
        <v>-1.474958503040952</v>
      </c>
      <c r="AL98" s="5">
        <f t="shared" si="31"/>
        <v>-0.67809973201335083</v>
      </c>
      <c r="AM98" s="5">
        <f t="shared" si="32"/>
        <v>-2.2185372702663386</v>
      </c>
      <c r="AN98" s="5">
        <f t="shared" si="33"/>
        <v>-2.1283484911466246</v>
      </c>
      <c r="AO98" s="5">
        <f t="shared" si="34"/>
        <v>-2.0358264022379444</v>
      </c>
      <c r="AP98" s="5">
        <f t="shared" si="35"/>
        <v>-1.5418583175631539</v>
      </c>
      <c r="AQ98" s="5">
        <f t="shared" si="36"/>
        <v>-2.3092808798355264</v>
      </c>
      <c r="AR98" s="5">
        <f t="shared" si="37"/>
        <v>-3.5707303574522768</v>
      </c>
      <c r="AS98" s="5">
        <f t="shared" si="38"/>
        <v>-2.507794424435545</v>
      </c>
      <c r="AV98" s="2">
        <f t="shared" si="39"/>
        <v>75.211553013146826</v>
      </c>
      <c r="AW98" s="2">
        <f t="shared" si="40"/>
        <v>78.036425123756445</v>
      </c>
      <c r="AX98" s="2">
        <f t="shared" si="41"/>
        <v>79.98257119896698</v>
      </c>
      <c r="AY98" s="2">
        <f t="shared" si="42"/>
        <v>80.842132248131165</v>
      </c>
      <c r="AZ98" s="2">
        <f t="shared" si="43"/>
        <v>83.334102051704065</v>
      </c>
      <c r="BA98" s="2">
        <f t="shared" si="44"/>
        <v>84.811087688050392</v>
      </c>
      <c r="BB98" s="2">
        <f t="shared" si="45"/>
        <v>84.876479580255506</v>
      </c>
      <c r="BC98" s="2">
        <f t="shared" si="46"/>
        <v>83.788095496083855</v>
      </c>
      <c r="BD98" s="2">
        <f t="shared" si="47"/>
        <v>81.579810088271998</v>
      </c>
      <c r="BE98" s="2">
        <f t="shared" si="48"/>
        <v>77.748182140410748</v>
      </c>
      <c r="BF98" s="2">
        <f t="shared" si="49"/>
        <v>72.418145791746753</v>
      </c>
      <c r="BG98" s="2">
        <f t="shared" si="50"/>
        <v>65.189009332031745</v>
      </c>
      <c r="BH98" s="2">
        <f t="shared" si="51"/>
        <v>53.961772783654254</v>
      </c>
      <c r="BK98" s="2">
        <f>IF(OR($B98&lt;C$229, AND($B98&gt;C$230, $B98&lt;C$231)), C98, "")</f>
        <v>74.234999999999999</v>
      </c>
      <c r="BL98" s="2">
        <f>IF(OR($B98&lt;D$229, AND($B98&gt;D$230, $B98&lt;D$231)), D98, "")</f>
        <v>77.278999999999996</v>
      </c>
      <c r="BM98" s="2">
        <f>IF(OR($B98&lt;E$229, AND($B98&gt;E$230, $B98&lt;E$231)), E98, "")</f>
        <v>77.882000000000005</v>
      </c>
      <c r="BN98" s="2" t="str">
        <f>IF(OR($B98&lt;F$229, AND($B98&gt;F$230, $B98&lt;F$231)), F98, "")</f>
        <v/>
      </c>
      <c r="BO98" s="2">
        <f>IF(OR($B98&lt;G$229, AND($B98&gt;G$230, $B98&lt;G$231)), G98, "")</f>
        <v>81.984999999999999</v>
      </c>
      <c r="BP98" s="2">
        <f>IF(OR($B98&lt;H$229, AND($B98&gt;H$230, $B98&lt;H$231)), H98, "")</f>
        <v>84.382000000000005</v>
      </c>
      <c r="BQ98" s="2">
        <f>IF(OR($B98&lt;I$229, AND($B98&gt;I$230, $B98&lt;I$231)), I98, "")</f>
        <v>82.956000000000003</v>
      </c>
      <c r="BR98" s="2">
        <f>IF(OR($B98&lt;J$229, AND($B98&gt;J$230, $B98&lt;J$231)), J98, "")</f>
        <v>82.117999999999995</v>
      </c>
      <c r="BS98" s="2" t="str">
        <f>IF(OR($B98&lt;K$229, AND($B98&gt;K$230, $B98&lt;K$231)), K98, "")</f>
        <v/>
      </c>
      <c r="BT98" s="2">
        <f>IF(OR($B98&lt;L$229, AND($B98&gt;L$230, $B98&lt;L$231)), L98, "")</f>
        <v>76.543999999999997</v>
      </c>
      <c r="BU98" s="2">
        <f>IF(OR($B98&lt;M$229, AND($B98&gt;M$230, $B98&lt;M$231)), M98, "")</f>
        <v>70.323999999999998</v>
      </c>
      <c r="BV98" s="2" t="str">
        <f>IF(OR($B98&lt;N$229, AND($B98&gt;N$230, $B98&lt;N$231)), N98, "")</f>
        <v/>
      </c>
      <c r="BW98" s="2">
        <f>IF(OR($B98&lt;O$229, AND($B98&gt;O$230, $B98&lt;O$231)), O98, "")</f>
        <v>51.647100000000002</v>
      </c>
      <c r="BZ98" s="2">
        <f>IF(OR(AND($B98&gt;C$230, $B98&lt;C$231), $B98&gt;C$232), C98, "")</f>
        <v>74.234999999999999</v>
      </c>
      <c r="CA98" s="2">
        <f>IF(OR(AND($B98&gt;D$230, $B98&lt;D$231), $B98&gt;D$232), D98, "")</f>
        <v>77.278999999999996</v>
      </c>
      <c r="CB98" s="2">
        <f>IF(OR(AND($B98&gt;E$230, $B98&lt;E$231), $B98&gt;E$232), E98, "")</f>
        <v>77.882000000000005</v>
      </c>
      <c r="CC98" s="2" t="str">
        <f>IF(OR(AND($B98&gt;F$230, $B98&lt;F$231), $B98&gt;F$232), F98, "")</f>
        <v/>
      </c>
      <c r="CD98" s="2">
        <f>IF(OR(AND($B98&gt;G$230, $B98&lt;G$231), $B98&gt;G$232), G98, "")</f>
        <v>81.984999999999999</v>
      </c>
      <c r="CE98" s="2">
        <f>IF(OR(AND($B98&gt;H$230, $B98&lt;H$231), $B98&gt;H$232), H98, "")</f>
        <v>84.382000000000005</v>
      </c>
      <c r="CF98" s="2">
        <f>IF(OR(AND($B98&gt;I$230, $B98&lt;I$231), $B98&gt;I$232), I98, "")</f>
        <v>82.956000000000003</v>
      </c>
      <c r="CG98" s="2">
        <f>IF(OR(AND($B98&gt;J$230, $B98&lt;J$231), $B98&gt;J$232), J98, "")</f>
        <v>82.117999999999995</v>
      </c>
      <c r="CH98" s="2" t="str">
        <f>IF(OR(AND($B98&gt;K$230, $B98&lt;K$231), $B98&gt;K$232), K98, "")</f>
        <v/>
      </c>
      <c r="CI98" s="2">
        <f>IF(OR(AND($B98&gt;L$230, $B98&lt;L$231), $B98&gt;L$232), L98, "")</f>
        <v>76.543999999999997</v>
      </c>
      <c r="CJ98" s="2">
        <f>IF(OR(AND($B98&gt;M$230, $B98&lt;M$231), $B98&gt;M$232), M98, "")</f>
        <v>70.323999999999998</v>
      </c>
      <c r="CK98" s="2" t="str">
        <f>IF(OR(AND($B98&gt;N$230, $B98&lt;N$231), $B98&gt;N$232), N98, "")</f>
        <v/>
      </c>
      <c r="CL98" s="2">
        <f>IF(OR(AND($B98&gt;O$230, $B98&lt;O$231), $B98&gt;O$232), O98, "")</f>
        <v>51.647100000000002</v>
      </c>
      <c r="CO98" s="2">
        <f>BK$207*$B98+BK$209</f>
        <v>75.2135240323517</v>
      </c>
      <c r="CP98" s="2">
        <f>BL$207*$B98+BL$209</f>
        <v>78.153422317698244</v>
      </c>
      <c r="CQ98" s="2">
        <f>BM$207*$B98+BM$209</f>
        <v>80.116556386520898</v>
      </c>
      <c r="CR98" s="2">
        <f>BN$207*$B98+BN$209</f>
        <v>80.92721142490737</v>
      </c>
      <c r="CS98" s="2">
        <f>BO$207*$B98+BO$209</f>
        <v>83.387148608456826</v>
      </c>
      <c r="CT98" s="2">
        <f>BP$207*$B98+BP$209</f>
        <v>84.823065249772782</v>
      </c>
      <c r="CU98" s="2">
        <f>BQ$207*$B98+BQ$209</f>
        <v>84.921797105668759</v>
      </c>
      <c r="CV98" s="2">
        <f>BR$207*$B98+BR$209</f>
        <v>83.827102690382574</v>
      </c>
      <c r="CW98" s="2">
        <f>BS$207*$B98+BS$209</f>
        <v>81.5392259667763</v>
      </c>
      <c r="CX98" s="2">
        <f>BT$207*$B98+BT$209</f>
        <v>77.748598314699308</v>
      </c>
      <c r="CY98" s="2">
        <f>BU$207*$B98+BU$209</f>
        <v>72.424859572780363</v>
      </c>
      <c r="CZ98" s="2">
        <f>BV$207*$B98+BV$209</f>
        <v>65.111144372695691</v>
      </c>
      <c r="DA98" s="2">
        <f>BW$207*$B98+BW$209</f>
        <v>53.957495957876034</v>
      </c>
      <c r="DD98" s="2">
        <f>BZ$207*$B98+BZ$209</f>
        <v>75.206760230460432</v>
      </c>
      <c r="DE98" s="2">
        <f>CA$207*$B98+CA$209</f>
        <v>77.792279404940444</v>
      </c>
      <c r="DF98" s="2">
        <f>CB$207*$B98+CB$209</f>
        <v>79.734249347995245</v>
      </c>
      <c r="DG98" s="2">
        <f>CC$207*$B98+CC$209</f>
        <v>80.634259741242474</v>
      </c>
      <c r="DH98" s="2">
        <f>CD$207*$B98+CD$209</f>
        <v>83.226337581132228</v>
      </c>
      <c r="DI98" s="2">
        <f>CE$207*$B98+CE$209</f>
        <v>84.785483131353729</v>
      </c>
      <c r="DJ98" s="2">
        <f>CF$207*$B98+CF$209</f>
        <v>84.77630320806928</v>
      </c>
      <c r="DK98" s="2">
        <f>CG$207*$B98+CG$209</f>
        <v>83.697251443014252</v>
      </c>
      <c r="DL98" s="2">
        <f>CH$207*$B98+CH$209</f>
        <v>81.679996234384561</v>
      </c>
      <c r="DM98" s="2">
        <f>CI$207*$B98+CI$209</f>
        <v>77.747188056033593</v>
      </c>
      <c r="DN98" s="2">
        <f>CJ$207*$B98+CJ$209</f>
        <v>72.402049632153194</v>
      </c>
      <c r="DO98" s="2">
        <f>CK$207*$B98+CK$209</f>
        <v>65.402700426536896</v>
      </c>
      <c r="DP98" s="2">
        <f>CL$207*$B98+CL$209</f>
        <v>53.972546637764601</v>
      </c>
      <c r="DS98" s="2">
        <f>POWER(10,($B98-C$227)/C$228)/(1+POWER(10,($B98-C$227)/C$228))</f>
        <v>0.29140699809961812</v>
      </c>
      <c r="DT98" s="2">
        <f>POWER(10,($B98-D$227)/D$228)/(1+POWER(10,($B98-D$227)/D$228))</f>
        <v>0.32396369915826667</v>
      </c>
      <c r="DU98" s="2">
        <f>POWER(10,($B98-E$227)/E$228)/(1+POWER(10,($B98-E$227)/E$228))</f>
        <v>0.35046487260768672</v>
      </c>
      <c r="DV98" s="2">
        <f>POWER(10,($B98-F$227)/F$228)/(1+POWER(10,($B98-F$227)/F$228))</f>
        <v>0.29042050795491003</v>
      </c>
      <c r="DW98" s="2">
        <f>POWER(10,($B98-G$227)/G$228)/(1+POWER(10,($B98-G$227)/G$228))</f>
        <v>0.32986890038135463</v>
      </c>
      <c r="DX98" s="2">
        <f>POWER(10,($B98-H$227)/H$228)/(1+POWER(10,($B98-H$227)/H$228))</f>
        <v>0.3187037406682498</v>
      </c>
      <c r="DY98" s="2">
        <f>POWER(10,($B98-I$227)/I$228)/(1+POWER(10,($B98-I$227)/I$228))</f>
        <v>0.31147371924831252</v>
      </c>
      <c r="DZ98" s="2">
        <f>POWER(10,($B98-J$227)/J$228)/(1+POWER(10,($B98-J$227)/J$228))</f>
        <v>0.30039907270260058</v>
      </c>
      <c r="EA98" s="2">
        <f>POWER(10,($B98-K$227)/K$228)/(1+POWER(10,($B98-K$227)/K$228))</f>
        <v>0.288300378945403</v>
      </c>
      <c r="EB98" s="2">
        <f>POWER(10,($B98-L$227)/L$228)/(1+POWER(10,($B98-L$227)/L$228))</f>
        <v>0.29510493264950749</v>
      </c>
      <c r="EC98" s="2">
        <f>POWER(10,($B98-M$227)/M$228)/(1+POWER(10,($B98-M$227)/M$228))</f>
        <v>0.29433575226468928</v>
      </c>
      <c r="ED98" s="2">
        <f>POWER(10,($B98-N$227)/N$228)/(1+POWER(10,($B98-N$227)/N$228))</f>
        <v>0.26706685836292604</v>
      </c>
      <c r="EE98" s="2">
        <f>POWER(10,($B98-O$227)/O$228)/(1+POWER(10,($B98-O$227)/O$228))</f>
        <v>0.28416163322101046</v>
      </c>
    </row>
    <row r="99" spans="2:135" x14ac:dyDescent="0.25">
      <c r="B99" s="2">
        <v>93</v>
      </c>
      <c r="C99">
        <v>74.734999999999999</v>
      </c>
      <c r="D99">
        <v>76.587999999999994</v>
      </c>
      <c r="E99">
        <v>79.602999999999994</v>
      </c>
      <c r="F99">
        <v>78.484999999999999</v>
      </c>
      <c r="G99">
        <v>81.484999999999999</v>
      </c>
      <c r="H99">
        <v>83.382000000000005</v>
      </c>
      <c r="I99">
        <v>82.765000000000001</v>
      </c>
      <c r="J99">
        <v>81.823999999999998</v>
      </c>
      <c r="K99">
        <v>79.058999999999997</v>
      </c>
      <c r="L99">
        <v>76.265000000000001</v>
      </c>
      <c r="M99">
        <v>69.221000000000004</v>
      </c>
      <c r="N99">
        <v>64.367999999999995</v>
      </c>
      <c r="O99">
        <v>52.602899999999998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75.288290085312454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78.033670136736717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79.952706508664861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81.079420347191913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83.367540003725537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84.900753973842271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84.985320368183608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83.97805262593252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81.871992977135719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77.885924590723221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72.502975985926227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65.397275045532524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54.061285253134294</v>
      </c>
      <c r="AE99" s="5"/>
      <c r="AG99" s="5">
        <f t="shared" si="26"/>
        <v>-0.55329008531245449</v>
      </c>
      <c r="AH99" s="5">
        <f t="shared" si="27"/>
        <v>-1.4456701367367231</v>
      </c>
      <c r="AI99" s="5">
        <f t="shared" si="28"/>
        <v>-0.34970650866486608</v>
      </c>
      <c r="AJ99" s="5">
        <f t="shared" si="29"/>
        <v>-2.5944203471919138</v>
      </c>
      <c r="AK99" s="5">
        <f t="shared" si="30"/>
        <v>-1.8825400037255378</v>
      </c>
      <c r="AL99" s="5">
        <f t="shared" si="31"/>
        <v>-1.5187539738422657</v>
      </c>
      <c r="AM99" s="5">
        <f t="shared" si="32"/>
        <v>-2.2203203681836072</v>
      </c>
      <c r="AN99" s="5">
        <f t="shared" si="33"/>
        <v>-2.1540526259325219</v>
      </c>
      <c r="AO99" s="5">
        <f t="shared" si="34"/>
        <v>-2.8129929771357212</v>
      </c>
      <c r="AP99" s="5">
        <f t="shared" si="35"/>
        <v>-1.6209245907232201</v>
      </c>
      <c r="AQ99" s="5">
        <f t="shared" si="36"/>
        <v>-3.2819759859262234</v>
      </c>
      <c r="AR99" s="5">
        <f t="shared" si="37"/>
        <v>-1.029275045532529</v>
      </c>
      <c r="AS99" s="5">
        <f t="shared" si="38"/>
        <v>-1.4583852531342956</v>
      </c>
      <c r="AV99" s="2">
        <f t="shared" si="39"/>
        <v>75.180062272215466</v>
      </c>
      <c r="AW99" s="2">
        <f t="shared" si="40"/>
        <v>77.990372159360774</v>
      </c>
      <c r="AX99" s="2">
        <f t="shared" si="41"/>
        <v>79.937993487941753</v>
      </c>
      <c r="AY99" s="2">
        <f t="shared" si="42"/>
        <v>80.820735490820752</v>
      </c>
      <c r="AZ99" s="2">
        <f t="shared" si="43"/>
        <v>83.318122387934224</v>
      </c>
      <c r="BA99" s="2">
        <f t="shared" si="44"/>
        <v>84.798321365005194</v>
      </c>
      <c r="BB99" s="2">
        <f t="shared" si="45"/>
        <v>84.859971450566832</v>
      </c>
      <c r="BC99" s="2">
        <f t="shared" si="46"/>
        <v>83.77770885365689</v>
      </c>
      <c r="BD99" s="2">
        <f t="shared" si="47"/>
        <v>81.578087672374934</v>
      </c>
      <c r="BE99" s="2">
        <f t="shared" si="48"/>
        <v>77.738353820398203</v>
      </c>
      <c r="BF99" s="2">
        <f t="shared" si="49"/>
        <v>72.410259752077067</v>
      </c>
      <c r="BG99" s="2">
        <f t="shared" si="50"/>
        <v>65.198357017200223</v>
      </c>
      <c r="BH99" s="2">
        <f t="shared" si="51"/>
        <v>53.975739139425457</v>
      </c>
      <c r="BK99" s="2">
        <f>IF(OR($B99&lt;C$229, AND($B99&gt;C$230, $B99&lt;C$231)), C99, "")</f>
        <v>74.734999999999999</v>
      </c>
      <c r="BL99" s="2">
        <f>IF(OR($B99&lt;D$229, AND($B99&gt;D$230, $B99&lt;D$231)), D99, "")</f>
        <v>76.587999999999994</v>
      </c>
      <c r="BM99" s="2">
        <f>IF(OR($B99&lt;E$229, AND($B99&gt;E$230, $B99&lt;E$231)), E99, "")</f>
        <v>79.602999999999994</v>
      </c>
      <c r="BN99" s="2">
        <f>IF(OR($B99&lt;F$229, AND($B99&gt;F$230, $B99&lt;F$231)), F99, "")</f>
        <v>78.484999999999999</v>
      </c>
      <c r="BO99" s="2">
        <f>IF(OR($B99&lt;G$229, AND($B99&gt;G$230, $B99&lt;G$231)), G99, "")</f>
        <v>81.484999999999999</v>
      </c>
      <c r="BP99" s="2">
        <f>IF(OR($B99&lt;H$229, AND($B99&gt;H$230, $B99&lt;H$231)), H99, "")</f>
        <v>83.382000000000005</v>
      </c>
      <c r="BQ99" s="2">
        <f>IF(OR($B99&lt;I$229, AND($B99&gt;I$230, $B99&lt;I$231)), I99, "")</f>
        <v>82.765000000000001</v>
      </c>
      <c r="BR99" s="2">
        <f>IF(OR($B99&lt;J$229, AND($B99&gt;J$230, $B99&lt;J$231)), J99, "")</f>
        <v>81.823999999999998</v>
      </c>
      <c r="BS99" s="2">
        <f>IF(OR($B99&lt;K$229, AND($B99&gt;K$230, $B99&lt;K$231)), K99, "")</f>
        <v>79.058999999999997</v>
      </c>
      <c r="BT99" s="2">
        <f>IF(OR($B99&lt;L$229, AND($B99&gt;L$230, $B99&lt;L$231)), L99, "")</f>
        <v>76.265000000000001</v>
      </c>
      <c r="BU99" s="2">
        <f>IF(OR($B99&lt;M$229, AND($B99&gt;M$230, $B99&lt;M$231)), M99, "")</f>
        <v>69.221000000000004</v>
      </c>
      <c r="BV99" s="2">
        <f>IF(OR($B99&lt;N$229, AND($B99&gt;N$230, $B99&lt;N$231)), N99, "")</f>
        <v>64.367999999999995</v>
      </c>
      <c r="BW99" s="2">
        <f>IF(OR($B99&lt;O$229, AND($B99&gt;O$230, $B99&lt;O$231)), O99, "")</f>
        <v>52.602899999999998</v>
      </c>
      <c r="BZ99" s="2">
        <f>IF(OR(AND($B99&gt;C$230, $B99&lt;C$231), $B99&gt;C$232), C99, "")</f>
        <v>74.734999999999999</v>
      </c>
      <c r="CA99" s="2">
        <f>IF(OR(AND($B99&gt;D$230, $B99&lt;D$231), $B99&gt;D$232), D99, "")</f>
        <v>76.587999999999994</v>
      </c>
      <c r="CB99" s="2">
        <f>IF(OR(AND($B99&gt;E$230, $B99&lt;E$231), $B99&gt;E$232), E99, "")</f>
        <v>79.602999999999994</v>
      </c>
      <c r="CC99" s="2">
        <f>IF(OR(AND($B99&gt;F$230, $B99&lt;F$231), $B99&gt;F$232), F99, "")</f>
        <v>78.484999999999999</v>
      </c>
      <c r="CD99" s="2">
        <f>IF(OR(AND($B99&gt;G$230, $B99&lt;G$231), $B99&gt;G$232), G99, "")</f>
        <v>81.484999999999999</v>
      </c>
      <c r="CE99" s="2">
        <f>IF(OR(AND($B99&gt;H$230, $B99&lt;H$231), $B99&gt;H$232), H99, "")</f>
        <v>83.382000000000005</v>
      </c>
      <c r="CF99" s="2">
        <f>IF(OR(AND($B99&gt;I$230, $B99&lt;I$231), $B99&gt;I$232), I99, "")</f>
        <v>82.765000000000001</v>
      </c>
      <c r="CG99" s="2">
        <f>IF(OR(AND($B99&gt;J$230, $B99&lt;J$231), $B99&gt;J$232), J99, "")</f>
        <v>81.823999999999998</v>
      </c>
      <c r="CH99" s="2">
        <f>IF(OR(AND($B99&gt;K$230, $B99&lt;K$231), $B99&gt;K$232), K99, "")</f>
        <v>79.058999999999997</v>
      </c>
      <c r="CI99" s="2">
        <f>IF(OR(AND($B99&gt;L$230, $B99&lt;L$231), $B99&gt;L$232), L99, "")</f>
        <v>76.265000000000001</v>
      </c>
      <c r="CJ99" s="2">
        <f>IF(OR(AND($B99&gt;M$230, $B99&lt;M$231), $B99&gt;M$232), M99, "")</f>
        <v>69.221000000000004</v>
      </c>
      <c r="CK99" s="2">
        <f>IF(OR(AND($B99&gt;N$230, $B99&lt;N$231), $B99&gt;N$232), N99, "")</f>
        <v>64.367999999999995</v>
      </c>
      <c r="CL99" s="2">
        <f>IF(OR(AND($B99&gt;O$230, $B99&lt;O$231), $B99&gt;O$232), O99, "")</f>
        <v>52.602899999999998</v>
      </c>
      <c r="CO99" s="2">
        <f>BK$207*$B99+BK$209</f>
        <v>75.204045047746774</v>
      </c>
      <c r="CP99" s="2">
        <f>BL$207*$B99+BL$209</f>
        <v>78.131909854989388</v>
      </c>
      <c r="CQ99" s="2">
        <f>BM$207*$B99+BM$209</f>
        <v>80.09896810056884</v>
      </c>
      <c r="CR99" s="2">
        <f>BN$207*$B99+BN$209</f>
        <v>80.929623374914371</v>
      </c>
      <c r="CS99" s="2">
        <f>BO$207*$B99+BO$209</f>
        <v>83.404366177152667</v>
      </c>
      <c r="CT99" s="2">
        <f>BP$207*$B99+BP$209</f>
        <v>84.844236760802815</v>
      </c>
      <c r="CU99" s="2">
        <f>BQ$207*$B99+BQ$209</f>
        <v>84.939755945719298</v>
      </c>
      <c r="CV99" s="2">
        <f>BR$207*$B99+BR$209</f>
        <v>83.85163776493178</v>
      </c>
      <c r="CW99" s="2">
        <f>BS$207*$B99+BS$209</f>
        <v>81.569775707297055</v>
      </c>
      <c r="CX99" s="2">
        <f>BT$207*$B99+BT$209</f>
        <v>77.766535400060334</v>
      </c>
      <c r="CY99" s="2">
        <f>BU$207*$B99+BU$209</f>
        <v>72.443571152456855</v>
      </c>
      <c r="CZ99" s="2">
        <f>BV$207*$B99+BV$209</f>
        <v>65.140408344700333</v>
      </c>
      <c r="DA99" s="2">
        <f>BW$207*$B99+BW$209</f>
        <v>53.987157006290381</v>
      </c>
      <c r="DD99" s="2">
        <f>BZ$207*$B99+BZ$209</f>
        <v>75.126876395262826</v>
      </c>
      <c r="DE99" s="2">
        <f>CA$207*$B99+CA$209</f>
        <v>77.721004291933752</v>
      </c>
      <c r="DF99" s="2">
        <f>CB$207*$B99+CB$209</f>
        <v>79.665901635788401</v>
      </c>
      <c r="DG99" s="2">
        <f>CC$207*$B99+CC$209</f>
        <v>80.578100554861336</v>
      </c>
      <c r="DH99" s="2">
        <f>CD$207*$B99+CD$209</f>
        <v>83.158333626661928</v>
      </c>
      <c r="DI99" s="2">
        <f>CE$207*$B99+CE$209</f>
        <v>84.708804023514332</v>
      </c>
      <c r="DJ99" s="2">
        <f>CF$207*$B99+CF$209</f>
        <v>84.699122728672549</v>
      </c>
      <c r="DK99" s="2">
        <f>CG$207*$B99+CG$209</f>
        <v>83.620684830887853</v>
      </c>
      <c r="DL99" s="2">
        <f>CH$207*$B99+CH$209</f>
        <v>81.596801181412133</v>
      </c>
      <c r="DM99" s="2">
        <f>CI$207*$B99+CI$209</f>
        <v>77.67696160074172</v>
      </c>
      <c r="DN99" s="2">
        <f>CJ$207*$B99+CJ$209</f>
        <v>72.33742343346934</v>
      </c>
      <c r="DO99" s="2">
        <f>CK$207*$B99+CK$209</f>
        <v>65.343397038164355</v>
      </c>
      <c r="DP99" s="2">
        <f>CL$207*$B99+CL$209</f>
        <v>53.949506952035605</v>
      </c>
      <c r="DS99" s="2">
        <f>POWER(10,($B99-C$227)/C$228)/(1+POWER(10,($B99-C$227)/C$228))</f>
        <v>0.31078390977857417</v>
      </c>
      <c r="DT99" s="2">
        <f>POWER(10,($B99-D$227)/D$228)/(1+POWER(10,($B99-D$227)/D$228))</f>
        <v>0.34445310152554687</v>
      </c>
      <c r="DU99" s="2">
        <f>POWER(10,($B99-E$227)/E$228)/(1+POWER(10,($B99-E$227)/E$228))</f>
        <v>0.37170879234135906</v>
      </c>
      <c r="DV99" s="2">
        <f>POWER(10,($B99-F$227)/F$228)/(1+POWER(10,($B99-F$227)/F$228))</f>
        <v>0.30976049884100548</v>
      </c>
      <c r="DW99" s="2">
        <f>POWER(10,($B99-G$227)/G$228)/(1+POWER(10,($B99-G$227)/G$228))</f>
        <v>0.35053812613989443</v>
      </c>
      <c r="DX99" s="2">
        <f>POWER(10,($B99-H$227)/H$228)/(1+POWER(10,($B99-H$227)/H$228))</f>
        <v>0.33902730401006975</v>
      </c>
      <c r="DY99" s="2">
        <f>POWER(10,($B99-I$227)/I$228)/(1+POWER(10,($B99-I$227)/I$228))</f>
        <v>0.33156060552091737</v>
      </c>
      <c r="DZ99" s="2">
        <f>POWER(10,($B99-J$227)/J$228)/(1+POWER(10,($B99-J$227)/J$228))</f>
        <v>0.3201037976891124</v>
      </c>
      <c r="EA99" s="2">
        <f>POWER(10,($B99-K$227)/K$228)/(1+POWER(10,($B99-K$227)/K$228))</f>
        <v>0.30756037960655397</v>
      </c>
      <c r="EB99" s="2">
        <f>POWER(10,($B99-L$227)/L$228)/(1+POWER(10,($B99-L$227)/L$228))</f>
        <v>0.31461855895931318</v>
      </c>
      <c r="EC99" s="2">
        <f>POWER(10,($B99-M$227)/M$228)/(1+POWER(10,($B99-M$227)/M$228))</f>
        <v>0.31382116071387278</v>
      </c>
      <c r="ED99" s="2">
        <f>POWER(10,($B99-N$227)/N$228)/(1+POWER(10,($B99-N$227)/N$228))</f>
        <v>0.28547734118090884</v>
      </c>
      <c r="EE99" s="2">
        <f>POWER(10,($B99-O$227)/O$228)/(1+POWER(10,($B99-O$227)/O$228))</f>
        <v>0.3032629591356788</v>
      </c>
    </row>
    <row r="100" spans="2:135" x14ac:dyDescent="0.25">
      <c r="B100" s="2">
        <v>94</v>
      </c>
      <c r="C100">
        <v>74.912000000000006</v>
      </c>
      <c r="D100">
        <v>77.234999999999999</v>
      </c>
      <c r="E100">
        <v>77.823999999999998</v>
      </c>
      <c r="F100">
        <v>79.528999999999996</v>
      </c>
      <c r="G100">
        <v>82.426000000000002</v>
      </c>
      <c r="H100">
        <v>83.912000000000006</v>
      </c>
      <c r="I100">
        <v>82.456000000000003</v>
      </c>
      <c r="J100">
        <v>82.426000000000002</v>
      </c>
      <c r="K100">
        <v>79.823999999999998</v>
      </c>
      <c r="L100">
        <v>74.528999999999996</v>
      </c>
      <c r="M100">
        <v>69.984999999999999</v>
      </c>
      <c r="N100">
        <v>62.868000000000002</v>
      </c>
      <c r="O100">
        <v>52.5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75.189198447816139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77.957928046869114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79.896022127415208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80.904701189703843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83.316560441411426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84.820762107700602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84.888647908399065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83.84489640332859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81.69664278165132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77.78530761516275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72.436454101660047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65.291772274681747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54.023177891894463</v>
      </c>
      <c r="AE100" s="5"/>
      <c r="AG100" s="5">
        <f t="shared" si="26"/>
        <v>-0.2771984478161329</v>
      </c>
      <c r="AH100" s="5">
        <f t="shared" si="27"/>
        <v>-0.72292804686911438</v>
      </c>
      <c r="AI100" s="5">
        <f t="shared" si="28"/>
        <v>-2.0720221274152095</v>
      </c>
      <c r="AJ100" s="5">
        <f t="shared" si="29"/>
        <v>-1.3757011897038467</v>
      </c>
      <c r="AK100" s="5">
        <f t="shared" si="30"/>
        <v>-0.89056044141142365</v>
      </c>
      <c r="AL100" s="5">
        <f t="shared" si="31"/>
        <v>-0.90876210770059629</v>
      </c>
      <c r="AM100" s="5">
        <f t="shared" si="32"/>
        <v>-2.432647908399062</v>
      </c>
      <c r="AN100" s="5">
        <f t="shared" si="33"/>
        <v>-1.4188964033285885</v>
      </c>
      <c r="AO100" s="5">
        <f t="shared" si="34"/>
        <v>-1.8726427816513223</v>
      </c>
      <c r="AP100" s="5">
        <f t="shared" si="35"/>
        <v>-3.2563076151627541</v>
      </c>
      <c r="AQ100" s="5">
        <f t="shared" si="36"/>
        <v>-2.4514541016600475</v>
      </c>
      <c r="AR100" s="5">
        <f t="shared" si="37"/>
        <v>-2.4237722746817454</v>
      </c>
      <c r="AS100" s="5">
        <f t="shared" si="38"/>
        <v>-1.5231778918944627</v>
      </c>
      <c r="AV100" s="2">
        <f t="shared" si="39"/>
        <v>75.145741711070315</v>
      </c>
      <c r="AW100" s="2">
        <f t="shared" si="40"/>
        <v>77.942005798286772</v>
      </c>
      <c r="AX100" s="2">
        <f t="shared" si="41"/>
        <v>79.891013490486756</v>
      </c>
      <c r="AY100" s="2">
        <f t="shared" si="42"/>
        <v>80.79679051284802</v>
      </c>
      <c r="AZ100" s="2">
        <f t="shared" si="43"/>
        <v>83.298428799665629</v>
      </c>
      <c r="BA100" s="2">
        <f t="shared" si="44"/>
        <v>84.781435096240486</v>
      </c>
      <c r="BB100" s="2">
        <f t="shared" si="45"/>
        <v>84.839428800180798</v>
      </c>
      <c r="BC100" s="2">
        <f t="shared" si="46"/>
        <v>83.763117530505355</v>
      </c>
      <c r="BD100" s="2">
        <f t="shared" si="47"/>
        <v>81.571923574983913</v>
      </c>
      <c r="BE100" s="2">
        <f t="shared" si="48"/>
        <v>77.724964311515322</v>
      </c>
      <c r="BF100" s="2">
        <f t="shared" si="49"/>
        <v>72.398997228879466</v>
      </c>
      <c r="BG100" s="2">
        <f t="shared" si="50"/>
        <v>65.204528426981625</v>
      </c>
      <c r="BH100" s="2">
        <f t="shared" si="51"/>
        <v>53.987628534761456</v>
      </c>
      <c r="BK100" s="2">
        <f>IF(OR($B100&lt;C$229, AND($B100&gt;C$230, $B100&lt;C$231)), C100, "")</f>
        <v>74.912000000000006</v>
      </c>
      <c r="BL100" s="2">
        <f>IF(OR($B100&lt;D$229, AND($B100&gt;D$230, $B100&lt;D$231)), D100, "")</f>
        <v>77.234999999999999</v>
      </c>
      <c r="BM100" s="2">
        <f>IF(OR($B100&lt;E$229, AND($B100&gt;E$230, $B100&lt;E$231)), E100, "")</f>
        <v>77.823999999999998</v>
      </c>
      <c r="BN100" s="2">
        <f>IF(OR($B100&lt;F$229, AND($B100&gt;F$230, $B100&lt;F$231)), F100, "")</f>
        <v>79.528999999999996</v>
      </c>
      <c r="BO100" s="2">
        <f>IF(OR($B100&lt;G$229, AND($B100&gt;G$230, $B100&lt;G$231)), G100, "")</f>
        <v>82.426000000000002</v>
      </c>
      <c r="BP100" s="2">
        <f>IF(OR($B100&lt;H$229, AND($B100&gt;H$230, $B100&lt;H$231)), H100, "")</f>
        <v>83.912000000000006</v>
      </c>
      <c r="BQ100" s="2">
        <f>IF(OR($B100&lt;I$229, AND($B100&gt;I$230, $B100&lt;I$231)), I100, "")</f>
        <v>82.456000000000003</v>
      </c>
      <c r="BR100" s="2">
        <f>IF(OR($B100&lt;J$229, AND($B100&gt;J$230, $B100&lt;J$231)), J100, "")</f>
        <v>82.426000000000002</v>
      </c>
      <c r="BS100" s="2">
        <f>IF(OR($B100&lt;K$229, AND($B100&gt;K$230, $B100&lt;K$231)), K100, "")</f>
        <v>79.823999999999998</v>
      </c>
      <c r="BT100" s="2">
        <f>IF(OR($B100&lt;L$229, AND($B100&gt;L$230, $B100&lt;L$231)), L100, "")</f>
        <v>74.528999999999996</v>
      </c>
      <c r="BU100" s="2">
        <f>IF(OR($B100&lt;M$229, AND($B100&gt;M$230, $B100&lt;M$231)), M100, "")</f>
        <v>69.984999999999999</v>
      </c>
      <c r="BV100" s="2">
        <f>IF(OR($B100&lt;N$229, AND($B100&gt;N$230, $B100&lt;N$231)), N100, "")</f>
        <v>62.868000000000002</v>
      </c>
      <c r="BW100" s="2">
        <f>IF(OR($B100&lt;O$229, AND($B100&gt;O$230, $B100&lt;O$231)), O100, "")</f>
        <v>52.5</v>
      </c>
      <c r="BZ100" s="2">
        <f>IF(OR(AND($B100&gt;C$230, $B100&lt;C$231), $B100&gt;C$232), C100, "")</f>
        <v>74.912000000000006</v>
      </c>
      <c r="CA100" s="2">
        <f>IF(OR(AND($B100&gt;D$230, $B100&lt;D$231), $B100&gt;D$232), D100, "")</f>
        <v>77.234999999999999</v>
      </c>
      <c r="CB100" s="2">
        <f>IF(OR(AND($B100&gt;E$230, $B100&lt;E$231), $B100&gt;E$232), E100, "")</f>
        <v>77.823999999999998</v>
      </c>
      <c r="CC100" s="2">
        <f>IF(OR(AND($B100&gt;F$230, $B100&lt;F$231), $B100&gt;F$232), F100, "")</f>
        <v>79.528999999999996</v>
      </c>
      <c r="CD100" s="2">
        <f>IF(OR(AND($B100&gt;G$230, $B100&lt;G$231), $B100&gt;G$232), G100, "")</f>
        <v>82.426000000000002</v>
      </c>
      <c r="CE100" s="2">
        <f>IF(OR(AND($B100&gt;H$230, $B100&lt;H$231), $B100&gt;H$232), H100, "")</f>
        <v>83.912000000000006</v>
      </c>
      <c r="CF100" s="2">
        <f>IF(OR(AND($B100&gt;I$230, $B100&lt;I$231), $B100&gt;I$232), I100, "")</f>
        <v>82.456000000000003</v>
      </c>
      <c r="CG100" s="2">
        <f>IF(OR(AND($B100&gt;J$230, $B100&lt;J$231), $B100&gt;J$232), J100, "")</f>
        <v>82.426000000000002</v>
      </c>
      <c r="CH100" s="2">
        <f>IF(OR(AND($B100&gt;K$230, $B100&lt;K$231), $B100&gt;K$232), K100, "")</f>
        <v>79.823999999999998</v>
      </c>
      <c r="CI100" s="2">
        <f>IF(OR(AND($B100&gt;L$230, $B100&lt;L$231), $B100&gt;L$232), L100, "")</f>
        <v>74.528999999999996</v>
      </c>
      <c r="CJ100" s="2">
        <f>IF(OR(AND($B100&gt;M$230, $B100&lt;M$231), $B100&gt;M$232), M100, "")</f>
        <v>69.984999999999999</v>
      </c>
      <c r="CK100" s="2">
        <f>IF(OR(AND($B100&gt;N$230, $B100&lt;N$231), $B100&gt;N$232), N100, "")</f>
        <v>62.868000000000002</v>
      </c>
      <c r="CL100" s="2">
        <f>IF(OR(AND($B100&gt;O$230, $B100&lt;O$231), $B100&gt;O$232), O100, "")</f>
        <v>52.5</v>
      </c>
      <c r="CO100" s="2">
        <f>BK$207*$B100+BK$209</f>
        <v>75.194566063141863</v>
      </c>
      <c r="CP100" s="2">
        <f>BL$207*$B100+BL$209</f>
        <v>78.110397392280532</v>
      </c>
      <c r="CQ100" s="2">
        <f>BM$207*$B100+BM$209</f>
        <v>80.081379814616781</v>
      </c>
      <c r="CR100" s="2">
        <f>BN$207*$B100+BN$209</f>
        <v>80.932035324921372</v>
      </c>
      <c r="CS100" s="2">
        <f>BO$207*$B100+BO$209</f>
        <v>83.421583745848523</v>
      </c>
      <c r="CT100" s="2">
        <f>BP$207*$B100+BP$209</f>
        <v>84.865408271832834</v>
      </c>
      <c r="CU100" s="2">
        <f>BQ$207*$B100+BQ$209</f>
        <v>84.957714785769824</v>
      </c>
      <c r="CV100" s="2">
        <f>BR$207*$B100+BR$209</f>
        <v>83.876172839480986</v>
      </c>
      <c r="CW100" s="2">
        <f>BS$207*$B100+BS$209</f>
        <v>81.600325447817823</v>
      </c>
      <c r="CX100" s="2">
        <f>BT$207*$B100+BT$209</f>
        <v>77.784472485421361</v>
      </c>
      <c r="CY100" s="2">
        <f>BU$207*$B100+BU$209</f>
        <v>72.462282732133346</v>
      </c>
      <c r="CZ100" s="2">
        <f>BV$207*$B100+BV$209</f>
        <v>65.16967231670499</v>
      </c>
      <c r="DA100" s="2">
        <f>BW$207*$B100+BW$209</f>
        <v>54.016818054704736</v>
      </c>
      <c r="DD100" s="2">
        <f>BZ$207*$B100+BZ$209</f>
        <v>75.046992560065235</v>
      </c>
      <c r="DE100" s="2">
        <f>CA$207*$B100+CA$209</f>
        <v>77.649729178927075</v>
      </c>
      <c r="DF100" s="2">
        <f>CB$207*$B100+CB$209</f>
        <v>79.597553923581557</v>
      </c>
      <c r="DG100" s="2">
        <f>CC$207*$B100+CC$209</f>
        <v>80.521941368480213</v>
      </c>
      <c r="DH100" s="2">
        <f>CD$207*$B100+CD$209</f>
        <v>83.090329672191629</v>
      </c>
      <c r="DI100" s="2">
        <f>CE$207*$B100+CE$209</f>
        <v>84.632124915674936</v>
      </c>
      <c r="DJ100" s="2">
        <f>CF$207*$B100+CF$209</f>
        <v>84.621942249275804</v>
      </c>
      <c r="DK100" s="2">
        <f>CG$207*$B100+CG$209</f>
        <v>83.544118218761454</v>
      </c>
      <c r="DL100" s="2">
        <f>CH$207*$B100+CH$209</f>
        <v>81.513606128439704</v>
      </c>
      <c r="DM100" s="2">
        <f>CI$207*$B100+CI$209</f>
        <v>77.606735145449832</v>
      </c>
      <c r="DN100" s="2">
        <f>CJ$207*$B100+CJ$209</f>
        <v>72.272797234785486</v>
      </c>
      <c r="DO100" s="2">
        <f>CK$207*$B100+CK$209</f>
        <v>65.284093649791814</v>
      </c>
      <c r="DP100" s="2">
        <f>CL$207*$B100+CL$209</f>
        <v>53.926467266306616</v>
      </c>
      <c r="DS100" s="2">
        <f>POWER(10,($B100-C$227)/C$228)/(1+POWER(10,($B100-C$227)/C$228))</f>
        <v>0.33084768643181078</v>
      </c>
      <c r="DT100" s="2">
        <f>POWER(10,($B100-D$227)/D$228)/(1+POWER(10,($B100-D$227)/D$228))</f>
        <v>0.36553768875857018</v>
      </c>
      <c r="DU100" s="2">
        <f>POWER(10,($B100-E$227)/E$228)/(1+POWER(10,($B100-E$227)/E$228))</f>
        <v>0.39346039072591338</v>
      </c>
      <c r="DV100" s="2">
        <f>POWER(10,($B100-F$227)/F$228)/(1+POWER(10,($B100-F$227)/F$228))</f>
        <v>0.32978981998910722</v>
      </c>
      <c r="DW100" s="2">
        <f>POWER(10,($B100-G$227)/G$228)/(1+POWER(10,($B100-G$227)/G$228))</f>
        <v>0.37178394464199449</v>
      </c>
      <c r="DX100" s="2">
        <f>POWER(10,($B100-H$227)/H$228)/(1+POWER(10,($B100-H$227)/H$228))</f>
        <v>0.35996213778538139</v>
      </c>
      <c r="DY100" s="2">
        <f>POWER(10,($B100-I$227)/I$228)/(1+POWER(10,($B100-I$227)/I$228))</f>
        <v>0.35228010850472546</v>
      </c>
      <c r="DZ100" s="2">
        <f>POWER(10,($B100-J$227)/J$228)/(1+POWER(10,($B100-J$227)/J$228))</f>
        <v>0.34047202454421305</v>
      </c>
      <c r="EA100" s="2">
        <f>POWER(10,($B100-K$227)/K$228)/(1+POWER(10,($B100-K$227)/K$228))</f>
        <v>0.32751494174059315</v>
      </c>
      <c r="EB100" s="2">
        <f>POWER(10,($B100-L$227)/L$228)/(1+POWER(10,($B100-L$227)/L$228))</f>
        <v>0.33480963491167953</v>
      </c>
      <c r="EC100" s="2">
        <f>POWER(10,($B100-M$227)/M$228)/(1+POWER(10,($B100-M$227)/M$228))</f>
        <v>0.33398599966574449</v>
      </c>
      <c r="ED100" s="2">
        <f>POWER(10,($B100-N$227)/N$228)/(1+POWER(10,($B100-N$227)/N$228))</f>
        <v>0.30462947193761741</v>
      </c>
      <c r="EE100" s="2">
        <f>POWER(10,($B100-O$227)/O$228)/(1+POWER(10,($B100-O$227)/O$228))</f>
        <v>0.32306879066359956</v>
      </c>
    </row>
    <row r="101" spans="2:135" x14ac:dyDescent="0.25">
      <c r="B101" s="2">
        <v>95</v>
      </c>
      <c r="C101">
        <v>74.323999999999998</v>
      </c>
      <c r="D101">
        <v>76.882000000000005</v>
      </c>
      <c r="E101">
        <v>79.132000000000005</v>
      </c>
      <c r="F101">
        <v>79.587999999999994</v>
      </c>
      <c r="G101">
        <v>83.382000000000005</v>
      </c>
      <c r="H101">
        <v>83.234999999999999</v>
      </c>
      <c r="I101">
        <v>84.132000000000005</v>
      </c>
      <c r="J101">
        <v>81.852999999999994</v>
      </c>
      <c r="K101">
        <v>79.234999999999999</v>
      </c>
      <c r="L101">
        <v>75.706000000000003</v>
      </c>
      <c r="M101">
        <v>69.984999999999999</v>
      </c>
      <c r="N101">
        <v>62.515000000000001</v>
      </c>
      <c r="O101">
        <v>50.985300000000002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75.124846959507977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77.896757431874121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79.843192937279696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80.812301719137778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83.281120933082136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84.774364343615687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84.832742772779653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83.775312684665181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81.610532863286991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77.730937132797877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72.398388522044655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65.243243072335531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54.011195449184811</v>
      </c>
      <c r="AE101" s="5"/>
      <c r="AG101" s="5">
        <f t="shared" si="26"/>
        <v>-0.8008469595079788</v>
      </c>
      <c r="AH101" s="5">
        <f t="shared" si="27"/>
        <v>-1.0147574318741164</v>
      </c>
      <c r="AI101" s="5">
        <f t="shared" si="28"/>
        <v>-0.7111929372796908</v>
      </c>
      <c r="AJ101" s="5">
        <f t="shared" si="29"/>
        <v>-1.2243017191377845</v>
      </c>
      <c r="AK101" s="5">
        <f t="shared" si="30"/>
        <v>0.10087906691786941</v>
      </c>
      <c r="AL101" s="5">
        <f t="shared" si="31"/>
        <v>-1.5393643436156879</v>
      </c>
      <c r="AM101" s="5">
        <f t="shared" si="32"/>
        <v>-0.70074277277964825</v>
      </c>
      <c r="AN101" s="5">
        <f t="shared" si="33"/>
        <v>-1.9223126846651866</v>
      </c>
      <c r="AO101" s="5">
        <f t="shared" si="34"/>
        <v>-2.3755328632869919</v>
      </c>
      <c r="AP101" s="5">
        <f t="shared" si="35"/>
        <v>-2.0249371327978736</v>
      </c>
      <c r="AQ101" s="5">
        <f t="shared" si="36"/>
        <v>-2.4133885220446558</v>
      </c>
      <c r="AR101" s="5">
        <f t="shared" si="37"/>
        <v>-2.7282430723355304</v>
      </c>
      <c r="AS101" s="5">
        <f t="shared" si="38"/>
        <v>-3.0258954491848087</v>
      </c>
      <c r="AV101" s="2">
        <f t="shared" si="39"/>
        <v>75.108457645233045</v>
      </c>
      <c r="AW101" s="2">
        <f t="shared" si="40"/>
        <v>77.891271269507087</v>
      </c>
      <c r="AX101" s="2">
        <f t="shared" si="41"/>
        <v>79.841594993723589</v>
      </c>
      <c r="AY101" s="2">
        <f t="shared" si="42"/>
        <v>80.770200461522762</v>
      </c>
      <c r="AZ101" s="2">
        <f t="shared" si="43"/>
        <v>83.274902680050815</v>
      </c>
      <c r="BA101" s="2">
        <f t="shared" si="44"/>
        <v>84.760270824202053</v>
      </c>
      <c r="BB101" s="2">
        <f t="shared" si="45"/>
        <v>84.814697548817534</v>
      </c>
      <c r="BC101" s="2">
        <f t="shared" si="46"/>
        <v>83.744144742711057</v>
      </c>
      <c r="BD101" s="2">
        <f t="shared" si="47"/>
        <v>81.561090966263961</v>
      </c>
      <c r="BE101" s="2">
        <f t="shared" si="48"/>
        <v>77.707848795138361</v>
      </c>
      <c r="BF101" s="2">
        <f t="shared" si="49"/>
        <v>72.384202991119906</v>
      </c>
      <c r="BG101" s="2">
        <f t="shared" si="50"/>
        <v>65.207325462970516</v>
      </c>
      <c r="BH101" s="2">
        <f t="shared" si="51"/>
        <v>53.997336562819683</v>
      </c>
      <c r="BK101" s="2">
        <f>IF(OR($B101&lt;C$229, AND($B101&gt;C$230, $B101&lt;C$231)), C101, "")</f>
        <v>74.323999999999998</v>
      </c>
      <c r="BL101" s="2">
        <f>IF(OR($B101&lt;D$229, AND($B101&gt;D$230, $B101&lt;D$231)), D101, "")</f>
        <v>76.882000000000005</v>
      </c>
      <c r="BM101" s="2">
        <f>IF(OR($B101&lt;E$229, AND($B101&gt;E$230, $B101&lt;E$231)), E101, "")</f>
        <v>79.132000000000005</v>
      </c>
      <c r="BN101" s="2">
        <f>IF(OR($B101&lt;F$229, AND($B101&gt;F$230, $B101&lt;F$231)), F101, "")</f>
        <v>79.587999999999994</v>
      </c>
      <c r="BO101" s="2">
        <f>IF(OR($B101&lt;G$229, AND($B101&gt;G$230, $B101&lt;G$231)), G101, "")</f>
        <v>83.382000000000005</v>
      </c>
      <c r="BP101" s="2">
        <f>IF(OR($B101&lt;H$229, AND($B101&gt;H$230, $B101&lt;H$231)), H101, "")</f>
        <v>83.234999999999999</v>
      </c>
      <c r="BQ101" s="2">
        <f>IF(OR($B101&lt;I$229, AND($B101&gt;I$230, $B101&lt;I$231)), I101, "")</f>
        <v>84.132000000000005</v>
      </c>
      <c r="BR101" s="2">
        <f>IF(OR($B101&lt;J$229, AND($B101&gt;J$230, $B101&lt;J$231)), J101, "")</f>
        <v>81.852999999999994</v>
      </c>
      <c r="BS101" s="2">
        <f>IF(OR($B101&lt;K$229, AND($B101&gt;K$230, $B101&lt;K$231)), K101, "")</f>
        <v>79.234999999999999</v>
      </c>
      <c r="BT101" s="2">
        <f>IF(OR($B101&lt;L$229, AND($B101&gt;L$230, $B101&lt;L$231)), L101, "")</f>
        <v>75.706000000000003</v>
      </c>
      <c r="BU101" s="2">
        <f>IF(OR($B101&lt;M$229, AND($B101&gt;M$230, $B101&lt;M$231)), M101, "")</f>
        <v>69.984999999999999</v>
      </c>
      <c r="BV101" s="2">
        <f>IF(OR($B101&lt;N$229, AND($B101&gt;N$230, $B101&lt;N$231)), N101, "")</f>
        <v>62.515000000000001</v>
      </c>
      <c r="BW101" s="2">
        <f>IF(OR($B101&lt;O$229, AND($B101&gt;O$230, $B101&lt;O$231)), O101, "")</f>
        <v>50.985300000000002</v>
      </c>
      <c r="BZ101" s="2">
        <f>IF(OR(AND($B101&gt;C$230, $B101&lt;C$231), $B101&gt;C$232), C101, "")</f>
        <v>74.323999999999998</v>
      </c>
      <c r="CA101" s="2">
        <f>IF(OR(AND($B101&gt;D$230, $B101&lt;D$231), $B101&gt;D$232), D101, "")</f>
        <v>76.882000000000005</v>
      </c>
      <c r="CB101" s="2">
        <f>IF(OR(AND($B101&gt;E$230, $B101&lt;E$231), $B101&gt;E$232), E101, "")</f>
        <v>79.132000000000005</v>
      </c>
      <c r="CC101" s="2">
        <f>IF(OR(AND($B101&gt;F$230, $B101&lt;F$231), $B101&gt;F$232), F101, "")</f>
        <v>79.587999999999994</v>
      </c>
      <c r="CD101" s="2">
        <f>IF(OR(AND($B101&gt;G$230, $B101&lt;G$231), $B101&gt;G$232), G101, "")</f>
        <v>83.382000000000005</v>
      </c>
      <c r="CE101" s="2">
        <f>IF(OR(AND($B101&gt;H$230, $B101&lt;H$231), $B101&gt;H$232), H101, "")</f>
        <v>83.234999999999999</v>
      </c>
      <c r="CF101" s="2">
        <f>IF(OR(AND($B101&gt;I$230, $B101&lt;I$231), $B101&gt;I$232), I101, "")</f>
        <v>84.132000000000005</v>
      </c>
      <c r="CG101" s="2">
        <f>IF(OR(AND($B101&gt;J$230, $B101&lt;J$231), $B101&gt;J$232), J101, "")</f>
        <v>81.852999999999994</v>
      </c>
      <c r="CH101" s="2">
        <f>IF(OR(AND($B101&gt;K$230, $B101&lt;K$231), $B101&gt;K$232), K101, "")</f>
        <v>79.234999999999999</v>
      </c>
      <c r="CI101" s="2">
        <f>IF(OR(AND($B101&gt;L$230, $B101&lt;L$231), $B101&gt;L$232), L101, "")</f>
        <v>75.706000000000003</v>
      </c>
      <c r="CJ101" s="2">
        <f>IF(OR(AND($B101&gt;M$230, $B101&lt;M$231), $B101&gt;M$232), M101, "")</f>
        <v>69.984999999999999</v>
      </c>
      <c r="CK101" s="2">
        <f>IF(OR(AND($B101&gt;N$230, $B101&lt;N$231), $B101&gt;N$232), N101, "")</f>
        <v>62.515000000000001</v>
      </c>
      <c r="CL101" s="2">
        <f>IF(OR(AND($B101&gt;O$230, $B101&lt;O$231), $B101&gt;O$232), O101, "")</f>
        <v>50.985300000000002</v>
      </c>
      <c r="CO101" s="2">
        <f>BK$207*$B101+BK$209</f>
        <v>75.185087078536952</v>
      </c>
      <c r="CP101" s="2">
        <f>BL$207*$B101+BL$209</f>
        <v>78.088884929571677</v>
      </c>
      <c r="CQ101" s="2">
        <f>BM$207*$B101+BM$209</f>
        <v>80.063791528664737</v>
      </c>
      <c r="CR101" s="2">
        <f>BN$207*$B101+BN$209</f>
        <v>80.934447274928388</v>
      </c>
      <c r="CS101" s="2">
        <f>BO$207*$B101+BO$209</f>
        <v>83.438801314544364</v>
      </c>
      <c r="CT101" s="2">
        <f>BP$207*$B101+BP$209</f>
        <v>84.886579782862867</v>
      </c>
      <c r="CU101" s="2">
        <f>BQ$207*$B101+BQ$209</f>
        <v>84.975673625820363</v>
      </c>
      <c r="CV101" s="2">
        <f>BR$207*$B101+BR$209</f>
        <v>83.900707914030193</v>
      </c>
      <c r="CW101" s="2">
        <f>BS$207*$B101+BS$209</f>
        <v>81.630875188338592</v>
      </c>
      <c r="CX101" s="2">
        <f>BT$207*$B101+BT$209</f>
        <v>77.802409570782373</v>
      </c>
      <c r="CY101" s="2">
        <f>BU$207*$B101+BU$209</f>
        <v>72.480994311809852</v>
      </c>
      <c r="CZ101" s="2">
        <f>BV$207*$B101+BV$209</f>
        <v>65.198936288709632</v>
      </c>
      <c r="DA101" s="2">
        <f>BW$207*$B101+BW$209</f>
        <v>54.04647910311909</v>
      </c>
      <c r="DD101" s="2">
        <f>BZ$207*$B101+BZ$209</f>
        <v>74.967108724867643</v>
      </c>
      <c r="DE101" s="2">
        <f>CA$207*$B101+CA$209</f>
        <v>77.578454065920397</v>
      </c>
      <c r="DF101" s="2">
        <f>CB$207*$B101+CB$209</f>
        <v>79.529206211374728</v>
      </c>
      <c r="DG101" s="2">
        <f>CC$207*$B101+CC$209</f>
        <v>80.465782182099076</v>
      </c>
      <c r="DH101" s="2">
        <f>CD$207*$B101+CD$209</f>
        <v>83.02232571772133</v>
      </c>
      <c r="DI101" s="2">
        <f>CE$207*$B101+CE$209</f>
        <v>84.555445807835554</v>
      </c>
      <c r="DJ101" s="2">
        <f>CF$207*$B101+CF$209</f>
        <v>84.544761769879074</v>
      </c>
      <c r="DK101" s="2">
        <f>CG$207*$B101+CG$209</f>
        <v>83.467551606635055</v>
      </c>
      <c r="DL101" s="2">
        <f>CH$207*$B101+CH$209</f>
        <v>81.430411075467262</v>
      </c>
      <c r="DM101" s="2">
        <f>CI$207*$B101+CI$209</f>
        <v>77.536508690157945</v>
      </c>
      <c r="DN101" s="2">
        <f>CJ$207*$B101+CJ$209</f>
        <v>72.208171036101632</v>
      </c>
      <c r="DO101" s="2">
        <f>CK$207*$B101+CK$209</f>
        <v>65.224790261419272</v>
      </c>
      <c r="DP101" s="2">
        <f>CL$207*$B101+CL$209</f>
        <v>53.90342758057762</v>
      </c>
      <c r="DS101" s="2">
        <f>POWER(10,($B101-C$227)/C$228)/(1+POWER(10,($B101-C$227)/C$228))</f>
        <v>0.35154606874478722</v>
      </c>
      <c r="DT101" s="2">
        <f>POWER(10,($B101-D$227)/D$228)/(1+POWER(10,($B101-D$227)/D$228))</f>
        <v>0.38715068805008845</v>
      </c>
      <c r="DU101" s="2">
        <f>POWER(10,($B101-E$227)/E$228)/(1+POWER(10,($B101-E$227)/E$228))</f>
        <v>0.41564279405862481</v>
      </c>
      <c r="DV101" s="2">
        <f>POWER(10,($B101-F$227)/F$228)/(1+POWER(10,($B101-F$227)/F$228))</f>
        <v>0.3504566820073437</v>
      </c>
      <c r="DW101" s="2">
        <f>POWER(10,($B101-G$227)/G$228)/(1+POWER(10,($B101-G$227)/G$228))</f>
        <v>0.39353718619724276</v>
      </c>
      <c r="DX101" s="2">
        <f>POWER(10,($B101-H$227)/H$228)/(1+POWER(10,($B101-H$227)/H$228))</f>
        <v>0.38144366989345341</v>
      </c>
      <c r="DY101" s="2">
        <f>POWER(10,($B101-I$227)/I$228)/(1+POWER(10,($B101-I$227)/I$228))</f>
        <v>0.37357077737209693</v>
      </c>
      <c r="DZ101" s="2">
        <f>POWER(10,($B101-J$227)/J$228)/(1+POWER(10,($B101-J$227)/J$228))</f>
        <v>0.36144728507050772</v>
      </c>
      <c r="EA101" s="2">
        <f>POWER(10,($B101-K$227)/K$228)/(1+POWER(10,($B101-K$227)/K$228))</f>
        <v>0.34811329107783712</v>
      </c>
      <c r="EB101" s="2">
        <f>POWER(10,($B101-L$227)/L$228)/(1+POWER(10,($B101-L$227)/L$228))</f>
        <v>0.35562415371455641</v>
      </c>
      <c r="EC101" s="2">
        <f>POWER(10,($B101-M$227)/M$228)/(1+POWER(10,($B101-M$227)/M$228))</f>
        <v>0.35477662394706799</v>
      </c>
      <c r="ED101" s="2">
        <f>POWER(10,($B101-N$227)/N$228)/(1+POWER(10,($B101-N$227)/N$228))</f>
        <v>0.32448298584882695</v>
      </c>
      <c r="EE101" s="2">
        <f>POWER(10,($B101-O$227)/O$228)/(1+POWER(10,($B101-O$227)/O$228))</f>
        <v>0.343530354842357</v>
      </c>
    </row>
    <row r="102" spans="2:135" x14ac:dyDescent="0.25">
      <c r="B102" s="2">
        <v>96</v>
      </c>
      <c r="C102">
        <v>73.573999999999998</v>
      </c>
      <c r="D102">
        <v>76.882000000000005</v>
      </c>
      <c r="E102">
        <v>79.528999999999996</v>
      </c>
      <c r="F102">
        <v>79.426000000000002</v>
      </c>
      <c r="G102">
        <v>81.765000000000001</v>
      </c>
      <c r="H102">
        <v>83.043999999999997</v>
      </c>
      <c r="I102">
        <v>83.75</v>
      </c>
      <c r="J102">
        <v>81.587999999999994</v>
      </c>
      <c r="K102">
        <v>79</v>
      </c>
      <c r="L102">
        <v>76.558999999999997</v>
      </c>
      <c r="M102">
        <v>70.102999999999994</v>
      </c>
      <c r="N102">
        <v>62.838000000000001</v>
      </c>
      <c r="O102">
        <v>51.470599999999997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75.073899308976522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77.839903559573145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79.790206024617603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80.756248155961543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83.249452131977108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84.739418113466286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84.791832021547634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83.731734110857815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81.56369999963043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77.69513166875457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72.370779797428341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65.22044504635987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54.009839826614666</v>
      </c>
      <c r="AE102" s="5"/>
      <c r="AG102" s="5">
        <f t="shared" si="26"/>
        <v>-1.4998993089765236</v>
      </c>
      <c r="AH102" s="5">
        <f t="shared" si="27"/>
        <v>-0.95790355957313977</v>
      </c>
      <c r="AI102" s="5">
        <f t="shared" si="28"/>
        <v>-0.26120602461760711</v>
      </c>
      <c r="AJ102" s="5">
        <f t="shared" si="29"/>
        <v>-1.3302481559615416</v>
      </c>
      <c r="AK102" s="5">
        <f t="shared" si="30"/>
        <v>-1.4844521319771076</v>
      </c>
      <c r="AL102" s="5">
        <f t="shared" si="31"/>
        <v>-1.6954181134662889</v>
      </c>
      <c r="AM102" s="5">
        <f t="shared" si="32"/>
        <v>-1.0418320215476342</v>
      </c>
      <c r="AN102" s="5">
        <f t="shared" si="33"/>
        <v>-2.143734110857821</v>
      </c>
      <c r="AO102" s="5">
        <f t="shared" si="34"/>
        <v>-2.5636999996304297</v>
      </c>
      <c r="AP102" s="5">
        <f t="shared" si="35"/>
        <v>-1.1361316687545724</v>
      </c>
      <c r="AQ102" s="5">
        <f t="shared" si="36"/>
        <v>-2.2677797974283465</v>
      </c>
      <c r="AR102" s="5">
        <f t="shared" si="37"/>
        <v>-2.3824450463598694</v>
      </c>
      <c r="AS102" s="5">
        <f t="shared" si="38"/>
        <v>-2.5392398266146685</v>
      </c>
      <c r="AV102" s="2">
        <f t="shared" si="39"/>
        <v>75.068093670642043</v>
      </c>
      <c r="AW102" s="2">
        <f t="shared" si="40"/>
        <v>77.838131553339963</v>
      </c>
      <c r="AX102" s="2">
        <f t="shared" si="41"/>
        <v>79.789721363573079</v>
      </c>
      <c r="AY102" s="2">
        <f t="shared" si="42"/>
        <v>80.740885313243894</v>
      </c>
      <c r="AZ102" s="2">
        <f t="shared" si="43"/>
        <v>83.247452879094794</v>
      </c>
      <c r="BA102" s="2">
        <f t="shared" si="44"/>
        <v>84.734699262550805</v>
      </c>
      <c r="BB102" s="2">
        <f t="shared" si="45"/>
        <v>84.785651415685564</v>
      </c>
      <c r="BC102" s="2">
        <f t="shared" si="46"/>
        <v>83.720641188154303</v>
      </c>
      <c r="BD102" s="2">
        <f t="shared" si="47"/>
        <v>81.545388927513983</v>
      </c>
      <c r="BE102" s="2">
        <f t="shared" si="48"/>
        <v>77.68686461945623</v>
      </c>
      <c r="BF102" s="2">
        <f t="shared" si="49"/>
        <v>72.365742835682425</v>
      </c>
      <c r="BG102" s="2">
        <f t="shared" si="50"/>
        <v>65.206564864992487</v>
      </c>
      <c r="BH102" s="2">
        <f t="shared" si="51"/>
        <v>54.00477086117742</v>
      </c>
      <c r="BK102" s="2">
        <f>IF(OR($B102&lt;C$229, AND($B102&gt;C$230, $B102&lt;C$231)), C102, "")</f>
        <v>73.573999999999998</v>
      </c>
      <c r="BL102" s="2">
        <f>IF(OR($B102&lt;D$229, AND($B102&gt;D$230, $B102&lt;D$231)), D102, "")</f>
        <v>76.882000000000005</v>
      </c>
      <c r="BM102" s="2">
        <f>IF(OR($B102&lt;E$229, AND($B102&gt;E$230, $B102&lt;E$231)), E102, "")</f>
        <v>79.528999999999996</v>
      </c>
      <c r="BN102" s="2">
        <f>IF(OR($B102&lt;F$229, AND($B102&gt;F$230, $B102&lt;F$231)), F102, "")</f>
        <v>79.426000000000002</v>
      </c>
      <c r="BO102" s="2">
        <f>IF(OR($B102&lt;G$229, AND($B102&gt;G$230, $B102&lt;G$231)), G102, "")</f>
        <v>81.765000000000001</v>
      </c>
      <c r="BP102" s="2">
        <f>IF(OR($B102&lt;H$229, AND($B102&gt;H$230, $B102&lt;H$231)), H102, "")</f>
        <v>83.043999999999997</v>
      </c>
      <c r="BQ102" s="2">
        <f>IF(OR($B102&lt;I$229, AND($B102&gt;I$230, $B102&lt;I$231)), I102, "")</f>
        <v>83.75</v>
      </c>
      <c r="BR102" s="2">
        <f>IF(OR($B102&lt;J$229, AND($B102&gt;J$230, $B102&lt;J$231)), J102, "")</f>
        <v>81.587999999999994</v>
      </c>
      <c r="BS102" s="2">
        <f>IF(OR($B102&lt;K$229, AND($B102&gt;K$230, $B102&lt;K$231)), K102, "")</f>
        <v>79</v>
      </c>
      <c r="BT102" s="2">
        <f>IF(OR($B102&lt;L$229, AND($B102&gt;L$230, $B102&lt;L$231)), L102, "")</f>
        <v>76.558999999999997</v>
      </c>
      <c r="BU102" s="2">
        <f>IF(OR($B102&lt;M$229, AND($B102&gt;M$230, $B102&lt;M$231)), M102, "")</f>
        <v>70.102999999999994</v>
      </c>
      <c r="BV102" s="2">
        <f>IF(OR($B102&lt;N$229, AND($B102&gt;N$230, $B102&lt;N$231)), N102, "")</f>
        <v>62.838000000000001</v>
      </c>
      <c r="BW102" s="2">
        <f>IF(OR($B102&lt;O$229, AND($B102&gt;O$230, $B102&lt;O$231)), O102, "")</f>
        <v>51.470599999999997</v>
      </c>
      <c r="BZ102" s="2">
        <f>IF(OR(AND($B102&gt;C$230, $B102&lt;C$231), $B102&gt;C$232), C102, "")</f>
        <v>73.573999999999998</v>
      </c>
      <c r="CA102" s="2">
        <f>IF(OR(AND($B102&gt;D$230, $B102&lt;D$231), $B102&gt;D$232), D102, "")</f>
        <v>76.882000000000005</v>
      </c>
      <c r="CB102" s="2">
        <f>IF(OR(AND($B102&gt;E$230, $B102&lt;E$231), $B102&gt;E$232), E102, "")</f>
        <v>79.528999999999996</v>
      </c>
      <c r="CC102" s="2">
        <f>IF(OR(AND($B102&gt;F$230, $B102&lt;F$231), $B102&gt;F$232), F102, "")</f>
        <v>79.426000000000002</v>
      </c>
      <c r="CD102" s="2">
        <f>IF(OR(AND($B102&gt;G$230, $B102&lt;G$231), $B102&gt;G$232), G102, "")</f>
        <v>81.765000000000001</v>
      </c>
      <c r="CE102" s="2">
        <f>IF(OR(AND($B102&gt;H$230, $B102&lt;H$231), $B102&gt;H$232), H102, "")</f>
        <v>83.043999999999997</v>
      </c>
      <c r="CF102" s="2">
        <f>IF(OR(AND($B102&gt;I$230, $B102&lt;I$231), $B102&gt;I$232), I102, "")</f>
        <v>83.75</v>
      </c>
      <c r="CG102" s="2">
        <f>IF(OR(AND($B102&gt;J$230, $B102&lt;J$231), $B102&gt;J$232), J102, "")</f>
        <v>81.587999999999994</v>
      </c>
      <c r="CH102" s="2">
        <f>IF(OR(AND($B102&gt;K$230, $B102&lt;K$231), $B102&gt;K$232), K102, "")</f>
        <v>79</v>
      </c>
      <c r="CI102" s="2">
        <f>IF(OR(AND($B102&gt;L$230, $B102&lt;L$231), $B102&gt;L$232), L102, "")</f>
        <v>76.558999999999997</v>
      </c>
      <c r="CJ102" s="2">
        <f>IF(OR(AND($B102&gt;M$230, $B102&lt;M$231), $B102&gt;M$232), M102, "")</f>
        <v>70.102999999999994</v>
      </c>
      <c r="CK102" s="2">
        <f>IF(OR(AND($B102&gt;N$230, $B102&lt;N$231), $B102&gt;N$232), N102, "")</f>
        <v>62.838000000000001</v>
      </c>
      <c r="CL102" s="2">
        <f>IF(OR(AND($B102&gt;O$230, $B102&lt;O$231), $B102&gt;O$232), O102, "")</f>
        <v>51.470599999999997</v>
      </c>
      <c r="CO102" s="2">
        <f>BK$207*$B102+BK$209</f>
        <v>75.175608093932041</v>
      </c>
      <c r="CP102" s="2">
        <f>BL$207*$B102+BL$209</f>
        <v>78.067372466862821</v>
      </c>
      <c r="CQ102" s="2">
        <f>BM$207*$B102+BM$209</f>
        <v>80.046203242712679</v>
      </c>
      <c r="CR102" s="2">
        <f>BN$207*$B102+BN$209</f>
        <v>80.93685922493539</v>
      </c>
      <c r="CS102" s="2">
        <f>BO$207*$B102+BO$209</f>
        <v>83.456018883240205</v>
      </c>
      <c r="CT102" s="2">
        <f>BP$207*$B102+BP$209</f>
        <v>84.9077512938929</v>
      </c>
      <c r="CU102" s="2">
        <f>BQ$207*$B102+BQ$209</f>
        <v>84.993632465870903</v>
      </c>
      <c r="CV102" s="2">
        <f>BR$207*$B102+BR$209</f>
        <v>83.925242988579399</v>
      </c>
      <c r="CW102" s="2">
        <f>BS$207*$B102+BS$209</f>
        <v>81.661424928859347</v>
      </c>
      <c r="CX102" s="2">
        <f>BT$207*$B102+BT$209</f>
        <v>77.8203466561434</v>
      </c>
      <c r="CY102" s="2">
        <f>BU$207*$B102+BU$209</f>
        <v>72.499705891486343</v>
      </c>
      <c r="CZ102" s="2">
        <f>BV$207*$B102+BV$209</f>
        <v>65.228200260714289</v>
      </c>
      <c r="DA102" s="2">
        <f>BW$207*$B102+BW$209</f>
        <v>54.076140151533444</v>
      </c>
      <c r="DD102" s="2">
        <f>BZ$207*$B102+BZ$209</f>
        <v>74.887224889670037</v>
      </c>
      <c r="DE102" s="2">
        <f>CA$207*$B102+CA$209</f>
        <v>77.507178952913705</v>
      </c>
      <c r="DF102" s="2">
        <f>CB$207*$B102+CB$209</f>
        <v>79.460858499167884</v>
      </c>
      <c r="DG102" s="2">
        <f>CC$207*$B102+CC$209</f>
        <v>80.409622995717953</v>
      </c>
      <c r="DH102" s="2">
        <f>CD$207*$B102+CD$209</f>
        <v>82.954321763251031</v>
      </c>
      <c r="DI102" s="2">
        <f>CE$207*$B102+CE$209</f>
        <v>84.478766699996157</v>
      </c>
      <c r="DJ102" s="2">
        <f>CF$207*$B102+CF$209</f>
        <v>84.467581290482329</v>
      </c>
      <c r="DK102" s="2">
        <f>CG$207*$B102+CG$209</f>
        <v>83.390984994508656</v>
      </c>
      <c r="DL102" s="2">
        <f>CH$207*$B102+CH$209</f>
        <v>81.347216022494834</v>
      </c>
      <c r="DM102" s="2">
        <f>CI$207*$B102+CI$209</f>
        <v>77.466282234866057</v>
      </c>
      <c r="DN102" s="2">
        <f>CJ$207*$B102+CJ$209</f>
        <v>72.143544837417778</v>
      </c>
      <c r="DO102" s="2">
        <f>CK$207*$B102+CK$209</f>
        <v>65.165486873046731</v>
      </c>
      <c r="DP102" s="2">
        <f>CL$207*$B102+CL$209</f>
        <v>53.880387894848624</v>
      </c>
      <c r="DS102" s="2">
        <f>POWER(10,($B102-C$227)/C$228)/(1+POWER(10,($B102-C$227)/C$228))</f>
        <v>0.3728179092993294</v>
      </c>
      <c r="DT102" s="2">
        <f>POWER(10,($B102-D$227)/D$228)/(1+POWER(10,($B102-D$227)/D$228))</f>
        <v>0.40921736474028259</v>
      </c>
      <c r="DU102" s="2">
        <f>POWER(10,($B102-E$227)/E$228)/(1+POWER(10,($B102-E$227)/E$228))</f>
        <v>0.43817234538808303</v>
      </c>
      <c r="DV102" s="2">
        <f>POWER(10,($B102-F$227)/F$228)/(1+POWER(10,($B102-F$227)/F$228))</f>
        <v>0.3717003893726652</v>
      </c>
      <c r="DW102" s="2">
        <f>POWER(10,($B102-G$227)/G$228)/(1+POWER(10,($B102-G$227)/G$228))</f>
        <v>0.41572095161698613</v>
      </c>
      <c r="DX102" s="2">
        <f>POWER(10,($B102-H$227)/H$228)/(1+POWER(10,($B102-H$227)/H$228))</f>
        <v>0.40339917517816815</v>
      </c>
      <c r="DY102" s="2">
        <f>POWER(10,($B102-I$227)/I$228)/(1+POWER(10,($B102-I$227)/I$228))</f>
        <v>0.39536277061202441</v>
      </c>
      <c r="DZ102" s="2">
        <f>POWER(10,($B102-J$227)/J$228)/(1+POWER(10,($B102-J$227)/J$228))</f>
        <v>0.38296441549923155</v>
      </c>
      <c r="EA102" s="2">
        <f>POWER(10,($B102-K$227)/K$228)/(1+POWER(10,($B102-K$227)/K$228))</f>
        <v>0.36929571057654997</v>
      </c>
      <c r="EB102" s="2">
        <f>POWER(10,($B102-L$227)/L$228)/(1+POWER(10,($B102-L$227)/L$228))</f>
        <v>0.37699929353424888</v>
      </c>
      <c r="EC102" s="2">
        <f>POWER(10,($B102-M$227)/M$228)/(1+POWER(10,($B102-M$227)/M$228))</f>
        <v>0.37613055743629142</v>
      </c>
      <c r="ED102" s="2">
        <f>POWER(10,($B102-N$227)/N$228)/(1+POWER(10,($B102-N$227)/N$228))</f>
        <v>0.34498847098651236</v>
      </c>
      <c r="EE102" s="2">
        <f>POWER(10,($B102-O$227)/O$228)/(1+POWER(10,($B102-O$227)/O$228))</f>
        <v>0.36458987275398547</v>
      </c>
    </row>
    <row r="103" spans="2:135" x14ac:dyDescent="0.25">
      <c r="B103" s="2">
        <v>97</v>
      </c>
      <c r="C103">
        <v>74.676000000000002</v>
      </c>
      <c r="D103">
        <v>78.734999999999999</v>
      </c>
      <c r="E103">
        <v>79.75</v>
      </c>
      <c r="F103">
        <v>81.352999999999994</v>
      </c>
      <c r="G103">
        <v>80.602999999999994</v>
      </c>
      <c r="H103">
        <v>83.234999999999999</v>
      </c>
      <c r="I103">
        <v>82.573999999999998</v>
      </c>
      <c r="J103">
        <v>82.162000000000006</v>
      </c>
      <c r="K103">
        <v>79.778999999999996</v>
      </c>
      <c r="L103">
        <v>75.426000000000002</v>
      </c>
      <c r="M103">
        <v>70.867999999999995</v>
      </c>
      <c r="N103">
        <v>63.484999999999999</v>
      </c>
      <c r="O103">
        <v>52.7941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75.026485258465101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77.78310797996032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79.735556612216669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80.714028422381475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83.216639560781616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84.706114025730159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84.754183507519912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83.696181830401514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81.530986025224166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77.664668914691276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72.345186665413067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65.207117579780842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54.011593983210346</v>
      </c>
      <c r="AE103" s="5"/>
      <c r="AG103" s="5">
        <f t="shared" si="26"/>
        <v>-0.35048525846509904</v>
      </c>
      <c r="AH103" s="5">
        <f t="shared" si="27"/>
        <v>0.95189202003967921</v>
      </c>
      <c r="AI103" s="5">
        <f t="shared" si="28"/>
        <v>1.4443387783330763E-2</v>
      </c>
      <c r="AJ103" s="5">
        <f t="shared" si="29"/>
        <v>0.63897157761851986</v>
      </c>
      <c r="AK103" s="5">
        <f t="shared" si="30"/>
        <v>-2.6136395607816212</v>
      </c>
      <c r="AL103" s="5">
        <f t="shared" si="31"/>
        <v>-1.4711140257301594</v>
      </c>
      <c r="AM103" s="5">
        <f t="shared" si="32"/>
        <v>-2.1801835075199136</v>
      </c>
      <c r="AN103" s="5">
        <f t="shared" si="33"/>
        <v>-1.5341818304015078</v>
      </c>
      <c r="AO103" s="5">
        <f t="shared" si="34"/>
        <v>-1.7519860252241699</v>
      </c>
      <c r="AP103" s="5">
        <f t="shared" si="35"/>
        <v>-2.2386689146912744</v>
      </c>
      <c r="AQ103" s="5">
        <f t="shared" si="36"/>
        <v>-1.4771866654130719</v>
      </c>
      <c r="AR103" s="5">
        <f t="shared" si="37"/>
        <v>-1.7221175797808428</v>
      </c>
      <c r="AS103" s="5">
        <f t="shared" si="38"/>
        <v>-1.2174939832103462</v>
      </c>
      <c r="AV103" s="2">
        <f t="shared" si="39"/>
        <v>75.02455362158554</v>
      </c>
      <c r="AW103" s="2">
        <f t="shared" si="40"/>
        <v>77.782568824647825</v>
      </c>
      <c r="AX103" s="2">
        <f t="shared" si="41"/>
        <v>79.735396522611723</v>
      </c>
      <c r="AY103" s="2">
        <f t="shared" si="42"/>
        <v>80.708784210169881</v>
      </c>
      <c r="AZ103" s="2">
        <f t="shared" si="43"/>
        <v>83.216018439700491</v>
      </c>
      <c r="BA103" s="2">
        <f t="shared" si="44"/>
        <v>84.704623453458268</v>
      </c>
      <c r="BB103" s="2">
        <f t="shared" si="45"/>
        <v>84.752195456748922</v>
      </c>
      <c r="BC103" s="2">
        <f t="shared" si="46"/>
        <v>83.692489066111563</v>
      </c>
      <c r="BD103" s="2">
        <f t="shared" si="47"/>
        <v>81.52464735053816</v>
      </c>
      <c r="BE103" s="2">
        <f t="shared" si="48"/>
        <v>77.661894953538791</v>
      </c>
      <c r="BF103" s="2">
        <f t="shared" si="49"/>
        <v>72.343507041155959</v>
      </c>
      <c r="BG103" s="2">
        <f t="shared" si="50"/>
        <v>65.202082237580314</v>
      </c>
      <c r="BH103" s="2">
        <f t="shared" si="51"/>
        <v>54.009853389978396</v>
      </c>
      <c r="BK103" s="2">
        <f>IF(OR($B103&lt;C$229, AND($B103&gt;C$230, $B103&lt;C$231)), C103, "")</f>
        <v>74.676000000000002</v>
      </c>
      <c r="BL103" s="2">
        <f>IF(OR($B103&lt;D$229, AND($B103&gt;D$230, $B103&lt;D$231)), D103, "")</f>
        <v>78.734999999999999</v>
      </c>
      <c r="BM103" s="2">
        <f>IF(OR($B103&lt;E$229, AND($B103&gt;E$230, $B103&lt;E$231)), E103, "")</f>
        <v>79.75</v>
      </c>
      <c r="BN103" s="2">
        <f>IF(OR($B103&lt;F$229, AND($B103&gt;F$230, $B103&lt;F$231)), F103, "")</f>
        <v>81.352999999999994</v>
      </c>
      <c r="BO103" s="2">
        <f>IF(OR($B103&lt;G$229, AND($B103&gt;G$230, $B103&lt;G$231)), G103, "")</f>
        <v>80.602999999999994</v>
      </c>
      <c r="BP103" s="2">
        <f>IF(OR($B103&lt;H$229, AND($B103&gt;H$230, $B103&lt;H$231)), H103, "")</f>
        <v>83.234999999999999</v>
      </c>
      <c r="BQ103" s="2">
        <f>IF(OR($B103&lt;I$229, AND($B103&gt;I$230, $B103&lt;I$231)), I103, "")</f>
        <v>82.573999999999998</v>
      </c>
      <c r="BR103" s="2">
        <f>IF(OR($B103&lt;J$229, AND($B103&gt;J$230, $B103&lt;J$231)), J103, "")</f>
        <v>82.162000000000006</v>
      </c>
      <c r="BS103" s="2">
        <f>IF(OR($B103&lt;K$229, AND($B103&gt;K$230, $B103&lt;K$231)), K103, "")</f>
        <v>79.778999999999996</v>
      </c>
      <c r="BT103" s="2">
        <f>IF(OR($B103&lt;L$229, AND($B103&gt;L$230, $B103&lt;L$231)), L103, "")</f>
        <v>75.426000000000002</v>
      </c>
      <c r="BU103" s="2">
        <f>IF(OR($B103&lt;M$229, AND($B103&gt;M$230, $B103&lt;M$231)), M103, "")</f>
        <v>70.867999999999995</v>
      </c>
      <c r="BV103" s="2">
        <f>IF(OR($B103&lt;N$229, AND($B103&gt;N$230, $B103&lt;N$231)), N103, "")</f>
        <v>63.484999999999999</v>
      </c>
      <c r="BW103" s="2">
        <f>IF(OR($B103&lt;O$229, AND($B103&gt;O$230, $B103&lt;O$231)), O103, "")</f>
        <v>52.7941</v>
      </c>
      <c r="BZ103" s="2">
        <f>IF(OR(AND($B103&gt;C$230, $B103&lt;C$231), $B103&gt;C$232), C103, "")</f>
        <v>74.676000000000002</v>
      </c>
      <c r="CA103" s="2">
        <f>IF(OR(AND($B103&gt;D$230, $B103&lt;D$231), $B103&gt;D$232), D103, "")</f>
        <v>78.734999999999999</v>
      </c>
      <c r="CB103" s="2">
        <f>IF(OR(AND($B103&gt;E$230, $B103&lt;E$231), $B103&gt;E$232), E103, "")</f>
        <v>79.75</v>
      </c>
      <c r="CC103" s="2">
        <f>IF(OR(AND($B103&gt;F$230, $B103&lt;F$231), $B103&gt;F$232), F103, "")</f>
        <v>81.352999999999994</v>
      </c>
      <c r="CD103" s="2">
        <f>IF(OR(AND($B103&gt;G$230, $B103&lt;G$231), $B103&gt;G$232), G103, "")</f>
        <v>80.602999999999994</v>
      </c>
      <c r="CE103" s="2">
        <f>IF(OR(AND($B103&gt;H$230, $B103&lt;H$231), $B103&gt;H$232), H103, "")</f>
        <v>83.234999999999999</v>
      </c>
      <c r="CF103" s="2">
        <f>IF(OR(AND($B103&gt;I$230, $B103&lt;I$231), $B103&gt;I$232), I103, "")</f>
        <v>82.573999999999998</v>
      </c>
      <c r="CG103" s="2">
        <f>IF(OR(AND($B103&gt;J$230, $B103&lt;J$231), $B103&gt;J$232), J103, "")</f>
        <v>82.162000000000006</v>
      </c>
      <c r="CH103" s="2">
        <f>IF(OR(AND($B103&gt;K$230, $B103&lt;K$231), $B103&gt;K$232), K103, "")</f>
        <v>79.778999999999996</v>
      </c>
      <c r="CI103" s="2">
        <f>IF(OR(AND($B103&gt;L$230, $B103&lt;L$231), $B103&gt;L$232), L103, "")</f>
        <v>75.426000000000002</v>
      </c>
      <c r="CJ103" s="2">
        <f>IF(OR(AND($B103&gt;M$230, $B103&lt;M$231), $B103&gt;M$232), M103, "")</f>
        <v>70.867999999999995</v>
      </c>
      <c r="CK103" s="2">
        <f>IF(OR(AND($B103&gt;N$230, $B103&lt;N$231), $B103&gt;N$232), N103, "")</f>
        <v>63.484999999999999</v>
      </c>
      <c r="CL103" s="2">
        <f>IF(OR(AND($B103&gt;O$230, $B103&lt;O$231), $B103&gt;O$232), O103, "")</f>
        <v>52.7941</v>
      </c>
      <c r="CO103" s="2">
        <f>BK$207*$B103+BK$209</f>
        <v>75.16612910932713</v>
      </c>
      <c r="CP103" s="2">
        <f>BL$207*$B103+BL$209</f>
        <v>78.045860004153965</v>
      </c>
      <c r="CQ103" s="2">
        <f>BM$207*$B103+BM$209</f>
        <v>80.02861495676062</v>
      </c>
      <c r="CR103" s="2">
        <f>BN$207*$B103+BN$209</f>
        <v>80.939271174942391</v>
      </c>
      <c r="CS103" s="2">
        <f>BO$207*$B103+BO$209</f>
        <v>83.47323645193606</v>
      </c>
      <c r="CT103" s="2">
        <f>BP$207*$B103+BP$209</f>
        <v>84.928922804922934</v>
      </c>
      <c r="CU103" s="2">
        <f>BQ$207*$B103+BQ$209</f>
        <v>85.011591305921442</v>
      </c>
      <c r="CV103" s="2">
        <f>BR$207*$B103+BR$209</f>
        <v>83.949778063128605</v>
      </c>
      <c r="CW103" s="2">
        <f>BS$207*$B103+BS$209</f>
        <v>81.691974669380116</v>
      </c>
      <c r="CX103" s="2">
        <f>BT$207*$B103+BT$209</f>
        <v>77.838283741504412</v>
      </c>
      <c r="CY103" s="2">
        <f>BU$207*$B103+BU$209</f>
        <v>72.518417471162834</v>
      </c>
      <c r="CZ103" s="2">
        <f>BV$207*$B103+BV$209</f>
        <v>65.257464232718931</v>
      </c>
      <c r="DA103" s="2">
        <f>BW$207*$B103+BW$209</f>
        <v>54.105801199947798</v>
      </c>
      <c r="DD103" s="2">
        <f>BZ$207*$B103+BZ$209</f>
        <v>74.807341054472445</v>
      </c>
      <c r="DE103" s="2">
        <f>CA$207*$B103+CA$209</f>
        <v>77.435903839907013</v>
      </c>
      <c r="DF103" s="2">
        <f>CB$207*$B103+CB$209</f>
        <v>79.39251078696104</v>
      </c>
      <c r="DG103" s="2">
        <f>CC$207*$B103+CC$209</f>
        <v>80.353463809336816</v>
      </c>
      <c r="DH103" s="2">
        <f>CD$207*$B103+CD$209</f>
        <v>82.886317808780731</v>
      </c>
      <c r="DI103" s="2">
        <f>CE$207*$B103+CE$209</f>
        <v>84.402087592156761</v>
      </c>
      <c r="DJ103" s="2">
        <f>CF$207*$B103+CF$209</f>
        <v>84.390400811085584</v>
      </c>
      <c r="DK103" s="2">
        <f>CG$207*$B103+CG$209</f>
        <v>83.314418382382257</v>
      </c>
      <c r="DL103" s="2">
        <f>CH$207*$B103+CH$209</f>
        <v>81.264020969522406</v>
      </c>
      <c r="DM103" s="2">
        <f>CI$207*$B103+CI$209</f>
        <v>77.396055779574183</v>
      </c>
      <c r="DN103" s="2">
        <f>CJ$207*$B103+CJ$209</f>
        <v>72.078918638733924</v>
      </c>
      <c r="DO103" s="2">
        <f>CK$207*$B103+CK$209</f>
        <v>65.10618348467419</v>
      </c>
      <c r="DP103" s="2">
        <f>CL$207*$B103+CL$209</f>
        <v>53.857348209119635</v>
      </c>
      <c r="DS103" s="2">
        <f>POWER(10,($B103-C$227)/C$228)/(1+POWER(10,($B103-C$227)/C$228))</f>
        <v>0.39459364888538739</v>
      </c>
      <c r="DT103" s="2">
        <f>POWER(10,($B103-D$227)/D$228)/(1+POWER(10,($B103-D$227)/D$228))</f>
        <v>0.43165590404550014</v>
      </c>
      <c r="DU103" s="2">
        <f>POWER(10,($B103-E$227)/E$228)/(1+POWER(10,($B103-E$227)/E$228))</f>
        <v>0.4609597736818411</v>
      </c>
      <c r="DV103" s="2">
        <f>POWER(10,($B103-F$227)/F$228)/(1+POWER(10,($B103-F$227)/F$228))</f>
        <v>0.39345180396332752</v>
      </c>
      <c r="DW103" s="2">
        <f>POWER(10,($B103-G$227)/G$228)/(1+POWER(10,($B103-G$227)/G$228))</f>
        <v>0.43825156218031419</v>
      </c>
      <c r="DX103" s="2">
        <f>POWER(10,($B103-H$227)/H$228)/(1+POWER(10,($B103-H$227)/H$228))</f>
        <v>0.42574859468289245</v>
      </c>
      <c r="DY103" s="2">
        <f>POWER(10,($B103-I$227)/I$228)/(1+POWER(10,($B103-I$227)/I$228))</f>
        <v>0.41757858713060308</v>
      </c>
      <c r="DZ103" s="2">
        <f>POWER(10,($B103-J$227)/J$228)/(1+POWER(10,($B103-J$227)/J$228))</f>
        <v>0.40495014841799065</v>
      </c>
      <c r="EA103" s="2">
        <f>POWER(10,($B103-K$227)/K$228)/(1+POWER(10,($B103-K$227)/K$228))</f>
        <v>0.39099397644557748</v>
      </c>
      <c r="EB103" s="2">
        <f>POWER(10,($B103-L$227)/L$228)/(1+POWER(10,($B103-L$227)/L$228))</f>
        <v>0.39886394156472327</v>
      </c>
      <c r="EC103" s="2">
        <f>POWER(10,($B103-M$227)/M$228)/(1+POWER(10,($B103-M$227)/M$228))</f>
        <v>0.39797700722028773</v>
      </c>
      <c r="ED103" s="2">
        <f>POWER(10,($B103-N$227)/N$228)/(1+POWER(10,($B103-N$227)/N$228))</f>
        <v>0.366087528349896</v>
      </c>
      <c r="EE103" s="2">
        <f>POWER(10,($B103-O$227)/O$228)/(1+POWER(10,($B103-O$227)/O$228))</f>
        <v>0.38618094171287631</v>
      </c>
    </row>
    <row r="104" spans="2:135" x14ac:dyDescent="0.25">
      <c r="B104" s="2">
        <v>98</v>
      </c>
      <c r="C104">
        <v>74.75</v>
      </c>
      <c r="D104">
        <v>77.484999999999999</v>
      </c>
      <c r="E104">
        <v>80.043999999999997</v>
      </c>
      <c r="F104">
        <v>80.206000000000003</v>
      </c>
      <c r="G104">
        <v>81.587999999999994</v>
      </c>
      <c r="H104">
        <v>83.587999999999994</v>
      </c>
      <c r="I104">
        <v>84.941000000000003</v>
      </c>
      <c r="J104">
        <v>83.028999999999996</v>
      </c>
      <c r="K104">
        <v>80.412000000000006</v>
      </c>
      <c r="L104">
        <v>75.471000000000004</v>
      </c>
      <c r="M104">
        <v>71.206000000000003</v>
      </c>
      <c r="N104">
        <v>62.323999999999998</v>
      </c>
      <c r="O104">
        <v>52.029400000000003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74.978367886012208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77.724747884372164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79.678757646687288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80.675535511986865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83.180811682346103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84.670469794222399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84.714902023171589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83.660774291212633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81.500792369760177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77.633736567587007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72.31794824320751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65.195451942622583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54.013087486568672</v>
      </c>
      <c r="AE104" s="5"/>
      <c r="AG104" s="5">
        <f t="shared" si="26"/>
        <v>-0.22836788601220803</v>
      </c>
      <c r="AH104" s="5">
        <f t="shared" si="27"/>
        <v>-0.23974788437216432</v>
      </c>
      <c r="AI104" s="5">
        <f t="shared" si="28"/>
        <v>0.36524235331270916</v>
      </c>
      <c r="AJ104" s="5">
        <f t="shared" si="29"/>
        <v>-0.46953551198686228</v>
      </c>
      <c r="AK104" s="5">
        <f t="shared" si="30"/>
        <v>-1.5928116823461096</v>
      </c>
      <c r="AL104" s="5">
        <f t="shared" si="31"/>
        <v>-1.0824697942224049</v>
      </c>
      <c r="AM104" s="5">
        <f t="shared" si="32"/>
        <v>0.22609797682841304</v>
      </c>
      <c r="AN104" s="5">
        <f t="shared" si="33"/>
        <v>-0.63177429121263629</v>
      </c>
      <c r="AO104" s="5">
        <f t="shared" si="34"/>
        <v>-1.0887923697601707</v>
      </c>
      <c r="AP104" s="5">
        <f t="shared" si="35"/>
        <v>-2.1627365675870038</v>
      </c>
      <c r="AQ104" s="5">
        <f t="shared" si="36"/>
        <v>-1.1119482432075074</v>
      </c>
      <c r="AR104" s="5">
        <f t="shared" si="37"/>
        <v>-2.8714519426225849</v>
      </c>
      <c r="AS104" s="5">
        <f t="shared" si="38"/>
        <v>-1.9836874865686696</v>
      </c>
      <c r="AV104" s="2">
        <f t="shared" si="39"/>
        <v>74.977764221735995</v>
      </c>
      <c r="AW104" s="2">
        <f t="shared" si="40"/>
        <v>77.724585483167118</v>
      </c>
      <c r="AX104" s="2">
        <f t="shared" si="41"/>
        <v>79.67864544202925</v>
      </c>
      <c r="AY104" s="2">
        <f t="shared" si="42"/>
        <v>80.673857475257904</v>
      </c>
      <c r="AZ104" s="2">
        <f t="shared" si="43"/>
        <v>83.18057070014973</v>
      </c>
      <c r="BA104" s="2">
        <f t="shared" si="44"/>
        <v>84.66998169895264</v>
      </c>
      <c r="BB104" s="2">
        <f t="shared" si="45"/>
        <v>84.714269014159669</v>
      </c>
      <c r="BC104" s="2">
        <f t="shared" si="46"/>
        <v>83.65960555801226</v>
      </c>
      <c r="BD104" s="2">
        <f t="shared" si="47"/>
        <v>81.498731405967419</v>
      </c>
      <c r="BE104" s="2">
        <f t="shared" si="48"/>
        <v>77.632852033877725</v>
      </c>
      <c r="BF104" s="2">
        <f t="shared" si="49"/>
        <v>72.317413435999015</v>
      </c>
      <c r="BG104" s="2">
        <f t="shared" si="50"/>
        <v>65.193735934005304</v>
      </c>
      <c r="BH104" s="2">
        <f t="shared" si="51"/>
        <v>54.012522515106127</v>
      </c>
      <c r="BK104" s="2">
        <f>IF(OR($B104&lt;C$229, AND($B104&gt;C$230, $B104&lt;C$231)), C104, "")</f>
        <v>74.75</v>
      </c>
      <c r="BL104" s="2">
        <f>IF(OR($B104&lt;D$229, AND($B104&gt;D$230, $B104&lt;D$231)), D104, "")</f>
        <v>77.484999999999999</v>
      </c>
      <c r="BM104" s="2">
        <f>IF(OR($B104&lt;E$229, AND($B104&gt;E$230, $B104&lt;E$231)), E104, "")</f>
        <v>80.043999999999997</v>
      </c>
      <c r="BN104" s="2">
        <f>IF(OR($B104&lt;F$229, AND($B104&gt;F$230, $B104&lt;F$231)), F104, "")</f>
        <v>80.206000000000003</v>
      </c>
      <c r="BO104" s="2">
        <f>IF(OR($B104&lt;G$229, AND($B104&gt;G$230, $B104&lt;G$231)), G104, "")</f>
        <v>81.587999999999994</v>
      </c>
      <c r="BP104" s="2">
        <f>IF(OR($B104&lt;H$229, AND($B104&gt;H$230, $B104&lt;H$231)), H104, "")</f>
        <v>83.587999999999994</v>
      </c>
      <c r="BQ104" s="2">
        <f>IF(OR($B104&lt;I$229, AND($B104&gt;I$230, $B104&lt;I$231)), I104, "")</f>
        <v>84.941000000000003</v>
      </c>
      <c r="BR104" s="2">
        <f>IF(OR($B104&lt;J$229, AND($B104&gt;J$230, $B104&lt;J$231)), J104, "")</f>
        <v>83.028999999999996</v>
      </c>
      <c r="BS104" s="2">
        <f>IF(OR($B104&lt;K$229, AND($B104&gt;K$230, $B104&lt;K$231)), K104, "")</f>
        <v>80.412000000000006</v>
      </c>
      <c r="BT104" s="2">
        <f>IF(OR($B104&lt;L$229, AND($B104&gt;L$230, $B104&lt;L$231)), L104, "")</f>
        <v>75.471000000000004</v>
      </c>
      <c r="BU104" s="2">
        <f>IF(OR($B104&lt;M$229, AND($B104&gt;M$230, $B104&lt;M$231)), M104, "")</f>
        <v>71.206000000000003</v>
      </c>
      <c r="BV104" s="2">
        <f>IF(OR($B104&lt;N$229, AND($B104&gt;N$230, $B104&lt;N$231)), N104, "")</f>
        <v>62.323999999999998</v>
      </c>
      <c r="BW104" s="2">
        <f>IF(OR($B104&lt;O$229, AND($B104&gt;O$230, $B104&lt;O$231)), O104, "")</f>
        <v>52.029400000000003</v>
      </c>
      <c r="BZ104" s="2">
        <f>IF(OR(AND($B104&gt;C$230, $B104&lt;C$231), $B104&gt;C$232), C104, "")</f>
        <v>74.75</v>
      </c>
      <c r="CA104" s="2">
        <f>IF(OR(AND($B104&gt;D$230, $B104&lt;D$231), $B104&gt;D$232), D104, "")</f>
        <v>77.484999999999999</v>
      </c>
      <c r="CB104" s="2">
        <f>IF(OR(AND($B104&gt;E$230, $B104&lt;E$231), $B104&gt;E$232), E104, "")</f>
        <v>80.043999999999997</v>
      </c>
      <c r="CC104" s="2">
        <f>IF(OR(AND($B104&gt;F$230, $B104&lt;F$231), $B104&gt;F$232), F104, "")</f>
        <v>80.206000000000003</v>
      </c>
      <c r="CD104" s="2">
        <f>IF(OR(AND($B104&gt;G$230, $B104&lt;G$231), $B104&gt;G$232), G104, "")</f>
        <v>81.587999999999994</v>
      </c>
      <c r="CE104" s="2">
        <f>IF(OR(AND($B104&gt;H$230, $B104&lt;H$231), $B104&gt;H$232), H104, "")</f>
        <v>83.587999999999994</v>
      </c>
      <c r="CF104" s="2">
        <f>IF(OR(AND($B104&gt;I$230, $B104&lt;I$231), $B104&gt;I$232), I104, "")</f>
        <v>84.941000000000003</v>
      </c>
      <c r="CG104" s="2">
        <f>IF(OR(AND($B104&gt;J$230, $B104&lt;J$231), $B104&gt;J$232), J104, "")</f>
        <v>83.028999999999996</v>
      </c>
      <c r="CH104" s="2">
        <f>IF(OR(AND($B104&gt;K$230, $B104&lt;K$231), $B104&gt;K$232), K104, "")</f>
        <v>80.412000000000006</v>
      </c>
      <c r="CI104" s="2">
        <f>IF(OR(AND($B104&gt;L$230, $B104&lt;L$231), $B104&gt;L$232), L104, "")</f>
        <v>75.471000000000004</v>
      </c>
      <c r="CJ104" s="2">
        <f>IF(OR(AND($B104&gt;M$230, $B104&lt;M$231), $B104&gt;M$232), M104, "")</f>
        <v>71.206000000000003</v>
      </c>
      <c r="CK104" s="2">
        <f>IF(OR(AND($B104&gt;N$230, $B104&lt;N$231), $B104&gt;N$232), N104, "")</f>
        <v>62.323999999999998</v>
      </c>
      <c r="CL104" s="2">
        <f>IF(OR(AND($B104&gt;O$230, $B104&lt;O$231), $B104&gt;O$232), O104, "")</f>
        <v>52.029400000000003</v>
      </c>
      <c r="CO104" s="2">
        <f>BK$207*$B104+BK$209</f>
        <v>75.156650124722219</v>
      </c>
      <c r="CP104" s="2">
        <f>BL$207*$B104+BL$209</f>
        <v>78.02434754144511</v>
      </c>
      <c r="CQ104" s="2">
        <f>BM$207*$B104+BM$209</f>
        <v>80.011026670808576</v>
      </c>
      <c r="CR104" s="2">
        <f>BN$207*$B104+BN$209</f>
        <v>80.941683124949392</v>
      </c>
      <c r="CS104" s="2">
        <f>BO$207*$B104+BO$209</f>
        <v>83.490454020631901</v>
      </c>
      <c r="CT104" s="2">
        <f>BP$207*$B104+BP$209</f>
        <v>84.950094315952967</v>
      </c>
      <c r="CU104" s="2">
        <f>BQ$207*$B104+BQ$209</f>
        <v>85.029550145971967</v>
      </c>
      <c r="CV104" s="2">
        <f>BR$207*$B104+BR$209</f>
        <v>83.974313137677811</v>
      </c>
      <c r="CW104" s="2">
        <f>BS$207*$B104+BS$209</f>
        <v>81.722524409900871</v>
      </c>
      <c r="CX104" s="2">
        <f>BT$207*$B104+BT$209</f>
        <v>77.856220826865439</v>
      </c>
      <c r="CY104" s="2">
        <f>BU$207*$B104+BU$209</f>
        <v>72.53712905083934</v>
      </c>
      <c r="CZ104" s="2">
        <f>BV$207*$B104+BV$209</f>
        <v>65.286728204723573</v>
      </c>
      <c r="DA104" s="2">
        <f>BW$207*$B104+BW$209</f>
        <v>54.135462248362153</v>
      </c>
      <c r="DD104" s="2">
        <f>BZ$207*$B104+BZ$209</f>
        <v>74.727457219274854</v>
      </c>
      <c r="DE104" s="2">
        <f>CA$207*$B104+CA$209</f>
        <v>77.364628726900335</v>
      </c>
      <c r="DF104" s="2">
        <f>CB$207*$B104+CB$209</f>
        <v>79.324163074754196</v>
      </c>
      <c r="DG104" s="2">
        <f>CC$207*$B104+CC$209</f>
        <v>80.297304622955679</v>
      </c>
      <c r="DH104" s="2">
        <f>CD$207*$B104+CD$209</f>
        <v>82.818313854310432</v>
      </c>
      <c r="DI104" s="2">
        <f>CE$207*$B104+CE$209</f>
        <v>84.325408484317364</v>
      </c>
      <c r="DJ104" s="2">
        <f>CF$207*$B104+CF$209</f>
        <v>84.313220331688854</v>
      </c>
      <c r="DK104" s="2">
        <f>CG$207*$B104+CG$209</f>
        <v>83.237851770255858</v>
      </c>
      <c r="DL104" s="2">
        <f>CH$207*$B104+CH$209</f>
        <v>81.180825916549978</v>
      </c>
      <c r="DM104" s="2">
        <f>CI$207*$B104+CI$209</f>
        <v>77.325829324282296</v>
      </c>
      <c r="DN104" s="2">
        <f>CJ$207*$B104+CJ$209</f>
        <v>72.01429244005007</v>
      </c>
      <c r="DO104" s="2">
        <f>CK$207*$B104+CK$209</f>
        <v>65.046880096301635</v>
      </c>
      <c r="DP104" s="2">
        <f>CL$207*$B104+CL$209</f>
        <v>53.834308523390639</v>
      </c>
      <c r="DS104" s="2">
        <f>POWER(10,($B104-C$227)/C$228)/(1+POWER(10,($B104-C$227)/C$228))</f>
        <v>0.4167960390672284</v>
      </c>
      <c r="DT104" s="2">
        <f>POWER(10,($B104-D$227)/D$228)/(1+POWER(10,($B104-D$227)/D$228))</f>
        <v>0.45437851955887515</v>
      </c>
      <c r="DU104" s="2">
        <f>POWER(10,($B104-E$227)/E$228)/(1+POWER(10,($B104-E$227)/E$228))</f>
        <v>0.48391155200051272</v>
      </c>
      <c r="DV104" s="2">
        <f>POWER(10,($B104-F$227)/F$228)/(1+POWER(10,($B104-F$227)/F$228))</f>
        <v>0.41563405492710431</v>
      </c>
      <c r="DW104" s="2">
        <f>POWER(10,($B104-G$227)/G$228)/(1+POWER(10,($B104-G$227)/G$228))</f>
        <v>0.46103972952266636</v>
      </c>
      <c r="DX104" s="2">
        <f>POWER(10,($B104-H$227)/H$228)/(1+POWER(10,($B104-H$227)/H$228))</f>
        <v>0.44840558696025651</v>
      </c>
      <c r="DY104" s="2">
        <f>POWER(10,($B104-I$227)/I$228)/(1+POWER(10,($B104-I$227)/I$228))</f>
        <v>0.44013403536445639</v>
      </c>
      <c r="DZ104" s="2">
        <f>POWER(10,($B104-J$227)/J$228)/(1+POWER(10,($B104-J$227)/J$228))</f>
        <v>0.42732394880021046</v>
      </c>
      <c r="EA104" s="2">
        <f>POWER(10,($B104-K$227)/K$228)/(1+POWER(10,($B104-K$227)/K$228))</f>
        <v>0.41313204057315051</v>
      </c>
      <c r="EB104" s="2">
        <f>POWER(10,($B104-L$227)/L$228)/(1+POWER(10,($B104-L$227)/L$228))</f>
        <v>0.42113946377319761</v>
      </c>
      <c r="EC104" s="2">
        <f>POWER(10,($B104-M$227)/M$228)/(1+POWER(10,($B104-M$227)/M$228))</f>
        <v>0.42023762358311828</v>
      </c>
      <c r="ED104" s="2">
        <f>POWER(10,($B104-N$227)/N$228)/(1+POWER(10,($B104-N$227)/N$228))</f>
        <v>0.38771317118193233</v>
      </c>
      <c r="EE104" s="2">
        <f>POWER(10,($B104-O$227)/O$228)/(1+POWER(10,($B104-O$227)/O$228))</f>
        <v>0.40822916358633332</v>
      </c>
    </row>
    <row r="105" spans="2:135" x14ac:dyDescent="0.25">
      <c r="B105" s="2">
        <v>99</v>
      </c>
      <c r="C105">
        <v>73.676000000000002</v>
      </c>
      <c r="D105">
        <v>77.441000000000003</v>
      </c>
      <c r="E105">
        <v>80.132000000000005</v>
      </c>
      <c r="F105">
        <v>80.602999999999994</v>
      </c>
      <c r="G105">
        <v>82.043999999999997</v>
      </c>
      <c r="H105">
        <v>84.323999999999998</v>
      </c>
      <c r="I105">
        <v>84.087999999999994</v>
      </c>
      <c r="J105">
        <v>83.176000000000002</v>
      </c>
      <c r="K105">
        <v>80.147000000000006</v>
      </c>
      <c r="L105">
        <v>76.691000000000003</v>
      </c>
      <c r="M105">
        <v>70.897000000000006</v>
      </c>
      <c r="N105">
        <v>63.881999999999998</v>
      </c>
      <c r="O105">
        <v>52.382399999999997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74.927854544151671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77.664275333259155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79.619731567802816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80.636602093718494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83.141367863393313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84.631039001283511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84.672141964368635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83.622354670388916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81.468206256803455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77.599985481511794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72.28759945179128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65.181964020548435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54.01292017956392</v>
      </c>
      <c r="AE105" s="5"/>
      <c r="AG105" s="5">
        <f t="shared" si="26"/>
        <v>-1.2518545441516693</v>
      </c>
      <c r="AH105" s="5">
        <f t="shared" si="27"/>
        <v>-0.22327533325915283</v>
      </c>
      <c r="AI105" s="5">
        <f t="shared" si="28"/>
        <v>0.51226843219718887</v>
      </c>
      <c r="AJ105" s="5">
        <f t="shared" si="29"/>
        <v>-3.3602093718499759E-2</v>
      </c>
      <c r="AK105" s="5">
        <f t="shared" si="30"/>
        <v>-1.0973678633933162</v>
      </c>
      <c r="AL105" s="5">
        <f t="shared" si="31"/>
        <v>-0.30703900128351336</v>
      </c>
      <c r="AM105" s="5">
        <f t="shared" si="32"/>
        <v>-0.58414196436864074</v>
      </c>
      <c r="AN105" s="5">
        <f t="shared" si="33"/>
        <v>-0.44635467038891363</v>
      </c>
      <c r="AO105" s="5">
        <f t="shared" si="34"/>
        <v>-1.3212062568034497</v>
      </c>
      <c r="AP105" s="5">
        <f t="shared" si="35"/>
        <v>-0.9089854815117917</v>
      </c>
      <c r="AQ105" s="5">
        <f t="shared" si="36"/>
        <v>-1.3905994517912745</v>
      </c>
      <c r="AR105" s="5">
        <f t="shared" si="37"/>
        <v>-1.2999640205484368</v>
      </c>
      <c r="AS105" s="5">
        <f t="shared" si="38"/>
        <v>-1.6305201795639235</v>
      </c>
      <c r="AV105" s="2">
        <f t="shared" si="39"/>
        <v>74.927677310797264</v>
      </c>
      <c r="AW105" s="2">
        <f t="shared" si="40"/>
        <v>77.664204711612967</v>
      </c>
      <c r="AX105" s="2">
        <f t="shared" si="41"/>
        <v>79.619514111270647</v>
      </c>
      <c r="AY105" s="2">
        <f t="shared" si="42"/>
        <v>80.636088209692048</v>
      </c>
      <c r="AZ105" s="2">
        <f t="shared" si="43"/>
        <v>83.141114655337205</v>
      </c>
      <c r="BA105" s="2">
        <f t="shared" si="44"/>
        <v>84.630749725134393</v>
      </c>
      <c r="BB105" s="2">
        <f t="shared" si="45"/>
        <v>84.671847935758791</v>
      </c>
      <c r="BC105" s="2">
        <f t="shared" si="46"/>
        <v>83.62194560780452</v>
      </c>
      <c r="BD105" s="2">
        <f t="shared" si="47"/>
        <v>81.467545388151251</v>
      </c>
      <c r="BE105" s="2">
        <f t="shared" si="48"/>
        <v>77.59967985800867</v>
      </c>
      <c r="BF105" s="2">
        <f t="shared" si="49"/>
        <v>72.287409943482857</v>
      </c>
      <c r="BG105" s="2">
        <f t="shared" si="50"/>
        <v>65.181410647228404</v>
      </c>
      <c r="BH105" s="2">
        <f t="shared" si="51"/>
        <v>54.012734806732993</v>
      </c>
      <c r="BK105" s="2">
        <f>IF(OR($B105&lt;C$229, AND($B105&gt;C$230, $B105&lt;C$231)), C105, "")</f>
        <v>73.676000000000002</v>
      </c>
      <c r="BL105" s="2">
        <f>IF(OR($B105&lt;D$229, AND($B105&gt;D$230, $B105&lt;D$231)), D105, "")</f>
        <v>77.441000000000003</v>
      </c>
      <c r="BM105" s="2">
        <f>IF(OR($B105&lt;E$229, AND($B105&gt;E$230, $B105&lt;E$231)), E105, "")</f>
        <v>80.132000000000005</v>
      </c>
      <c r="BN105" s="2">
        <f>IF(OR($B105&lt;F$229, AND($B105&gt;F$230, $B105&lt;F$231)), F105, "")</f>
        <v>80.602999999999994</v>
      </c>
      <c r="BO105" s="2">
        <f>IF(OR($B105&lt;G$229, AND($B105&gt;G$230, $B105&lt;G$231)), G105, "")</f>
        <v>82.043999999999997</v>
      </c>
      <c r="BP105" s="2">
        <f>IF(OR($B105&lt;H$229, AND($B105&gt;H$230, $B105&lt;H$231)), H105, "")</f>
        <v>84.323999999999998</v>
      </c>
      <c r="BQ105" s="2">
        <f>IF(OR($B105&lt;I$229, AND($B105&gt;I$230, $B105&lt;I$231)), I105, "")</f>
        <v>84.087999999999994</v>
      </c>
      <c r="BR105" s="2">
        <f>IF(OR($B105&lt;J$229, AND($B105&gt;J$230, $B105&lt;J$231)), J105, "")</f>
        <v>83.176000000000002</v>
      </c>
      <c r="BS105" s="2">
        <f>IF(OR($B105&lt;K$229, AND($B105&gt;K$230, $B105&lt;K$231)), K105, "")</f>
        <v>80.147000000000006</v>
      </c>
      <c r="BT105" s="2">
        <f>IF(OR($B105&lt;L$229, AND($B105&gt;L$230, $B105&lt;L$231)), L105, "")</f>
        <v>76.691000000000003</v>
      </c>
      <c r="BU105" s="2">
        <f>IF(OR($B105&lt;M$229, AND($B105&gt;M$230, $B105&lt;M$231)), M105, "")</f>
        <v>70.897000000000006</v>
      </c>
      <c r="BV105" s="2">
        <f>IF(OR($B105&lt;N$229, AND($B105&gt;N$230, $B105&lt;N$231)), N105, "")</f>
        <v>63.881999999999998</v>
      </c>
      <c r="BW105" s="2">
        <f>IF(OR($B105&lt;O$229, AND($B105&gt;O$230, $B105&lt;O$231)), O105, "")</f>
        <v>52.382399999999997</v>
      </c>
      <c r="BZ105" s="2">
        <f>IF(OR(AND($B105&gt;C$230, $B105&lt;C$231), $B105&gt;C$232), C105, "")</f>
        <v>73.676000000000002</v>
      </c>
      <c r="CA105" s="2">
        <f>IF(OR(AND($B105&gt;D$230, $B105&lt;D$231), $B105&gt;D$232), D105, "")</f>
        <v>77.441000000000003</v>
      </c>
      <c r="CB105" s="2">
        <f>IF(OR(AND($B105&gt;E$230, $B105&lt;E$231), $B105&gt;E$232), E105, "")</f>
        <v>80.132000000000005</v>
      </c>
      <c r="CC105" s="2">
        <f>IF(OR(AND($B105&gt;F$230, $B105&lt;F$231), $B105&gt;F$232), F105, "")</f>
        <v>80.602999999999994</v>
      </c>
      <c r="CD105" s="2">
        <f>IF(OR(AND($B105&gt;G$230, $B105&lt;G$231), $B105&gt;G$232), G105, "")</f>
        <v>82.043999999999997</v>
      </c>
      <c r="CE105" s="2">
        <f>IF(OR(AND($B105&gt;H$230, $B105&lt;H$231), $B105&gt;H$232), H105, "")</f>
        <v>84.323999999999998</v>
      </c>
      <c r="CF105" s="2">
        <f>IF(OR(AND($B105&gt;I$230, $B105&lt;I$231), $B105&gt;I$232), I105, "")</f>
        <v>84.087999999999994</v>
      </c>
      <c r="CG105" s="2">
        <f>IF(OR(AND($B105&gt;J$230, $B105&lt;J$231), $B105&gt;J$232), J105, "")</f>
        <v>83.176000000000002</v>
      </c>
      <c r="CH105" s="2">
        <f>IF(OR(AND($B105&gt;K$230, $B105&lt;K$231), $B105&gt;K$232), K105, "")</f>
        <v>80.147000000000006</v>
      </c>
      <c r="CI105" s="2">
        <f>IF(OR(AND($B105&gt;L$230, $B105&lt;L$231), $B105&gt;L$232), L105, "")</f>
        <v>76.691000000000003</v>
      </c>
      <c r="CJ105" s="2">
        <f>IF(OR(AND($B105&gt;M$230, $B105&lt;M$231), $B105&gt;M$232), M105, "")</f>
        <v>70.897000000000006</v>
      </c>
      <c r="CK105" s="2">
        <f>IF(OR(AND($B105&gt;N$230, $B105&lt;N$231), $B105&gt;N$232), N105, "")</f>
        <v>63.881999999999998</v>
      </c>
      <c r="CL105" s="2">
        <f>IF(OR(AND($B105&gt;O$230, $B105&lt;O$231), $B105&gt;O$232), O105, "")</f>
        <v>52.382399999999997</v>
      </c>
      <c r="CO105" s="2">
        <f>BK$207*$B105+BK$209</f>
        <v>75.147171140117308</v>
      </c>
      <c r="CP105" s="2">
        <f>BL$207*$B105+BL$209</f>
        <v>78.00283507873624</v>
      </c>
      <c r="CQ105" s="2">
        <f>BM$207*$B105+BM$209</f>
        <v>79.993438384856518</v>
      </c>
      <c r="CR105" s="2">
        <f>BN$207*$B105+BN$209</f>
        <v>80.944095074956394</v>
      </c>
      <c r="CS105" s="2">
        <f>BO$207*$B105+BO$209</f>
        <v>83.507671589327742</v>
      </c>
      <c r="CT105" s="2">
        <f>BP$207*$B105+BP$209</f>
        <v>84.971265826982986</v>
      </c>
      <c r="CU105" s="2">
        <f>BQ$207*$B105+BQ$209</f>
        <v>85.047508986022507</v>
      </c>
      <c r="CV105" s="2">
        <f>BR$207*$B105+BR$209</f>
        <v>83.998848212227017</v>
      </c>
      <c r="CW105" s="2">
        <f>BS$207*$B105+BS$209</f>
        <v>81.753074150421639</v>
      </c>
      <c r="CX105" s="2">
        <f>BT$207*$B105+BT$209</f>
        <v>77.874157912226451</v>
      </c>
      <c r="CY105" s="2">
        <f>BU$207*$B105+BU$209</f>
        <v>72.555840630515831</v>
      </c>
      <c r="CZ105" s="2">
        <f>BV$207*$B105+BV$209</f>
        <v>65.31599217672823</v>
      </c>
      <c r="DA105" s="2">
        <f>BW$207*$B105+BW$209</f>
        <v>54.165123296776507</v>
      </c>
      <c r="DD105" s="2">
        <f>BZ$207*$B105+BZ$209</f>
        <v>74.647573384077248</v>
      </c>
      <c r="DE105" s="2">
        <f>CA$207*$B105+CA$209</f>
        <v>77.293353613893657</v>
      </c>
      <c r="DF105" s="2">
        <f>CB$207*$B105+CB$209</f>
        <v>79.255815362547352</v>
      </c>
      <c r="DG105" s="2">
        <f>CC$207*$B105+CC$209</f>
        <v>80.241145436574556</v>
      </c>
      <c r="DH105" s="2">
        <f>CD$207*$B105+CD$209</f>
        <v>82.750309899840133</v>
      </c>
      <c r="DI105" s="2">
        <f>CE$207*$B105+CE$209</f>
        <v>84.248729376477968</v>
      </c>
      <c r="DJ105" s="2">
        <f>CF$207*$B105+CF$209</f>
        <v>84.236039852292109</v>
      </c>
      <c r="DK105" s="2">
        <f>CG$207*$B105+CG$209</f>
        <v>83.161285158129459</v>
      </c>
      <c r="DL105" s="2">
        <f>CH$207*$B105+CH$209</f>
        <v>81.09763086357755</v>
      </c>
      <c r="DM105" s="2">
        <f>CI$207*$B105+CI$209</f>
        <v>77.255602868990408</v>
      </c>
      <c r="DN105" s="2">
        <f>CJ$207*$B105+CJ$209</f>
        <v>71.949666241366216</v>
      </c>
      <c r="DO105" s="2">
        <f>CK$207*$B105+CK$209</f>
        <v>64.987576707929094</v>
      </c>
      <c r="DP105" s="2">
        <f>CL$207*$B105+CL$209</f>
        <v>53.811268837661643</v>
      </c>
      <c r="DS105" s="2">
        <f>POWER(10,($B105-C$227)/C$228)/(1+POWER(10,($B105-C$227)/C$228))</f>
        <v>0.43934110325037323</v>
      </c>
      <c r="DT105" s="2">
        <f>POWER(10,($B105-D$227)/D$228)/(1+POWER(10,($B105-D$227)/D$228))</f>
        <v>0.47729276084529793</v>
      </c>
      <c r="DU105" s="2">
        <f>POWER(10,($B105-E$227)/E$228)/(1+POWER(10,($B105-E$227)/E$228))</f>
        <v>0.5069314030021469</v>
      </c>
      <c r="DV105" s="2">
        <f>POWER(10,($B105-F$227)/F$228)/(1+POWER(10,($B105-F$227)/F$228))</f>
        <v>0.43816348774768882</v>
      </c>
      <c r="DW105" s="2">
        <f>POWER(10,($B105-G$227)/G$228)/(1+POWER(10,($B105-G$227)/G$228))</f>
        <v>0.48399191440291961</v>
      </c>
      <c r="DX105" s="2">
        <f>POWER(10,($B105-H$227)/H$228)/(1+POWER(10,($B105-H$227)/H$228))</f>
        <v>0.47127878684955832</v>
      </c>
      <c r="DY105" s="2">
        <f>POWER(10,($B105-I$227)/I$228)/(1+POWER(10,($B105-I$227)/I$228))</f>
        <v>0.46293942018072526</v>
      </c>
      <c r="DZ105" s="2">
        <f>POWER(10,($B105-J$227)/J$228)/(1+POWER(10,($B105-J$227)/J$228))</f>
        <v>0.44999908076008716</v>
      </c>
      <c r="EA105" s="2">
        <f>POWER(10,($B105-K$227)/K$228)/(1+POWER(10,($B105-K$227)/K$228))</f>
        <v>0.43562695354650904</v>
      </c>
      <c r="EB105" s="2">
        <f>POWER(10,($B105-L$227)/L$228)/(1+POWER(10,($B105-L$227)/L$228))</f>
        <v>0.44374071025565243</v>
      </c>
      <c r="EC105" s="2">
        <f>POWER(10,($B105-M$227)/M$228)/(1+POWER(10,($B105-M$227)/M$228))</f>
        <v>0.44282749624171419</v>
      </c>
      <c r="ED105" s="2">
        <f>POWER(10,($B105-N$227)/N$228)/(1+POWER(10,($B105-N$227)/N$228))</f>
        <v>0.40979047056439821</v>
      </c>
      <c r="EE105" s="2">
        <f>POWER(10,($B105-O$227)/O$228)/(1+POWER(10,($B105-O$227)/O$228))</f>
        <v>0.4306530160018372</v>
      </c>
    </row>
    <row r="106" spans="2:135" x14ac:dyDescent="0.25">
      <c r="B106" s="2">
        <v>100</v>
      </c>
      <c r="C106">
        <v>75.323999999999998</v>
      </c>
      <c r="D106">
        <v>76.515000000000001</v>
      </c>
      <c r="E106">
        <v>79.206000000000003</v>
      </c>
      <c r="F106">
        <v>79.5</v>
      </c>
      <c r="G106">
        <v>83.25</v>
      </c>
      <c r="H106">
        <v>84.823999999999998</v>
      </c>
      <c r="I106">
        <v>83.602999999999994</v>
      </c>
      <c r="J106">
        <v>82.912000000000006</v>
      </c>
      <c r="K106">
        <v>80.206000000000003</v>
      </c>
      <c r="L106">
        <v>76.412000000000006</v>
      </c>
      <c r="M106">
        <v>72.397000000000006</v>
      </c>
      <c r="N106">
        <v>63.368000000000002</v>
      </c>
      <c r="O106">
        <v>53.264699999999998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74.874320528288152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77.601563264409265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79.558608562994209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80.595665214052843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83.098264725536481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84.587449290120844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84.625354176564969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83.579818830234728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81.431337292481018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77.562575242246055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72.253625212367993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65.165201882270452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54.010563160940272</v>
      </c>
      <c r="AE106" s="5"/>
      <c r="AG106" s="5">
        <f t="shared" si="26"/>
        <v>0.44967947171184619</v>
      </c>
      <c r="AH106" s="5">
        <f t="shared" si="27"/>
        <v>-1.0865632644092642</v>
      </c>
      <c r="AI106" s="5">
        <f t="shared" si="28"/>
        <v>-0.35260856299420595</v>
      </c>
      <c r="AJ106" s="5">
        <f t="shared" si="29"/>
        <v>-1.0956652140528433</v>
      </c>
      <c r="AK106" s="5">
        <f t="shared" si="30"/>
        <v>0.15173527446351898</v>
      </c>
      <c r="AL106" s="5">
        <f t="shared" si="31"/>
        <v>0.23655070987915394</v>
      </c>
      <c r="AM106" s="5">
        <f t="shared" si="32"/>
        <v>-1.0223541765649742</v>
      </c>
      <c r="AN106" s="5">
        <f t="shared" si="33"/>
        <v>-0.66781883023472233</v>
      </c>
      <c r="AO106" s="5">
        <f t="shared" si="34"/>
        <v>-1.2253372924810151</v>
      </c>
      <c r="AP106" s="5">
        <f t="shared" si="35"/>
        <v>-1.1505752422460489</v>
      </c>
      <c r="AQ106" s="5">
        <f t="shared" si="36"/>
        <v>0.14337478763201261</v>
      </c>
      <c r="AR106" s="5">
        <f t="shared" si="37"/>
        <v>-1.7972018822704499</v>
      </c>
      <c r="AS106" s="5">
        <f t="shared" si="38"/>
        <v>-0.74586316094027438</v>
      </c>
      <c r="AV106" s="2">
        <f t="shared" si="39"/>
        <v>74.874271540511515</v>
      </c>
      <c r="AW106" s="2">
        <f t="shared" si="40"/>
        <v>77.601470521646576</v>
      </c>
      <c r="AX106" s="2">
        <f t="shared" si="41"/>
        <v>79.558068972670867</v>
      </c>
      <c r="AY106" s="2">
        <f t="shared" si="42"/>
        <v>80.595483389233777</v>
      </c>
      <c r="AZ106" s="2">
        <f t="shared" si="43"/>
        <v>83.097689499225496</v>
      </c>
      <c r="BA106" s="2">
        <f t="shared" si="44"/>
        <v>84.586941966694866</v>
      </c>
      <c r="BB106" s="2">
        <f t="shared" si="45"/>
        <v>84.624945948603596</v>
      </c>
      <c r="BC106" s="2">
        <f t="shared" si="46"/>
        <v>83.579503862500985</v>
      </c>
      <c r="BD106" s="2">
        <f t="shared" si="47"/>
        <v>81.431035758767308</v>
      </c>
      <c r="BE106" s="2">
        <f t="shared" si="48"/>
        <v>77.562356195454271</v>
      </c>
      <c r="BF106" s="2">
        <f t="shared" si="49"/>
        <v>72.253476480526516</v>
      </c>
      <c r="BG106" s="2">
        <f t="shared" si="50"/>
        <v>65.165020556778529</v>
      </c>
      <c r="BH106" s="2">
        <f t="shared" si="51"/>
        <v>54.010466469806637</v>
      </c>
      <c r="BK106" s="2">
        <f>IF(OR($B106&lt;C$229, AND($B106&gt;C$230, $B106&lt;C$231)), C106, "")</f>
        <v>75.323999999999998</v>
      </c>
      <c r="BL106" s="2">
        <f>IF(OR($B106&lt;D$229, AND($B106&gt;D$230, $B106&lt;D$231)), D106, "")</f>
        <v>76.515000000000001</v>
      </c>
      <c r="BM106" s="2">
        <f>IF(OR($B106&lt;E$229, AND($B106&gt;E$230, $B106&lt;E$231)), E106, "")</f>
        <v>79.206000000000003</v>
      </c>
      <c r="BN106" s="2">
        <f>IF(OR($B106&lt;F$229, AND($B106&gt;F$230, $B106&lt;F$231)), F106, "")</f>
        <v>79.5</v>
      </c>
      <c r="BO106" s="2">
        <f>IF(OR($B106&lt;G$229, AND($B106&gt;G$230, $B106&lt;G$231)), G106, "")</f>
        <v>83.25</v>
      </c>
      <c r="BP106" s="2">
        <f>IF(OR($B106&lt;H$229, AND($B106&gt;H$230, $B106&lt;H$231)), H106, "")</f>
        <v>84.823999999999998</v>
      </c>
      <c r="BQ106" s="2">
        <f>IF(OR($B106&lt;I$229, AND($B106&gt;I$230, $B106&lt;I$231)), I106, "")</f>
        <v>83.602999999999994</v>
      </c>
      <c r="BR106" s="2">
        <f>IF(OR($B106&lt;J$229, AND($B106&gt;J$230, $B106&lt;J$231)), J106, "")</f>
        <v>82.912000000000006</v>
      </c>
      <c r="BS106" s="2">
        <f>IF(OR($B106&lt;K$229, AND($B106&gt;K$230, $B106&lt;K$231)), K106, "")</f>
        <v>80.206000000000003</v>
      </c>
      <c r="BT106" s="2">
        <f>IF(OR($B106&lt;L$229, AND($B106&gt;L$230, $B106&lt;L$231)), L106, "")</f>
        <v>76.412000000000006</v>
      </c>
      <c r="BU106" s="2">
        <f>IF(OR($B106&lt;M$229, AND($B106&gt;M$230, $B106&lt;M$231)), M106, "")</f>
        <v>72.397000000000006</v>
      </c>
      <c r="BV106" s="2">
        <f>IF(OR($B106&lt;N$229, AND($B106&gt;N$230, $B106&lt;N$231)), N106, "")</f>
        <v>63.368000000000002</v>
      </c>
      <c r="BW106" s="2">
        <f>IF(OR($B106&lt;O$229, AND($B106&gt;O$230, $B106&lt;O$231)), O106, "")</f>
        <v>53.264699999999998</v>
      </c>
      <c r="BZ106" s="2">
        <f>IF(OR(AND($B106&gt;C$230, $B106&lt;C$231), $B106&gt;C$232), C106, "")</f>
        <v>75.323999999999998</v>
      </c>
      <c r="CA106" s="2">
        <f>IF(OR(AND($B106&gt;D$230, $B106&lt;D$231), $B106&gt;D$232), D106, "")</f>
        <v>76.515000000000001</v>
      </c>
      <c r="CB106" s="2">
        <f>IF(OR(AND($B106&gt;E$230, $B106&lt;E$231), $B106&gt;E$232), E106, "")</f>
        <v>79.206000000000003</v>
      </c>
      <c r="CC106" s="2">
        <f>IF(OR(AND($B106&gt;F$230, $B106&lt;F$231), $B106&gt;F$232), F106, "")</f>
        <v>79.5</v>
      </c>
      <c r="CD106" s="2">
        <f>IF(OR(AND($B106&gt;G$230, $B106&lt;G$231), $B106&gt;G$232), G106, "")</f>
        <v>83.25</v>
      </c>
      <c r="CE106" s="2">
        <f>IF(OR(AND($B106&gt;H$230, $B106&lt;H$231), $B106&gt;H$232), H106, "")</f>
        <v>84.823999999999998</v>
      </c>
      <c r="CF106" s="2">
        <f>IF(OR(AND($B106&gt;I$230, $B106&lt;I$231), $B106&gt;I$232), I106, "")</f>
        <v>83.602999999999994</v>
      </c>
      <c r="CG106" s="2">
        <f>IF(OR(AND($B106&gt;J$230, $B106&lt;J$231), $B106&gt;J$232), J106, "")</f>
        <v>82.912000000000006</v>
      </c>
      <c r="CH106" s="2">
        <f>IF(OR(AND($B106&gt;K$230, $B106&lt;K$231), $B106&gt;K$232), K106, "")</f>
        <v>80.206000000000003</v>
      </c>
      <c r="CI106" s="2">
        <f>IF(OR(AND($B106&gt;L$230, $B106&lt;L$231), $B106&gt;L$232), L106, "")</f>
        <v>76.412000000000006</v>
      </c>
      <c r="CJ106" s="2">
        <f>IF(OR(AND($B106&gt;M$230, $B106&lt;M$231), $B106&gt;M$232), M106, "")</f>
        <v>72.397000000000006</v>
      </c>
      <c r="CK106" s="2">
        <f>IF(OR(AND($B106&gt;N$230, $B106&lt;N$231), $B106&gt;N$232), N106, "")</f>
        <v>63.368000000000002</v>
      </c>
      <c r="CL106" s="2">
        <f>IF(OR(AND($B106&gt;O$230, $B106&lt;O$231), $B106&gt;O$232), O106, "")</f>
        <v>53.264699999999998</v>
      </c>
      <c r="CO106" s="2">
        <f>BK$207*$B106+BK$209</f>
        <v>75.137692155512383</v>
      </c>
      <c r="CP106" s="2">
        <f>BL$207*$B106+BL$209</f>
        <v>77.981322616027384</v>
      </c>
      <c r="CQ106" s="2">
        <f>BM$207*$B106+BM$209</f>
        <v>79.975850098904459</v>
      </c>
      <c r="CR106" s="2">
        <f>BN$207*$B106+BN$209</f>
        <v>80.946507024963395</v>
      </c>
      <c r="CS106" s="2">
        <f>BO$207*$B106+BO$209</f>
        <v>83.524889158023598</v>
      </c>
      <c r="CT106" s="2">
        <f>BP$207*$B106+BP$209</f>
        <v>84.992437338013019</v>
      </c>
      <c r="CU106" s="2">
        <f>BQ$207*$B106+BQ$209</f>
        <v>85.065467826073046</v>
      </c>
      <c r="CV106" s="2">
        <f>BR$207*$B106+BR$209</f>
        <v>84.023383286776223</v>
      </c>
      <c r="CW106" s="2">
        <f>BS$207*$B106+BS$209</f>
        <v>81.783623890942394</v>
      </c>
      <c r="CX106" s="2">
        <f>BT$207*$B106+BT$209</f>
        <v>77.892094997587478</v>
      </c>
      <c r="CY106" s="2">
        <f>BU$207*$B106+BU$209</f>
        <v>72.574552210192323</v>
      </c>
      <c r="CZ106" s="2">
        <f>BV$207*$B106+BV$209</f>
        <v>65.345256148732872</v>
      </c>
      <c r="DA106" s="2">
        <f>BW$207*$B106+BW$209</f>
        <v>54.194784345190854</v>
      </c>
      <c r="DD106" s="2">
        <f>BZ$207*$B106+BZ$209</f>
        <v>74.567689548879656</v>
      </c>
      <c r="DE106" s="2">
        <f>CA$207*$B106+CA$209</f>
        <v>77.222078500886965</v>
      </c>
      <c r="DF106" s="2">
        <f>CB$207*$B106+CB$209</f>
        <v>79.187467650340508</v>
      </c>
      <c r="DG106" s="2">
        <f>CC$207*$B106+CC$209</f>
        <v>80.184986250193418</v>
      </c>
      <c r="DH106" s="2">
        <f>CD$207*$B106+CD$209</f>
        <v>82.682305945369833</v>
      </c>
      <c r="DI106" s="2">
        <f>CE$207*$B106+CE$209</f>
        <v>84.172050268638571</v>
      </c>
      <c r="DJ106" s="2">
        <f>CF$207*$B106+CF$209</f>
        <v>84.158859372895378</v>
      </c>
      <c r="DK106" s="2">
        <f>CG$207*$B106+CG$209</f>
        <v>83.08471854600306</v>
      </c>
      <c r="DL106" s="2">
        <f>CH$207*$B106+CH$209</f>
        <v>81.014435810605107</v>
      </c>
      <c r="DM106" s="2">
        <f>CI$207*$B106+CI$209</f>
        <v>77.185376413698521</v>
      </c>
      <c r="DN106" s="2">
        <f>CJ$207*$B106+CJ$209</f>
        <v>71.885040042682363</v>
      </c>
      <c r="DO106" s="2">
        <f>CK$207*$B106+CK$209</f>
        <v>64.928273319556553</v>
      </c>
      <c r="DP106" s="2">
        <f>CL$207*$B106+CL$209</f>
        <v>53.788229151932654</v>
      </c>
      <c r="DS106" s="2">
        <f>POWER(10,($B106-C$227)/C$228)/(1+POWER(10,($B106-C$227)/C$228))</f>
        <v>0.4621393164445638</v>
      </c>
      <c r="DT106" s="2">
        <f>POWER(10,($B106-D$227)/D$228)/(1+POWER(10,($B106-D$227)/D$228))</f>
        <v>0.50030298135474516</v>
      </c>
      <c r="DU106" s="2">
        <f>POWER(10,($B106-E$227)/E$228)/(1+POWER(10,($B106-E$227)/E$228))</f>
        <v>0.52992190147634766</v>
      </c>
      <c r="DV106" s="2">
        <f>POWER(10,($B106-F$227)/F$228)/(1+POWER(10,($B106-F$227)/F$228))</f>
        <v>0.46095083333170384</v>
      </c>
      <c r="DW106" s="2">
        <f>POWER(10,($B106-G$227)/G$228)/(1+POWER(10,($B106-G$227)/G$228))</f>
        <v>0.50701183263859628</v>
      </c>
      <c r="DX106" s="2">
        <f>POWER(10,($B106-H$227)/H$228)/(1+POWER(10,($B106-H$227)/H$228))</f>
        <v>0.49427323571463183</v>
      </c>
      <c r="DY106" s="2">
        <f>POWER(10,($B106-I$227)/I$228)/(1+POWER(10,($B106-I$227)/I$228))</f>
        <v>0.48590091557764686</v>
      </c>
      <c r="DZ106" s="2">
        <f>POWER(10,($B106-J$227)/J$228)/(1+POWER(10,($B106-J$227)/J$228))</f>
        <v>0.47288387961565037</v>
      </c>
      <c r="EA106" s="2">
        <f>POWER(10,($B106-K$227)/K$228)/(1+POWER(10,($B106-K$227)/K$228))</f>
        <v>0.45839001043862693</v>
      </c>
      <c r="EB106" s="2">
        <f>POWER(10,($B106-L$227)/L$228)/(1+POWER(10,($B106-L$227)/L$228))</f>
        <v>0.46657723406495988</v>
      </c>
      <c r="EC106" s="2">
        <f>POWER(10,($B106-M$227)/M$228)/(1+POWER(10,($B106-M$227)/M$228))</f>
        <v>0.46565636517380898</v>
      </c>
      <c r="ED106" s="2">
        <f>POWER(10,($B106-N$227)/N$228)/(1+POWER(10,($B106-N$227)/N$228))</f>
        <v>0.43223744323086905</v>
      </c>
      <c r="EE106" s="2">
        <f>POWER(10,($B106-O$227)/O$228)/(1+POWER(10,($B106-O$227)/O$228))</f>
        <v>0.45336495128020521</v>
      </c>
    </row>
    <row r="107" spans="2:135" x14ac:dyDescent="0.25">
      <c r="B107" s="2">
        <v>101</v>
      </c>
      <c r="C107">
        <v>74.265000000000001</v>
      </c>
      <c r="D107">
        <v>78.162000000000006</v>
      </c>
      <c r="E107">
        <v>80.278999999999996</v>
      </c>
      <c r="F107">
        <v>79.573999999999998</v>
      </c>
      <c r="G107">
        <v>84.484999999999999</v>
      </c>
      <c r="H107">
        <v>83.471000000000004</v>
      </c>
      <c r="I107">
        <v>86.426000000000002</v>
      </c>
      <c r="J107">
        <v>82.102999999999994</v>
      </c>
      <c r="K107">
        <v>80.191000000000003</v>
      </c>
      <c r="L107">
        <v>78.206000000000003</v>
      </c>
      <c r="M107">
        <v>71.808999999999997</v>
      </c>
      <c r="N107">
        <v>64.087999999999994</v>
      </c>
      <c r="O107">
        <v>54.529400000000003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74.817566489689483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77.53666531722736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79.49571740519751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80.552230270534181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83.051821706717604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84.539878669072351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84.574606178510379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83.532959548293817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81.389600165075464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77.521327718596709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72.21593485718688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65.144608536990035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54.005866415954323</v>
      </c>
      <c r="AE107" s="5"/>
      <c r="AG107" s="5">
        <f t="shared" si="26"/>
        <v>-0.55256648968948241</v>
      </c>
      <c r="AH107" s="5">
        <f t="shared" si="27"/>
        <v>0.62533468277264603</v>
      </c>
      <c r="AI107" s="5">
        <f t="shared" si="28"/>
        <v>0.78328259480248619</v>
      </c>
      <c r="AJ107" s="5">
        <f t="shared" si="29"/>
        <v>-0.97823027053418343</v>
      </c>
      <c r="AK107" s="5">
        <f t="shared" si="30"/>
        <v>1.4331782932823955</v>
      </c>
      <c r="AL107" s="5">
        <f t="shared" si="31"/>
        <v>-1.0688786690723475</v>
      </c>
      <c r="AM107" s="5">
        <f t="shared" si="32"/>
        <v>1.8513938214896228</v>
      </c>
      <c r="AN107" s="5">
        <f t="shared" si="33"/>
        <v>-1.429959548293823</v>
      </c>
      <c r="AO107" s="5">
        <f t="shared" si="34"/>
        <v>-1.1986001650754616</v>
      </c>
      <c r="AP107" s="5">
        <f t="shared" si="35"/>
        <v>0.68467228140329439</v>
      </c>
      <c r="AQ107" s="5">
        <f t="shared" si="36"/>
        <v>-0.40693485718688294</v>
      </c>
      <c r="AR107" s="5">
        <f t="shared" si="37"/>
        <v>-1.0566085369900406</v>
      </c>
      <c r="AS107" s="5">
        <f t="shared" si="38"/>
        <v>0.52353358404567985</v>
      </c>
      <c r="AV107" s="2">
        <f t="shared" si="39"/>
        <v>74.817553452476432</v>
      </c>
      <c r="AW107" s="2">
        <f t="shared" si="40"/>
        <v>77.536447270754138</v>
      </c>
      <c r="AX107" s="2">
        <f t="shared" si="41"/>
        <v>79.494395833696842</v>
      </c>
      <c r="AY107" s="2">
        <f t="shared" si="42"/>
        <v>80.552074394709649</v>
      </c>
      <c r="AZ107" s="2">
        <f t="shared" si="43"/>
        <v>83.050368307421238</v>
      </c>
      <c r="BA107" s="2">
        <f t="shared" si="44"/>
        <v>84.538611896407971</v>
      </c>
      <c r="BB107" s="2">
        <f t="shared" si="45"/>
        <v>84.573615105371971</v>
      </c>
      <c r="BC107" s="2">
        <f t="shared" si="46"/>
        <v>83.532315665825493</v>
      </c>
      <c r="BD107" s="2">
        <f t="shared" si="47"/>
        <v>81.389193238016929</v>
      </c>
      <c r="BE107" s="2">
        <f t="shared" si="48"/>
        <v>77.520893811082416</v>
      </c>
      <c r="BF107" s="2">
        <f t="shared" si="49"/>
        <v>72.215626110986847</v>
      </c>
      <c r="BG107" s="2">
        <f t="shared" si="50"/>
        <v>65.144511889484207</v>
      </c>
      <c r="BH107" s="2">
        <f t="shared" si="51"/>
        <v>54.005714334936528</v>
      </c>
      <c r="BK107" s="2">
        <f>IF(OR($B107&lt;C$229, AND($B107&gt;C$230, $B107&lt;C$231)), C107, "")</f>
        <v>74.265000000000001</v>
      </c>
      <c r="BL107" s="2">
        <f>IF(OR($B107&lt;D$229, AND($B107&gt;D$230, $B107&lt;D$231)), D107, "")</f>
        <v>78.162000000000006</v>
      </c>
      <c r="BM107" s="2">
        <f>IF(OR($B107&lt;E$229, AND($B107&gt;E$230, $B107&lt;E$231)), E107, "")</f>
        <v>80.278999999999996</v>
      </c>
      <c r="BN107" s="2">
        <f>IF(OR($B107&lt;F$229, AND($B107&gt;F$230, $B107&lt;F$231)), F107, "")</f>
        <v>79.573999999999998</v>
      </c>
      <c r="BO107" s="2">
        <f>IF(OR($B107&lt;G$229, AND($B107&gt;G$230, $B107&lt;G$231)), G107, "")</f>
        <v>84.484999999999999</v>
      </c>
      <c r="BP107" s="2">
        <f>IF(OR($B107&lt;H$229, AND($B107&gt;H$230, $B107&lt;H$231)), H107, "")</f>
        <v>83.471000000000004</v>
      </c>
      <c r="BQ107" s="2">
        <f>IF(OR($B107&lt;I$229, AND($B107&gt;I$230, $B107&lt;I$231)), I107, "")</f>
        <v>86.426000000000002</v>
      </c>
      <c r="BR107" s="2">
        <f>IF(OR($B107&lt;J$229, AND($B107&gt;J$230, $B107&lt;J$231)), J107, "")</f>
        <v>82.102999999999994</v>
      </c>
      <c r="BS107" s="2">
        <f>IF(OR($B107&lt;K$229, AND($B107&gt;K$230, $B107&lt;K$231)), K107, "")</f>
        <v>80.191000000000003</v>
      </c>
      <c r="BT107" s="2">
        <f>IF(OR($B107&lt;L$229, AND($B107&gt;L$230, $B107&lt;L$231)), L107, "")</f>
        <v>78.206000000000003</v>
      </c>
      <c r="BU107" s="2">
        <f>IF(OR($B107&lt;M$229, AND($B107&gt;M$230, $B107&lt;M$231)), M107, "")</f>
        <v>71.808999999999997</v>
      </c>
      <c r="BV107" s="2">
        <f>IF(OR($B107&lt;N$229, AND($B107&gt;N$230, $B107&lt;N$231)), N107, "")</f>
        <v>64.087999999999994</v>
      </c>
      <c r="BW107" s="2">
        <f>IF(OR($B107&lt;O$229, AND($B107&gt;O$230, $B107&lt;O$231)), O107, "")</f>
        <v>54.529400000000003</v>
      </c>
      <c r="BZ107" s="2">
        <f>IF(OR(AND($B107&gt;C$230, $B107&lt;C$231), $B107&gt;C$232), C107, "")</f>
        <v>74.265000000000001</v>
      </c>
      <c r="CA107" s="2">
        <f>IF(OR(AND($B107&gt;D$230, $B107&lt;D$231), $B107&gt;D$232), D107, "")</f>
        <v>78.162000000000006</v>
      </c>
      <c r="CB107" s="2">
        <f>IF(OR(AND($B107&gt;E$230, $B107&lt;E$231), $B107&gt;E$232), E107, "")</f>
        <v>80.278999999999996</v>
      </c>
      <c r="CC107" s="2">
        <f>IF(OR(AND($B107&gt;F$230, $B107&lt;F$231), $B107&gt;F$232), F107, "")</f>
        <v>79.573999999999998</v>
      </c>
      <c r="CD107" s="2">
        <f>IF(OR(AND($B107&gt;G$230, $B107&lt;G$231), $B107&gt;G$232), G107, "")</f>
        <v>84.484999999999999</v>
      </c>
      <c r="CE107" s="2">
        <f>IF(OR(AND($B107&gt;H$230, $B107&lt;H$231), $B107&gt;H$232), H107, "")</f>
        <v>83.471000000000004</v>
      </c>
      <c r="CF107" s="2">
        <f>IF(OR(AND($B107&gt;I$230, $B107&lt;I$231), $B107&gt;I$232), I107, "")</f>
        <v>86.426000000000002</v>
      </c>
      <c r="CG107" s="2">
        <f>IF(OR(AND($B107&gt;J$230, $B107&lt;J$231), $B107&gt;J$232), J107, "")</f>
        <v>82.102999999999994</v>
      </c>
      <c r="CH107" s="2">
        <f>IF(OR(AND($B107&gt;K$230, $B107&lt;K$231), $B107&gt;K$232), K107, "")</f>
        <v>80.191000000000003</v>
      </c>
      <c r="CI107" s="2">
        <f>IF(OR(AND($B107&gt;L$230, $B107&lt;L$231), $B107&gt;L$232), L107, "")</f>
        <v>78.206000000000003</v>
      </c>
      <c r="CJ107" s="2">
        <f>IF(OR(AND($B107&gt;M$230, $B107&lt;M$231), $B107&gt;M$232), M107, "")</f>
        <v>71.808999999999997</v>
      </c>
      <c r="CK107" s="2">
        <f>IF(OR(AND($B107&gt;N$230, $B107&lt;N$231), $B107&gt;N$232), N107, "")</f>
        <v>64.087999999999994</v>
      </c>
      <c r="CL107" s="2">
        <f>IF(OR(AND($B107&gt;O$230, $B107&lt;O$231), $B107&gt;O$232), O107, "")</f>
        <v>54.529400000000003</v>
      </c>
      <c r="CO107" s="2">
        <f>BK$207*$B107+BK$209</f>
        <v>75.128213170907472</v>
      </c>
      <c r="CP107" s="2">
        <f>BL$207*$B107+BL$209</f>
        <v>77.959810153318529</v>
      </c>
      <c r="CQ107" s="2">
        <f>BM$207*$B107+BM$209</f>
        <v>79.958261812952415</v>
      </c>
      <c r="CR107" s="2">
        <f>BN$207*$B107+BN$209</f>
        <v>80.948918974970411</v>
      </c>
      <c r="CS107" s="2">
        <f>BO$207*$B107+BO$209</f>
        <v>83.542106726719439</v>
      </c>
      <c r="CT107" s="2">
        <f>BP$207*$B107+BP$209</f>
        <v>85.013608849043052</v>
      </c>
      <c r="CU107" s="2">
        <f>BQ$207*$B107+BQ$209</f>
        <v>85.083426666123586</v>
      </c>
      <c r="CV107" s="2">
        <f>BR$207*$B107+BR$209</f>
        <v>84.047918361325429</v>
      </c>
      <c r="CW107" s="2">
        <f>BS$207*$B107+BS$209</f>
        <v>81.814173631463163</v>
      </c>
      <c r="CX107" s="2">
        <f>BT$207*$B107+BT$209</f>
        <v>77.910032082948504</v>
      </c>
      <c r="CY107" s="2">
        <f>BU$207*$B107+BU$209</f>
        <v>72.593263789868828</v>
      </c>
      <c r="CZ107" s="2">
        <f>BV$207*$B107+BV$209</f>
        <v>65.374520120737515</v>
      </c>
      <c r="DA107" s="2">
        <f>BW$207*$B107+BW$209</f>
        <v>54.224445393605208</v>
      </c>
      <c r="DD107" s="2">
        <f>BZ$207*$B107+BZ$209</f>
        <v>74.487805713682064</v>
      </c>
      <c r="DE107" s="2">
        <f>CA$207*$B107+CA$209</f>
        <v>77.150803387880288</v>
      </c>
      <c r="DF107" s="2">
        <f>CB$207*$B107+CB$209</f>
        <v>79.119119938133665</v>
      </c>
      <c r="DG107" s="2">
        <f>CC$207*$B107+CC$209</f>
        <v>80.128827063812281</v>
      </c>
      <c r="DH107" s="2">
        <f>CD$207*$B107+CD$209</f>
        <v>82.614301990899534</v>
      </c>
      <c r="DI107" s="2">
        <f>CE$207*$B107+CE$209</f>
        <v>84.095371160799175</v>
      </c>
      <c r="DJ107" s="2">
        <f>CF$207*$B107+CF$209</f>
        <v>84.081678893498633</v>
      </c>
      <c r="DK107" s="2">
        <f>CG$207*$B107+CG$209</f>
        <v>83.008151933876661</v>
      </c>
      <c r="DL107" s="2">
        <f>CH$207*$B107+CH$209</f>
        <v>80.931240757632679</v>
      </c>
      <c r="DM107" s="2">
        <f>CI$207*$B107+CI$209</f>
        <v>77.115149958406647</v>
      </c>
      <c r="DN107" s="2">
        <f>CJ$207*$B107+CJ$209</f>
        <v>71.820413843998523</v>
      </c>
      <c r="DO107" s="2">
        <f>CK$207*$B107+CK$209</f>
        <v>64.868969931184012</v>
      </c>
      <c r="DP107" s="2">
        <f>CL$207*$B107+CL$209</f>
        <v>53.765189466203658</v>
      </c>
      <c r="DS107" s="2">
        <f>POWER(10,($B107-C$227)/C$228)/(1+POWER(10,($B107-C$227)/C$228))</f>
        <v>0.48509697213238967</v>
      </c>
      <c r="DT107" s="2">
        <f>POWER(10,($B107-D$227)/D$228)/(1+POWER(10,($B107-D$227)/D$228))</f>
        <v>0.52331191857839032</v>
      </c>
      <c r="DU107" s="2">
        <f>POWER(10,($B107-E$227)/E$228)/(1+POWER(10,($B107-E$227)/E$228))</f>
        <v>0.55278611778940401</v>
      </c>
      <c r="DV107" s="2">
        <f>POWER(10,($B107-F$227)/F$228)/(1+POWER(10,($B107-F$227)/F$228))</f>
        <v>0.48390256611645988</v>
      </c>
      <c r="DW107" s="2">
        <f>POWER(10,($B107-G$227)/G$228)/(1+POWER(10,($B107-G$227)/G$228))</f>
        <v>0.53000205788306265</v>
      </c>
      <c r="DX107" s="2">
        <f>POWER(10,($B107-H$227)/H$228)/(1+POWER(10,($B107-H$227)/H$228))</f>
        <v>0.51729193727988687</v>
      </c>
      <c r="DY107" s="2">
        <f>POWER(10,($B107-I$227)/I$228)/(1+POWER(10,($B107-I$227)/I$228))</f>
        <v>0.50892208067078648</v>
      </c>
      <c r="DZ107" s="2">
        <f>POWER(10,($B107-J$227)/J$228)/(1+POWER(10,($B107-J$227)/J$228))</f>
        <v>0.49588319250223245</v>
      </c>
      <c r="EA107" s="2">
        <f>POWER(10,($B107-K$227)/K$228)/(1+POWER(10,($B107-K$227)/K$228))</f>
        <v>0.48132808964571244</v>
      </c>
      <c r="EB107" s="2">
        <f>POWER(10,($B107-L$227)/L$228)/(1+POWER(10,($B107-L$227)/L$228))</f>
        <v>0.48955468974770117</v>
      </c>
      <c r="EC107" s="2">
        <f>POWER(10,($B107-M$227)/M$228)/(1+POWER(10,($B107-M$227)/M$228))</f>
        <v>0.48863001272094253</v>
      </c>
      <c r="ED107" s="2">
        <f>POWER(10,($B107-N$227)/N$228)/(1+POWER(10,($B107-N$227)/N$228))</f>
        <v>0.45496616558774267</v>
      </c>
      <c r="EE107" s="2">
        <f>POWER(10,($B107-O$227)/O$228)/(1+POWER(10,($B107-O$227)/O$228))</f>
        <v>0.47627269593722066</v>
      </c>
    </row>
    <row r="108" spans="2:135" x14ac:dyDescent="0.25">
      <c r="B108" s="2">
        <v>102</v>
      </c>
      <c r="C108">
        <v>75.234999999999999</v>
      </c>
      <c r="D108">
        <v>78.102999999999994</v>
      </c>
      <c r="E108">
        <v>79.397000000000006</v>
      </c>
      <c r="F108">
        <v>79.676000000000002</v>
      </c>
      <c r="G108">
        <v>83.808999999999997</v>
      </c>
      <c r="H108">
        <v>84.617999999999995</v>
      </c>
      <c r="I108">
        <v>84.367999999999995</v>
      </c>
      <c r="J108">
        <v>83.043999999999997</v>
      </c>
      <c r="K108">
        <v>80.941000000000003</v>
      </c>
      <c r="L108">
        <v>77.926000000000002</v>
      </c>
      <c r="M108">
        <v>71.808999999999997</v>
      </c>
      <c r="N108">
        <v>64.028999999999996</v>
      </c>
      <c r="O108">
        <v>54.029400000000003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74.757561993172843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77.469756964893548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79.431699415796928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80.506247555136099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83.002815841659384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84.489020322367864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84.520457016698714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83.482095282796891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81.343042653827482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77.476452845146753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72.174702934100793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65.120020241625099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53.998880221046711</v>
      </c>
      <c r="AE108" s="5"/>
      <c r="AG108" s="5">
        <f t="shared" si="26"/>
        <v>0.47743800682715687</v>
      </c>
      <c r="AH108" s="5">
        <f t="shared" si="27"/>
        <v>0.63324303510644597</v>
      </c>
      <c r="AI108" s="5">
        <f t="shared" si="28"/>
        <v>-3.469941579692204E-2</v>
      </c>
      <c r="AJ108" s="5">
        <f t="shared" si="29"/>
        <v>-0.83024755513609705</v>
      </c>
      <c r="AK108" s="5">
        <f t="shared" si="30"/>
        <v>0.80618415834061352</v>
      </c>
      <c r="AL108" s="5">
        <f t="shared" si="31"/>
        <v>0.12897967763213103</v>
      </c>
      <c r="AM108" s="5">
        <f t="shared" si="32"/>
        <v>-0.15245701669871892</v>
      </c>
      <c r="AN108" s="5">
        <f t="shared" si="33"/>
        <v>-0.43809528279689403</v>
      </c>
      <c r="AO108" s="5">
        <f t="shared" si="34"/>
        <v>-0.40204265382747906</v>
      </c>
      <c r="AP108" s="5">
        <f t="shared" si="35"/>
        <v>0.44954715485324925</v>
      </c>
      <c r="AQ108" s="5">
        <f t="shared" si="36"/>
        <v>-0.36570293410079557</v>
      </c>
      <c r="AR108" s="5">
        <f t="shared" si="37"/>
        <v>-1.0910202416251025</v>
      </c>
      <c r="AS108" s="5">
        <f t="shared" si="38"/>
        <v>3.0519778953291166E-2</v>
      </c>
      <c r="AV108" s="2">
        <f t="shared" si="39"/>
        <v>74.757557875540527</v>
      </c>
      <c r="AW108" s="2">
        <f t="shared" si="40"/>
        <v>77.469218657970757</v>
      </c>
      <c r="AX108" s="2">
        <f t="shared" si="41"/>
        <v>79.428598294412254</v>
      </c>
      <c r="AY108" s="2">
        <f t="shared" si="42"/>
        <v>80.505916935753703</v>
      </c>
      <c r="AZ108" s="2">
        <f t="shared" si="43"/>
        <v>82.999256858965765</v>
      </c>
      <c r="BA108" s="2">
        <f t="shared" si="44"/>
        <v>84.485851367728742</v>
      </c>
      <c r="BB108" s="2">
        <f t="shared" si="45"/>
        <v>84.517945264077241</v>
      </c>
      <c r="BC108" s="2">
        <f t="shared" si="46"/>
        <v>83.480457038691185</v>
      </c>
      <c r="BD108" s="2">
        <f t="shared" si="47"/>
        <v>81.342053830124883</v>
      </c>
      <c r="BE108" s="2">
        <f t="shared" si="48"/>
        <v>77.475340828839734</v>
      </c>
      <c r="BF108" s="2">
        <f t="shared" si="49"/>
        <v>72.173905385017889</v>
      </c>
      <c r="BG108" s="2">
        <f t="shared" si="50"/>
        <v>65.119864770437715</v>
      </c>
      <c r="BH108" s="2">
        <f t="shared" si="51"/>
        <v>53.998496355305605</v>
      </c>
      <c r="BK108" s="2">
        <f>IF(OR($B108&lt;C$229, AND($B108&gt;C$230, $B108&lt;C$231)), C108, "")</f>
        <v>75.234999999999999</v>
      </c>
      <c r="BL108" s="2">
        <f>IF(OR($B108&lt;D$229, AND($B108&gt;D$230, $B108&lt;D$231)), D108, "")</f>
        <v>78.102999999999994</v>
      </c>
      <c r="BM108" s="2">
        <f>IF(OR($B108&lt;E$229, AND($B108&gt;E$230, $B108&lt;E$231)), E108, "")</f>
        <v>79.397000000000006</v>
      </c>
      <c r="BN108" s="2">
        <f>IF(OR($B108&lt;F$229, AND($B108&gt;F$230, $B108&lt;F$231)), F108, "")</f>
        <v>79.676000000000002</v>
      </c>
      <c r="BO108" s="2">
        <f>IF(OR($B108&lt;G$229, AND($B108&gt;G$230, $B108&lt;G$231)), G108, "")</f>
        <v>83.808999999999997</v>
      </c>
      <c r="BP108" s="2">
        <f>IF(OR($B108&lt;H$229, AND($B108&gt;H$230, $B108&lt;H$231)), H108, "")</f>
        <v>84.617999999999995</v>
      </c>
      <c r="BQ108" s="2">
        <f>IF(OR($B108&lt;I$229, AND($B108&gt;I$230, $B108&lt;I$231)), I108, "")</f>
        <v>84.367999999999995</v>
      </c>
      <c r="BR108" s="2">
        <f>IF(OR($B108&lt;J$229, AND($B108&gt;J$230, $B108&lt;J$231)), J108, "")</f>
        <v>83.043999999999997</v>
      </c>
      <c r="BS108" s="2">
        <f>IF(OR($B108&lt;K$229, AND($B108&gt;K$230, $B108&lt;K$231)), K108, "")</f>
        <v>80.941000000000003</v>
      </c>
      <c r="BT108" s="2">
        <f>IF(OR($B108&lt;L$229, AND($B108&gt;L$230, $B108&lt;L$231)), L108, "")</f>
        <v>77.926000000000002</v>
      </c>
      <c r="BU108" s="2">
        <f>IF(OR($B108&lt;M$229, AND($B108&gt;M$230, $B108&lt;M$231)), M108, "")</f>
        <v>71.808999999999997</v>
      </c>
      <c r="BV108" s="2">
        <f>IF(OR($B108&lt;N$229, AND($B108&gt;N$230, $B108&lt;N$231)), N108, "")</f>
        <v>64.028999999999996</v>
      </c>
      <c r="BW108" s="2">
        <f>IF(OR($B108&lt;O$229, AND($B108&gt;O$230, $B108&lt;O$231)), O108, "")</f>
        <v>54.029400000000003</v>
      </c>
      <c r="BZ108" s="2">
        <f>IF(OR(AND($B108&gt;C$230, $B108&lt;C$231), $B108&gt;C$232), C108, "")</f>
        <v>75.234999999999999</v>
      </c>
      <c r="CA108" s="2">
        <f>IF(OR(AND($B108&gt;D$230, $B108&lt;D$231), $B108&gt;D$232), D108, "")</f>
        <v>78.102999999999994</v>
      </c>
      <c r="CB108" s="2">
        <f>IF(OR(AND($B108&gt;E$230, $B108&lt;E$231), $B108&gt;E$232), E108, "")</f>
        <v>79.397000000000006</v>
      </c>
      <c r="CC108" s="2">
        <f>IF(OR(AND($B108&gt;F$230, $B108&lt;F$231), $B108&gt;F$232), F108, "")</f>
        <v>79.676000000000002</v>
      </c>
      <c r="CD108" s="2">
        <f>IF(OR(AND($B108&gt;G$230, $B108&lt;G$231), $B108&gt;G$232), G108, "")</f>
        <v>83.808999999999997</v>
      </c>
      <c r="CE108" s="2">
        <f>IF(OR(AND($B108&gt;H$230, $B108&lt;H$231), $B108&gt;H$232), H108, "")</f>
        <v>84.617999999999995</v>
      </c>
      <c r="CF108" s="2">
        <f>IF(OR(AND($B108&gt;I$230, $B108&lt;I$231), $B108&gt;I$232), I108, "")</f>
        <v>84.367999999999995</v>
      </c>
      <c r="CG108" s="2">
        <f>IF(OR(AND($B108&gt;J$230, $B108&lt;J$231), $B108&gt;J$232), J108, "")</f>
        <v>83.043999999999997</v>
      </c>
      <c r="CH108" s="2">
        <f>IF(OR(AND($B108&gt;K$230, $B108&lt;K$231), $B108&gt;K$232), K108, "")</f>
        <v>80.941000000000003</v>
      </c>
      <c r="CI108" s="2">
        <f>IF(OR(AND($B108&gt;L$230, $B108&lt;L$231), $B108&gt;L$232), L108, "")</f>
        <v>77.926000000000002</v>
      </c>
      <c r="CJ108" s="2">
        <f>IF(OR(AND($B108&gt;M$230, $B108&lt;M$231), $B108&gt;M$232), M108, "")</f>
        <v>71.808999999999997</v>
      </c>
      <c r="CK108" s="2">
        <f>IF(OR(AND($B108&gt;N$230, $B108&lt;N$231), $B108&gt;N$232), N108, "")</f>
        <v>64.028999999999996</v>
      </c>
      <c r="CL108" s="2">
        <f>IF(OR(AND($B108&gt;O$230, $B108&lt;O$231), $B108&gt;O$232), O108, "")</f>
        <v>54.029400000000003</v>
      </c>
      <c r="CO108" s="2">
        <f>BK$207*$B108+BK$209</f>
        <v>75.118734186302561</v>
      </c>
      <c r="CP108" s="2">
        <f>BL$207*$B108+BL$209</f>
        <v>77.938297690609673</v>
      </c>
      <c r="CQ108" s="2">
        <f>BM$207*$B108+BM$209</f>
        <v>79.940673527000357</v>
      </c>
      <c r="CR108" s="2">
        <f>BN$207*$B108+BN$209</f>
        <v>80.951330924977412</v>
      </c>
      <c r="CS108" s="2">
        <f>BO$207*$B108+BO$209</f>
        <v>83.55932429541528</v>
      </c>
      <c r="CT108" s="2">
        <f>BP$207*$B108+BP$209</f>
        <v>85.034780360073086</v>
      </c>
      <c r="CU108" s="2">
        <f>BQ$207*$B108+BQ$209</f>
        <v>85.101385506174111</v>
      </c>
      <c r="CV108" s="2">
        <f>BR$207*$B108+BR$209</f>
        <v>84.072453435874635</v>
      </c>
      <c r="CW108" s="2">
        <f>BS$207*$B108+BS$209</f>
        <v>81.844723371983918</v>
      </c>
      <c r="CX108" s="2">
        <f>BT$207*$B108+BT$209</f>
        <v>77.927969168309517</v>
      </c>
      <c r="CY108" s="2">
        <f>BU$207*$B108+BU$209</f>
        <v>72.61197536954532</v>
      </c>
      <c r="CZ108" s="2">
        <f>BV$207*$B108+BV$209</f>
        <v>65.403784092742171</v>
      </c>
      <c r="DA108" s="2">
        <f>BW$207*$B108+BW$209</f>
        <v>54.254106442019562</v>
      </c>
      <c r="DD108" s="2">
        <f>BZ$207*$B108+BZ$209</f>
        <v>74.407921878484473</v>
      </c>
      <c r="DE108" s="2">
        <f>CA$207*$B108+CA$209</f>
        <v>77.079528274873596</v>
      </c>
      <c r="DF108" s="2">
        <f>CB$207*$B108+CB$209</f>
        <v>79.050772225926835</v>
      </c>
      <c r="DG108" s="2">
        <f>CC$207*$B108+CC$209</f>
        <v>80.072667877431158</v>
      </c>
      <c r="DH108" s="2">
        <f>CD$207*$B108+CD$209</f>
        <v>82.546298036429235</v>
      </c>
      <c r="DI108" s="2">
        <f>CE$207*$B108+CE$209</f>
        <v>84.018692052959778</v>
      </c>
      <c r="DJ108" s="2">
        <f>CF$207*$B108+CF$209</f>
        <v>84.004498414101903</v>
      </c>
      <c r="DK108" s="2">
        <f>CG$207*$B108+CG$209</f>
        <v>82.931585321750276</v>
      </c>
      <c r="DL108" s="2">
        <f>CH$207*$B108+CH$209</f>
        <v>80.848045704660251</v>
      </c>
      <c r="DM108" s="2">
        <f>CI$207*$B108+CI$209</f>
        <v>77.044923503114759</v>
      </c>
      <c r="DN108" s="2">
        <f>CJ$207*$B108+CJ$209</f>
        <v>71.755787645314669</v>
      </c>
      <c r="DO108" s="2">
        <f>CK$207*$B108+CK$209</f>
        <v>64.80966654281147</v>
      </c>
      <c r="DP108" s="2">
        <f>CL$207*$B108+CL$209</f>
        <v>53.742149780474669</v>
      </c>
      <c r="DS108" s="2">
        <f>POWER(10,($B108-C$227)/C$228)/(1+POWER(10,($B108-C$227)/C$228))</f>
        <v>0.50811769406568996</v>
      </c>
      <c r="DT108" s="2">
        <f>POWER(10,($B108-D$227)/D$228)/(1+POWER(10,($B108-D$227)/D$228))</f>
        <v>0.54622233168010048</v>
      </c>
      <c r="DU108" s="2">
        <f>POWER(10,($B108-E$227)/E$228)/(1+POWER(10,($B108-E$227)/E$228))</f>
        <v>0.5754292436367584</v>
      </c>
      <c r="DV108" s="2">
        <f>POWER(10,($B108-F$227)/F$228)/(1+POWER(10,($B108-F$227)/F$228))</f>
        <v>0.50692240952611756</v>
      </c>
      <c r="DW108" s="2">
        <f>POWER(10,($B108-G$227)/G$228)/(1+POWER(10,($B108-G$227)/G$228))</f>
        <v>0.55286566511127755</v>
      </c>
      <c r="DX108" s="2">
        <f>POWER(10,($B108-H$227)/H$228)/(1+POWER(10,($B108-H$227)/H$228))</f>
        <v>0.5402374857593284</v>
      </c>
      <c r="DY108" s="2">
        <f>POWER(10,($B108-I$227)/I$228)/(1+POWER(10,($B108-I$227)/I$228))</f>
        <v>0.53190546804105454</v>
      </c>
      <c r="DZ108" s="2">
        <f>POWER(10,($B108-J$227)/J$228)/(1+POWER(10,($B108-J$227)/J$228))</f>
        <v>0.51889994106620241</v>
      </c>
      <c r="EA108" s="2">
        <f>POWER(10,($B108-K$227)/K$228)/(1+POWER(10,($B108-K$227)/K$228))</f>
        <v>0.5043451442118011</v>
      </c>
      <c r="EB108" s="2">
        <f>POWER(10,($B108-L$227)/L$228)/(1+POWER(10,($B108-L$227)/L$228))</f>
        <v>0.51257636757659786</v>
      </c>
      <c r="EC108" s="2">
        <f>POWER(10,($B108-M$227)/M$228)/(1+POWER(10,($B108-M$227)/M$228))</f>
        <v>0.51165179332728961</v>
      </c>
      <c r="ED108" s="2">
        <f>POWER(10,($B108-N$227)/N$228)/(1+POWER(10,($B108-N$227)/N$228))</f>
        <v>0.47788408596510817</v>
      </c>
      <c r="EE108" s="2">
        <f>POWER(10,($B108-O$227)/O$228)/(1+POWER(10,($B108-O$227)/O$228))</f>
        <v>0.49928071243885697</v>
      </c>
    </row>
    <row r="109" spans="2:135" x14ac:dyDescent="0.25">
      <c r="B109" s="2">
        <v>103</v>
      </c>
      <c r="C109">
        <v>75.412000000000006</v>
      </c>
      <c r="D109">
        <v>76.897000000000006</v>
      </c>
      <c r="E109">
        <v>79.412000000000006</v>
      </c>
      <c r="F109">
        <v>80.721000000000004</v>
      </c>
      <c r="G109">
        <v>83.734999999999999</v>
      </c>
      <c r="H109">
        <v>84.941000000000003</v>
      </c>
      <c r="I109">
        <v>85.278999999999996</v>
      </c>
      <c r="J109">
        <v>83.823999999999998</v>
      </c>
      <c r="K109">
        <v>81.073999999999998</v>
      </c>
      <c r="L109">
        <v>78.191000000000003</v>
      </c>
      <c r="M109">
        <v>72.206000000000003</v>
      </c>
      <c r="N109">
        <v>65.293999999999997</v>
      </c>
      <c r="O109">
        <v>53.926499999999997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74.694350991215856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77.401168219459933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79.367748640473593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80.457919781391567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82.952819776883842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84.436382846937008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84.464187158214173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83.42813816214958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81.292226877011359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77.428598695614326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72.130422762366592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65.091487310380558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53.989847463296591</v>
      </c>
      <c r="AE109" s="5"/>
      <c r="AG109" s="5">
        <f t="shared" si="26"/>
        <v>0.71764900878415006</v>
      </c>
      <c r="AH109" s="5">
        <f t="shared" si="27"/>
        <v>-0.50416821945992751</v>
      </c>
      <c r="AI109" s="5">
        <f t="shared" si="28"/>
        <v>4.4251359526413125E-2</v>
      </c>
      <c r="AJ109" s="5">
        <f t="shared" si="29"/>
        <v>0.26308021860843667</v>
      </c>
      <c r="AK109" s="5">
        <f t="shared" si="30"/>
        <v>0.78218022311615698</v>
      </c>
      <c r="AL109" s="5">
        <f t="shared" si="31"/>
        <v>0.50461715306299482</v>
      </c>
      <c r="AM109" s="5">
        <f t="shared" si="32"/>
        <v>0.81481284178582314</v>
      </c>
      <c r="AN109" s="5">
        <f t="shared" si="33"/>
        <v>0.3958618378504184</v>
      </c>
      <c r="AO109" s="5">
        <f t="shared" si="34"/>
        <v>-0.2182268770113609</v>
      </c>
      <c r="AP109" s="5">
        <f t="shared" si="35"/>
        <v>0.76240130438567633</v>
      </c>
      <c r="AQ109" s="5">
        <f t="shared" si="36"/>
        <v>7.5577237633410732E-2</v>
      </c>
      <c r="AR109" s="5">
        <f t="shared" si="37"/>
        <v>0.20251268961943936</v>
      </c>
      <c r="AS109" s="5">
        <f t="shared" si="38"/>
        <v>-6.3347463296594242E-2</v>
      </c>
      <c r="AV109" s="2">
        <f t="shared" si="39"/>
        <v>74.694347610939701</v>
      </c>
      <c r="AW109" s="2">
        <f t="shared" si="40"/>
        <v>77.399886231350649</v>
      </c>
      <c r="AX109" s="2">
        <f t="shared" si="41"/>
        <v>79.360795750564819</v>
      </c>
      <c r="AY109" s="2">
        <f t="shared" si="42"/>
        <v>80.457090354533165</v>
      </c>
      <c r="AZ109" s="2">
        <f t="shared" si="43"/>
        <v>82.944491637419588</v>
      </c>
      <c r="BA109" s="2">
        <f t="shared" si="44"/>
        <v>84.428788985223477</v>
      </c>
      <c r="BB109" s="2">
        <f t="shared" si="45"/>
        <v>84.45806260689676</v>
      </c>
      <c r="BC109" s="2">
        <f t="shared" si="46"/>
        <v>83.424043626827796</v>
      </c>
      <c r="BD109" s="2">
        <f t="shared" si="47"/>
        <v>81.289698716652737</v>
      </c>
      <c r="BE109" s="2">
        <f t="shared" si="48"/>
        <v>77.425780202630222</v>
      </c>
      <c r="BF109" s="2">
        <f t="shared" si="49"/>
        <v>72.128393832822397</v>
      </c>
      <c r="BG109" s="2">
        <f t="shared" si="50"/>
        <v>65.091094267948307</v>
      </c>
      <c r="BH109" s="2">
        <f t="shared" si="51"/>
        <v>53.988851576692156</v>
      </c>
      <c r="BK109" s="2">
        <f>IF(OR($B109&lt;C$229, AND($B109&gt;C$230, $B109&lt;C$231)), C109, "")</f>
        <v>75.412000000000006</v>
      </c>
      <c r="BL109" s="2">
        <f>IF(OR($B109&lt;D$229, AND($B109&gt;D$230, $B109&lt;D$231)), D109, "")</f>
        <v>76.897000000000006</v>
      </c>
      <c r="BM109" s="2">
        <f>IF(OR($B109&lt;E$229, AND($B109&gt;E$230, $B109&lt;E$231)), E109, "")</f>
        <v>79.412000000000006</v>
      </c>
      <c r="BN109" s="2">
        <f>IF(OR($B109&lt;F$229, AND($B109&gt;F$230, $B109&lt;F$231)), F109, "")</f>
        <v>80.721000000000004</v>
      </c>
      <c r="BO109" s="2">
        <f>IF(OR($B109&lt;G$229, AND($B109&gt;G$230, $B109&lt;G$231)), G109, "")</f>
        <v>83.734999999999999</v>
      </c>
      <c r="BP109" s="2">
        <f>IF(OR($B109&lt;H$229, AND($B109&gt;H$230, $B109&lt;H$231)), H109, "")</f>
        <v>84.941000000000003</v>
      </c>
      <c r="BQ109" s="2">
        <f>IF(OR($B109&lt;I$229, AND($B109&gt;I$230, $B109&lt;I$231)), I109, "")</f>
        <v>85.278999999999996</v>
      </c>
      <c r="BR109" s="2">
        <f>IF(OR($B109&lt;J$229, AND($B109&gt;J$230, $B109&lt;J$231)), J109, "")</f>
        <v>83.823999999999998</v>
      </c>
      <c r="BS109" s="2">
        <f>IF(OR($B109&lt;K$229, AND($B109&gt;K$230, $B109&lt;K$231)), K109, "")</f>
        <v>81.073999999999998</v>
      </c>
      <c r="BT109" s="2">
        <f>IF(OR($B109&lt;L$229, AND($B109&gt;L$230, $B109&lt;L$231)), L109, "")</f>
        <v>78.191000000000003</v>
      </c>
      <c r="BU109" s="2">
        <f>IF(OR($B109&lt;M$229, AND($B109&gt;M$230, $B109&lt;M$231)), M109, "")</f>
        <v>72.206000000000003</v>
      </c>
      <c r="BV109" s="2">
        <f>IF(OR($B109&lt;N$229, AND($B109&gt;N$230, $B109&lt;N$231)), N109, "")</f>
        <v>65.293999999999997</v>
      </c>
      <c r="BW109" s="2">
        <f>IF(OR($B109&lt;O$229, AND($B109&gt;O$230, $B109&lt;O$231)), O109, "")</f>
        <v>53.926499999999997</v>
      </c>
      <c r="BZ109" s="2">
        <f>IF(OR(AND($B109&gt;C$230, $B109&lt;C$231), $B109&gt;C$232), C109, "")</f>
        <v>75.412000000000006</v>
      </c>
      <c r="CA109" s="2">
        <f>IF(OR(AND($B109&gt;D$230, $B109&lt;D$231), $B109&gt;D$232), D109, "")</f>
        <v>76.897000000000006</v>
      </c>
      <c r="CB109" s="2">
        <f>IF(OR(AND($B109&gt;E$230, $B109&lt;E$231), $B109&gt;E$232), E109, "")</f>
        <v>79.412000000000006</v>
      </c>
      <c r="CC109" s="2">
        <f>IF(OR(AND($B109&gt;F$230, $B109&lt;F$231), $B109&gt;F$232), F109, "")</f>
        <v>80.721000000000004</v>
      </c>
      <c r="CD109" s="2">
        <f>IF(OR(AND($B109&gt;G$230, $B109&lt;G$231), $B109&gt;G$232), G109, "")</f>
        <v>83.734999999999999</v>
      </c>
      <c r="CE109" s="2">
        <f>IF(OR(AND($B109&gt;H$230, $B109&lt;H$231), $B109&gt;H$232), H109, "")</f>
        <v>84.941000000000003</v>
      </c>
      <c r="CF109" s="2">
        <f>IF(OR(AND($B109&gt;I$230, $B109&lt;I$231), $B109&gt;I$232), I109, "")</f>
        <v>85.278999999999996</v>
      </c>
      <c r="CG109" s="2">
        <f>IF(OR(AND($B109&gt;J$230, $B109&lt;J$231), $B109&gt;J$232), J109, "")</f>
        <v>83.823999999999998</v>
      </c>
      <c r="CH109" s="2">
        <f>IF(OR(AND($B109&gt;K$230, $B109&lt;K$231), $B109&gt;K$232), K109, "")</f>
        <v>81.073999999999998</v>
      </c>
      <c r="CI109" s="2">
        <f>IF(OR(AND($B109&gt;L$230, $B109&lt;L$231), $B109&gt;L$232), L109, "")</f>
        <v>78.191000000000003</v>
      </c>
      <c r="CJ109" s="2">
        <f>IF(OR(AND($B109&gt;M$230, $B109&lt;M$231), $B109&gt;M$232), M109, "")</f>
        <v>72.206000000000003</v>
      </c>
      <c r="CK109" s="2">
        <f>IF(OR(AND($B109&gt;N$230, $B109&lt;N$231), $B109&gt;N$232), N109, "")</f>
        <v>65.293999999999997</v>
      </c>
      <c r="CL109" s="2">
        <f>IF(OR(AND($B109&gt;O$230, $B109&lt;O$231), $B109&gt;O$232), O109, "")</f>
        <v>53.926499999999997</v>
      </c>
      <c r="CO109" s="2">
        <f>BK$207*$B109+BK$209</f>
        <v>75.10925520169765</v>
      </c>
      <c r="CP109" s="2">
        <f>BL$207*$B109+BL$209</f>
        <v>77.916785227900817</v>
      </c>
      <c r="CQ109" s="2">
        <f>BM$207*$B109+BM$209</f>
        <v>79.923085241048312</v>
      </c>
      <c r="CR109" s="2">
        <f>BN$207*$B109+BN$209</f>
        <v>80.953742874984414</v>
      </c>
      <c r="CS109" s="2">
        <f>BO$207*$B109+BO$209</f>
        <v>83.576541864111135</v>
      </c>
      <c r="CT109" s="2">
        <f>BP$207*$B109+BP$209</f>
        <v>85.055951871103119</v>
      </c>
      <c r="CU109" s="2">
        <f>BQ$207*$B109+BQ$209</f>
        <v>85.119344346224651</v>
      </c>
      <c r="CV109" s="2">
        <f>BR$207*$B109+BR$209</f>
        <v>84.096988510423827</v>
      </c>
      <c r="CW109" s="2">
        <f>BS$207*$B109+BS$209</f>
        <v>81.875273112504686</v>
      </c>
      <c r="CX109" s="2">
        <f>BT$207*$B109+BT$209</f>
        <v>77.945906253670543</v>
      </c>
      <c r="CY109" s="2">
        <f>BU$207*$B109+BU$209</f>
        <v>72.630686949221811</v>
      </c>
      <c r="CZ109" s="2">
        <f>BV$207*$B109+BV$209</f>
        <v>65.433048064746814</v>
      </c>
      <c r="DA109" s="2">
        <f>BW$207*$B109+BW$209</f>
        <v>54.283767490433917</v>
      </c>
      <c r="DD109" s="2">
        <f>BZ$207*$B109+BZ$209</f>
        <v>74.328038043286867</v>
      </c>
      <c r="DE109" s="2">
        <f>CA$207*$B109+CA$209</f>
        <v>77.008253161866918</v>
      </c>
      <c r="DF109" s="2">
        <f>CB$207*$B109+CB$209</f>
        <v>78.982424513719991</v>
      </c>
      <c r="DG109" s="2">
        <f>CC$207*$B109+CC$209</f>
        <v>80.016508691050021</v>
      </c>
      <c r="DH109" s="2">
        <f>CD$207*$B109+CD$209</f>
        <v>82.478294081958921</v>
      </c>
      <c r="DI109" s="2">
        <f>CE$207*$B109+CE$209</f>
        <v>83.942012945120382</v>
      </c>
      <c r="DJ109" s="2">
        <f>CF$207*$B109+CF$209</f>
        <v>83.927317934705158</v>
      </c>
      <c r="DK109" s="2">
        <f>CG$207*$B109+CG$209</f>
        <v>82.855018709623863</v>
      </c>
      <c r="DL109" s="2">
        <f>CH$207*$B109+CH$209</f>
        <v>80.764850651687823</v>
      </c>
      <c r="DM109" s="2">
        <f>CI$207*$B109+CI$209</f>
        <v>76.974697047822872</v>
      </c>
      <c r="DN109" s="2">
        <f>CJ$207*$B109+CJ$209</f>
        <v>71.691161446630815</v>
      </c>
      <c r="DO109" s="2">
        <f>CK$207*$B109+CK$209</f>
        <v>64.750363154438929</v>
      </c>
      <c r="DP109" s="2">
        <f>CL$207*$B109+CL$209</f>
        <v>53.719110094745673</v>
      </c>
      <c r="DS109" s="2">
        <f>POWER(10,($B109-C$227)/C$228)/(1+POWER(10,($B109-C$227)/C$228))</f>
        <v>0.53110404231517194</v>
      </c>
      <c r="DT109" s="2">
        <f>POWER(10,($B109-D$227)/D$228)/(1+POWER(10,($B109-D$227)/D$228))</f>
        <v>0.56893863835389513</v>
      </c>
      <c r="DU109" s="2">
        <f>POWER(10,($B109-E$227)/E$228)/(1+POWER(10,($B109-E$227)/E$228))</f>
        <v>0.5977601425760688</v>
      </c>
      <c r="DV109" s="2">
        <f>POWER(10,($B109-F$227)/F$228)/(1+POWER(10,($B109-F$227)/F$228))</f>
        <v>0.52991293847858234</v>
      </c>
      <c r="DW109" s="2">
        <f>POWER(10,($B109-G$227)/G$228)/(1+POWER(10,($B109-G$227)/G$228))</f>
        <v>0.57550785620793654</v>
      </c>
      <c r="DX109" s="2">
        <f>POWER(10,($B109-H$227)/H$228)/(1+POWER(10,($B109-H$227)/H$228))</f>
        <v>0.56301370860736122</v>
      </c>
      <c r="DY109" s="2">
        <f>POWER(10,($B109-I$227)/I$228)/(1+POWER(10,($B109-I$227)/I$228))</f>
        <v>0.55475426797377514</v>
      </c>
      <c r="DZ109" s="2">
        <f>POWER(10,($B109-J$227)/J$228)/(1+POWER(10,($B109-J$227)/J$228))</f>
        <v>0.54183675252214325</v>
      </c>
      <c r="EA109" s="2">
        <f>POWER(10,($B109-K$227)/K$228)/(1+POWER(10,($B109-K$227)/K$228))</f>
        <v>0.52734379618112226</v>
      </c>
      <c r="EB109" s="2">
        <f>POWER(10,($B109-L$227)/L$228)/(1+POWER(10,($B109-L$227)/L$228))</f>
        <v>0.53554481146659927</v>
      </c>
      <c r="EC109" s="2">
        <f>POWER(10,($B109-M$227)/M$228)/(1+POWER(10,($B109-M$227)/M$228))</f>
        <v>0.53462424917068063</v>
      </c>
      <c r="ED109" s="2">
        <f>POWER(10,($B109-N$227)/N$228)/(1+POWER(10,($B109-N$227)/N$228))</f>
        <v>0.50089549605583372</v>
      </c>
      <c r="EE109" s="2">
        <f>POWER(10,($B109-O$227)/O$228)/(1+POWER(10,($B109-O$227)/O$228))</f>
        <v>0.52229177549742622</v>
      </c>
    </row>
    <row r="110" spans="2:135" x14ac:dyDescent="0.25">
      <c r="B110" s="2">
        <v>104</v>
      </c>
      <c r="C110">
        <v>74</v>
      </c>
      <c r="D110">
        <v>78.176000000000002</v>
      </c>
      <c r="E110">
        <v>80.412000000000006</v>
      </c>
      <c r="F110">
        <v>80.793999999999997</v>
      </c>
      <c r="G110">
        <v>84.073999999999998</v>
      </c>
      <c r="H110">
        <v>85.058999999999997</v>
      </c>
      <c r="I110">
        <v>85.308999999999997</v>
      </c>
      <c r="J110">
        <v>84.528999999999996</v>
      </c>
      <c r="K110">
        <v>81.352999999999994</v>
      </c>
      <c r="L110">
        <v>77.867999999999995</v>
      </c>
      <c r="M110">
        <v>73.25</v>
      </c>
      <c r="N110">
        <v>65.337999999999994</v>
      </c>
      <c r="O110">
        <v>54.014699999999998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74.628019152587925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77.331488690337167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79.306012147297693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80.407728621744596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82.904836497050781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84.384946158545887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84.408381655482401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83.373015612430748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81.238479395016668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77.379173851173263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72.084152450528492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65.059267838457558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53.979328958012616</v>
      </c>
      <c r="AE110" s="5"/>
      <c r="AG110" s="5">
        <f t="shared" si="26"/>
        <v>-0.62801915258792462</v>
      </c>
      <c r="AH110" s="5">
        <f t="shared" si="27"/>
        <v>0.84451130966283472</v>
      </c>
      <c r="AI110" s="5">
        <f t="shared" si="28"/>
        <v>1.105987852702313</v>
      </c>
      <c r="AJ110" s="5">
        <f t="shared" si="29"/>
        <v>0.38627137825540103</v>
      </c>
      <c r="AK110" s="5">
        <f t="shared" si="30"/>
        <v>1.1691635029492176</v>
      </c>
      <c r="AL110" s="5">
        <f t="shared" si="31"/>
        <v>0.67405384145411062</v>
      </c>
      <c r="AM110" s="5">
        <f t="shared" si="32"/>
        <v>0.90061834451759637</v>
      </c>
      <c r="AN110" s="5">
        <f t="shared" si="33"/>
        <v>1.1559843875692479</v>
      </c>
      <c r="AO110" s="5">
        <f t="shared" si="34"/>
        <v>0.11452060498332628</v>
      </c>
      <c r="AP110" s="5">
        <f t="shared" si="35"/>
        <v>0.48882614882673181</v>
      </c>
      <c r="AQ110" s="5">
        <f t="shared" si="36"/>
        <v>1.1658475494715077</v>
      </c>
      <c r="AR110" s="5">
        <f t="shared" si="37"/>
        <v>0.27873216154243607</v>
      </c>
      <c r="AS110" s="5">
        <f t="shared" si="38"/>
        <v>3.5371041987382057E-2</v>
      </c>
      <c r="AV110" s="2">
        <f t="shared" si="39"/>
        <v>74.628012406696683</v>
      </c>
      <c r="AW110" s="2">
        <f t="shared" si="40"/>
        <v>77.328567463227614</v>
      </c>
      <c r="AX110" s="2">
        <f t="shared" si="41"/>
        <v>79.291121051555081</v>
      </c>
      <c r="AY110" s="2">
        <f t="shared" si="42"/>
        <v>80.405696325548121</v>
      </c>
      <c r="AZ110" s="2">
        <f t="shared" si="43"/>
        <v>82.886237089986849</v>
      </c>
      <c r="BA110" s="2">
        <f t="shared" si="44"/>
        <v>84.367587563780347</v>
      </c>
      <c r="BB110" s="2">
        <f t="shared" si="45"/>
        <v>84.394127249707026</v>
      </c>
      <c r="BC110" s="2">
        <f t="shared" si="46"/>
        <v>83.363228644871711</v>
      </c>
      <c r="BD110" s="2">
        <f t="shared" si="47"/>
        <v>81.232253003686239</v>
      </c>
      <c r="BE110" s="2">
        <f t="shared" si="48"/>
        <v>77.372328303132804</v>
      </c>
      <c r="BF110" s="2">
        <f t="shared" si="49"/>
        <v>72.079202620901782</v>
      </c>
      <c r="BG110" s="2">
        <f t="shared" si="50"/>
        <v>65.058250571031238</v>
      </c>
      <c r="BH110" s="2">
        <f t="shared" si="51"/>
        <v>53.976839572014548</v>
      </c>
      <c r="BK110" s="2">
        <f>IF(OR($B110&lt;C$229, AND($B110&gt;C$230, $B110&lt;C$231)), C110, "")</f>
        <v>74</v>
      </c>
      <c r="BL110" s="2">
        <f>IF(OR($B110&lt;D$229, AND($B110&gt;D$230, $B110&lt;D$231)), D110, "")</f>
        <v>78.176000000000002</v>
      </c>
      <c r="BM110" s="2">
        <f>IF(OR($B110&lt;E$229, AND($B110&gt;E$230, $B110&lt;E$231)), E110, "")</f>
        <v>80.412000000000006</v>
      </c>
      <c r="BN110" s="2">
        <f>IF(OR($B110&lt;F$229, AND($B110&gt;F$230, $B110&lt;F$231)), F110, "")</f>
        <v>80.793999999999997</v>
      </c>
      <c r="BO110" s="2">
        <f>IF(OR($B110&lt;G$229, AND($B110&gt;G$230, $B110&lt;G$231)), G110, "")</f>
        <v>84.073999999999998</v>
      </c>
      <c r="BP110" s="2">
        <f>IF(OR($B110&lt;H$229, AND($B110&gt;H$230, $B110&lt;H$231)), H110, "")</f>
        <v>85.058999999999997</v>
      </c>
      <c r="BQ110" s="2">
        <f>IF(OR($B110&lt;I$229, AND($B110&gt;I$230, $B110&lt;I$231)), I110, "")</f>
        <v>85.308999999999997</v>
      </c>
      <c r="BR110" s="2">
        <f>IF(OR($B110&lt;J$229, AND($B110&gt;J$230, $B110&lt;J$231)), J110, "")</f>
        <v>84.528999999999996</v>
      </c>
      <c r="BS110" s="2">
        <f>IF(OR($B110&lt;K$229, AND($B110&gt;K$230, $B110&lt;K$231)), K110, "")</f>
        <v>81.352999999999994</v>
      </c>
      <c r="BT110" s="2">
        <f>IF(OR($B110&lt;L$229, AND($B110&gt;L$230, $B110&lt;L$231)), L110, "")</f>
        <v>77.867999999999995</v>
      </c>
      <c r="BU110" s="2">
        <f>IF(OR($B110&lt;M$229, AND($B110&gt;M$230, $B110&lt;M$231)), M110, "")</f>
        <v>73.25</v>
      </c>
      <c r="BV110" s="2">
        <f>IF(OR($B110&lt;N$229, AND($B110&gt;N$230, $B110&lt;N$231)), N110, "")</f>
        <v>65.337999999999994</v>
      </c>
      <c r="BW110" s="2">
        <f>IF(OR($B110&lt;O$229, AND($B110&gt;O$230, $B110&lt;O$231)), O110, "")</f>
        <v>54.014699999999998</v>
      </c>
      <c r="BZ110" s="2">
        <f>IF(OR(AND($B110&gt;C$230, $B110&lt;C$231), $B110&gt;C$232), C110, "")</f>
        <v>74</v>
      </c>
      <c r="CA110" s="2">
        <f>IF(OR(AND($B110&gt;D$230, $B110&lt;D$231), $B110&gt;D$232), D110, "")</f>
        <v>78.176000000000002</v>
      </c>
      <c r="CB110" s="2">
        <f>IF(OR(AND($B110&gt;E$230, $B110&lt;E$231), $B110&gt;E$232), E110, "")</f>
        <v>80.412000000000006</v>
      </c>
      <c r="CC110" s="2">
        <f>IF(OR(AND($B110&gt;F$230, $B110&lt;F$231), $B110&gt;F$232), F110, "")</f>
        <v>80.793999999999997</v>
      </c>
      <c r="CD110" s="2">
        <f>IF(OR(AND($B110&gt;G$230, $B110&lt;G$231), $B110&gt;G$232), G110, "")</f>
        <v>84.073999999999998</v>
      </c>
      <c r="CE110" s="2">
        <f>IF(OR(AND($B110&gt;H$230, $B110&lt;H$231), $B110&gt;H$232), H110, "")</f>
        <v>85.058999999999997</v>
      </c>
      <c r="CF110" s="2">
        <f>IF(OR(AND($B110&gt;I$230, $B110&lt;I$231), $B110&gt;I$232), I110, "")</f>
        <v>85.308999999999997</v>
      </c>
      <c r="CG110" s="2">
        <f>IF(OR(AND($B110&gt;J$230, $B110&lt;J$231), $B110&gt;J$232), J110, "")</f>
        <v>84.528999999999996</v>
      </c>
      <c r="CH110" s="2">
        <f>IF(OR(AND($B110&gt;K$230, $B110&lt;K$231), $B110&gt;K$232), K110, "")</f>
        <v>81.352999999999994</v>
      </c>
      <c r="CI110" s="2">
        <f>IF(OR(AND($B110&gt;L$230, $B110&lt;L$231), $B110&gt;L$232), L110, "")</f>
        <v>77.867999999999995</v>
      </c>
      <c r="CJ110" s="2">
        <f>IF(OR(AND($B110&gt;M$230, $B110&lt;M$231), $B110&gt;M$232), M110, "")</f>
        <v>73.25</v>
      </c>
      <c r="CK110" s="2">
        <f>IF(OR(AND($B110&gt;N$230, $B110&lt;N$231), $B110&gt;N$232), N110, "")</f>
        <v>65.337999999999994</v>
      </c>
      <c r="CL110" s="2">
        <f>IF(OR(AND($B110&gt;O$230, $B110&lt;O$231), $B110&gt;O$232), O110, "")</f>
        <v>54.014699999999998</v>
      </c>
      <c r="CO110" s="2">
        <f>BK$207*$B110+BK$209</f>
        <v>75.099776217092739</v>
      </c>
      <c r="CP110" s="2">
        <f>BL$207*$B110+BL$209</f>
        <v>77.895272765191962</v>
      </c>
      <c r="CQ110" s="2">
        <f>BM$207*$B110+BM$209</f>
        <v>79.905496955096254</v>
      </c>
      <c r="CR110" s="2">
        <f>BN$207*$B110+BN$209</f>
        <v>80.956154824991415</v>
      </c>
      <c r="CS110" s="2">
        <f>BO$207*$B110+BO$209</f>
        <v>83.593759432806976</v>
      </c>
      <c r="CT110" s="2">
        <f>BP$207*$B110+BP$209</f>
        <v>85.077123382133152</v>
      </c>
      <c r="CU110" s="2">
        <f>BQ$207*$B110+BQ$209</f>
        <v>85.13730318627519</v>
      </c>
      <c r="CV110" s="2">
        <f>BR$207*$B110+BR$209</f>
        <v>84.121523584973033</v>
      </c>
      <c r="CW110" s="2">
        <f>BS$207*$B110+BS$209</f>
        <v>81.905822853025455</v>
      </c>
      <c r="CX110" s="2">
        <f>BT$207*$B110+BT$209</f>
        <v>77.963843339031556</v>
      </c>
      <c r="CY110" s="2">
        <f>BU$207*$B110+BU$209</f>
        <v>72.649398528898317</v>
      </c>
      <c r="CZ110" s="2">
        <f>BV$207*$B110+BV$209</f>
        <v>65.46231203675147</v>
      </c>
      <c r="DA110" s="2">
        <f>BW$207*$B110+BW$209</f>
        <v>54.313428538848271</v>
      </c>
      <c r="DD110" s="2">
        <f>BZ$207*$B110+BZ$209</f>
        <v>74.248154208089275</v>
      </c>
      <c r="DE110" s="2">
        <f>CA$207*$B110+CA$209</f>
        <v>76.936978048860226</v>
      </c>
      <c r="DF110" s="2">
        <f>CB$207*$B110+CB$209</f>
        <v>78.914076801513147</v>
      </c>
      <c r="DG110" s="2">
        <f>CC$207*$B110+CC$209</f>
        <v>79.960349504668883</v>
      </c>
      <c r="DH110" s="2">
        <f>CD$207*$B110+CD$209</f>
        <v>82.410290127488622</v>
      </c>
      <c r="DI110" s="2">
        <f>CE$207*$B110+CE$209</f>
        <v>83.865333837281</v>
      </c>
      <c r="DJ110" s="2">
        <f>CF$207*$B110+CF$209</f>
        <v>83.850137455308428</v>
      </c>
      <c r="DK110" s="2">
        <f>CG$207*$B110+CG$209</f>
        <v>82.778452097497478</v>
      </c>
      <c r="DL110" s="2">
        <f>CH$207*$B110+CH$209</f>
        <v>80.681655598715395</v>
      </c>
      <c r="DM110" s="2">
        <f>CI$207*$B110+CI$209</f>
        <v>76.904470592530998</v>
      </c>
      <c r="DN110" s="2">
        <f>CJ$207*$B110+CJ$209</f>
        <v>71.626535247946961</v>
      </c>
      <c r="DO110" s="2">
        <f>CK$207*$B110+CK$209</f>
        <v>64.691059766066388</v>
      </c>
      <c r="DP110" s="2">
        <f>CL$207*$B110+CL$209</f>
        <v>53.696070409016677</v>
      </c>
      <c r="DS110" s="2">
        <f>POWER(10,($B110-C$227)/C$228)/(1+POWER(10,($B110-C$227)/C$228))</f>
        <v>0.55395915724171818</v>
      </c>
      <c r="DT110" s="2">
        <f>POWER(10,($B110-D$227)/D$228)/(1+POWER(10,($B110-D$227)/D$228))</f>
        <v>0.59136849270508163</v>
      </c>
      <c r="DU110" s="2">
        <f>POWER(10,($B110-E$227)/E$228)/(1+POWER(10,($B110-E$227)/E$228))</f>
        <v>0.61969277235362108</v>
      </c>
      <c r="DV110" s="2">
        <f>POWER(10,($B110-F$227)/F$228)/(1+POWER(10,($B110-F$227)/F$228))</f>
        <v>0.55277722282605035</v>
      </c>
      <c r="DW110" s="2">
        <f>POWER(10,($B110-G$227)/G$228)/(1+POWER(10,($B110-G$227)/G$228))</f>
        <v>0.59783751014126207</v>
      </c>
      <c r="DX110" s="2">
        <f>POWER(10,($B110-H$227)/H$228)/(1+POWER(10,($B110-H$227)/H$228))</f>
        <v>0.58552726533002908</v>
      </c>
      <c r="DY110" s="2">
        <f>POWER(10,($B110-I$227)/I$228)/(1+POWER(10,($B110-I$227)/I$228))</f>
        <v>0.57737392993672221</v>
      </c>
      <c r="DZ110" s="2">
        <f>POWER(10,($B110-J$227)/J$228)/(1+POWER(10,($B110-J$227)/J$228))</f>
        <v>0.56459760122420699</v>
      </c>
      <c r="EA110" s="2">
        <f>POWER(10,($B110-K$227)/K$228)/(1+POWER(10,($B110-K$227)/K$228))</f>
        <v>0.55022697835423007</v>
      </c>
      <c r="EB110" s="2">
        <f>POWER(10,($B110-L$227)/L$228)/(1+POWER(10,($B110-L$227)/L$228))</f>
        <v>0.55836346352377519</v>
      </c>
      <c r="EC110" s="2">
        <f>POWER(10,($B110-M$227)/M$228)/(1+POWER(10,($B110-M$227)/M$228))</f>
        <v>0.55745075477359995</v>
      </c>
      <c r="ED110" s="2">
        <f>POWER(10,($B110-N$227)/N$228)/(1+POWER(10,($B110-N$227)/N$228))</f>
        <v>0.52390311325931072</v>
      </c>
      <c r="EE110" s="2">
        <f>POWER(10,($B110-O$227)/O$228)/(1+POWER(10,($B110-O$227)/O$228))</f>
        <v>0.54520860837378127</v>
      </c>
    </row>
    <row r="111" spans="2:135" x14ac:dyDescent="0.25">
      <c r="B111" s="2">
        <v>105</v>
      </c>
      <c r="C111">
        <v>75.426000000000002</v>
      </c>
      <c r="D111">
        <v>77.734999999999999</v>
      </c>
      <c r="E111">
        <v>78.984999999999999</v>
      </c>
      <c r="F111">
        <v>80.75</v>
      </c>
      <c r="G111">
        <v>84.073999999999998</v>
      </c>
      <c r="H111">
        <v>86.058999999999997</v>
      </c>
      <c r="I111">
        <v>85.867999999999995</v>
      </c>
      <c r="J111">
        <v>85.191000000000003</v>
      </c>
      <c r="K111">
        <v>83.984999999999999</v>
      </c>
      <c r="L111">
        <v>79.117999999999995</v>
      </c>
      <c r="M111">
        <v>73.25</v>
      </c>
      <c r="N111">
        <v>66.293999999999997</v>
      </c>
      <c r="O111">
        <v>55.2059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74.558682844978605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77.261757900051251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79.25018238669773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80.356621705219908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82.864322003062043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84.34027717722185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84.357974079724812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83.320516931124359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81.184526922994678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77.331018479187478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72.038024408760492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65.023954928121967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53.968497503138494</v>
      </c>
      <c r="AE111" s="5"/>
      <c r="AG111" s="5">
        <f t="shared" si="26"/>
        <v>0.8673171550213965</v>
      </c>
      <c r="AH111" s="5">
        <f t="shared" si="27"/>
        <v>0.47324209994874877</v>
      </c>
      <c r="AI111" s="5">
        <f t="shared" si="28"/>
        <v>-0.26518238669773098</v>
      </c>
      <c r="AJ111" s="5">
        <f t="shared" si="29"/>
        <v>0.39337829478009212</v>
      </c>
      <c r="AK111" s="5">
        <f t="shared" si="30"/>
        <v>1.2096779969379554</v>
      </c>
      <c r="AL111" s="5">
        <f t="shared" si="31"/>
        <v>1.7187228227781475</v>
      </c>
      <c r="AM111" s="5">
        <f t="shared" si="32"/>
        <v>1.5100259202751829</v>
      </c>
      <c r="AN111" s="5">
        <f t="shared" si="33"/>
        <v>1.8704830688756431</v>
      </c>
      <c r="AO111" s="5">
        <f t="shared" si="34"/>
        <v>2.8004730770053214</v>
      </c>
      <c r="AP111" s="5">
        <f t="shared" si="35"/>
        <v>1.7869815208125175</v>
      </c>
      <c r="AQ111" s="5">
        <f t="shared" si="36"/>
        <v>1.2119755912395078</v>
      </c>
      <c r="AR111" s="5">
        <f t="shared" si="37"/>
        <v>1.2700450718780303</v>
      </c>
      <c r="AS111" s="5">
        <f t="shared" si="38"/>
        <v>1.2374024968615061</v>
      </c>
      <c r="AV111" s="2">
        <f t="shared" si="39"/>
        <v>74.558667256657884</v>
      </c>
      <c r="AW111" s="2">
        <f t="shared" si="40"/>
        <v>77.255393468880499</v>
      </c>
      <c r="AX111" s="2">
        <f t="shared" si="41"/>
        <v>79.219717906155353</v>
      </c>
      <c r="AY111" s="2">
        <f t="shared" si="42"/>
        <v>80.351856996512794</v>
      </c>
      <c r="AZ111" s="2">
        <f t="shared" si="43"/>
        <v>82.824682256865344</v>
      </c>
      <c r="BA111" s="2">
        <f t="shared" si="44"/>
        <v>84.302440779897339</v>
      </c>
      <c r="BB111" s="2">
        <f t="shared" si="45"/>
        <v>84.326330036644492</v>
      </c>
      <c r="BC111" s="2">
        <f t="shared" si="46"/>
        <v>83.298199893946745</v>
      </c>
      <c r="BD111" s="2">
        <f t="shared" si="47"/>
        <v>81.169883363422144</v>
      </c>
      <c r="BE111" s="2">
        <f t="shared" si="48"/>
        <v>77.31513267144814</v>
      </c>
      <c r="BF111" s="2">
        <f t="shared" si="49"/>
        <v>72.02647241880544</v>
      </c>
      <c r="BG111" s="2">
        <f t="shared" si="50"/>
        <v>65.021418277877956</v>
      </c>
      <c r="BH111" s="2">
        <f t="shared" si="51"/>
        <v>53.962539357238896</v>
      </c>
      <c r="BK111" s="2">
        <f>IF(OR($B111&lt;C$229, AND($B111&gt;C$230, $B111&lt;C$231)), C111, "")</f>
        <v>75.426000000000002</v>
      </c>
      <c r="BL111" s="2">
        <f>IF(OR($B111&lt;D$229, AND($B111&gt;D$230, $B111&lt;D$231)), D111, "")</f>
        <v>77.734999999999999</v>
      </c>
      <c r="BM111" s="2">
        <f>IF(OR($B111&lt;E$229, AND($B111&gt;E$230, $B111&lt;E$231)), E111, "")</f>
        <v>78.984999999999999</v>
      </c>
      <c r="BN111" s="2">
        <f>IF(OR($B111&lt;F$229, AND($B111&gt;F$230, $B111&lt;F$231)), F111, "")</f>
        <v>80.75</v>
      </c>
      <c r="BO111" s="2">
        <f>IF(OR($B111&lt;G$229, AND($B111&gt;G$230, $B111&lt;G$231)), G111, "")</f>
        <v>84.073999999999998</v>
      </c>
      <c r="BP111" s="2">
        <f>IF(OR($B111&lt;H$229, AND($B111&gt;H$230, $B111&lt;H$231)), H111, "")</f>
        <v>86.058999999999997</v>
      </c>
      <c r="BQ111" s="2">
        <f>IF(OR($B111&lt;I$229, AND($B111&gt;I$230, $B111&lt;I$231)), I111, "")</f>
        <v>85.867999999999995</v>
      </c>
      <c r="BR111" s="2">
        <f>IF(OR($B111&lt;J$229, AND($B111&gt;J$230, $B111&lt;J$231)), J111, "")</f>
        <v>85.191000000000003</v>
      </c>
      <c r="BS111" s="2">
        <f>IF(OR($B111&lt;K$229, AND($B111&gt;K$230, $B111&lt;K$231)), K111, "")</f>
        <v>83.984999999999999</v>
      </c>
      <c r="BT111" s="2">
        <f>IF(OR($B111&lt;L$229, AND($B111&gt;L$230, $B111&lt;L$231)), L111, "")</f>
        <v>79.117999999999995</v>
      </c>
      <c r="BU111" s="2">
        <f>IF(OR($B111&lt;M$229, AND($B111&gt;M$230, $B111&lt;M$231)), M111, "")</f>
        <v>73.25</v>
      </c>
      <c r="BV111" s="2">
        <f>IF(OR($B111&lt;N$229, AND($B111&gt;N$230, $B111&lt;N$231)), N111, "")</f>
        <v>66.293999999999997</v>
      </c>
      <c r="BW111" s="2">
        <f>IF(OR($B111&lt;O$229, AND($B111&gt;O$230, $B111&lt;O$231)), O111, "")</f>
        <v>55.2059</v>
      </c>
      <c r="BZ111" s="2">
        <f>IF(OR(AND($B111&gt;C$230, $B111&lt;C$231), $B111&gt;C$232), C111, "")</f>
        <v>75.426000000000002</v>
      </c>
      <c r="CA111" s="2">
        <f>IF(OR(AND($B111&gt;D$230, $B111&lt;D$231), $B111&gt;D$232), D111, "")</f>
        <v>77.734999999999999</v>
      </c>
      <c r="CB111" s="2">
        <f>IF(OR(AND($B111&gt;E$230, $B111&lt;E$231), $B111&gt;E$232), E111, "")</f>
        <v>78.984999999999999</v>
      </c>
      <c r="CC111" s="2">
        <f>IF(OR(AND($B111&gt;F$230, $B111&lt;F$231), $B111&gt;F$232), F111, "")</f>
        <v>80.75</v>
      </c>
      <c r="CD111" s="2">
        <f>IF(OR(AND($B111&gt;G$230, $B111&lt;G$231), $B111&gt;G$232), G111, "")</f>
        <v>84.073999999999998</v>
      </c>
      <c r="CE111" s="2">
        <f>IF(OR(AND($B111&gt;H$230, $B111&lt;H$231), $B111&gt;H$232), H111, "")</f>
        <v>86.058999999999997</v>
      </c>
      <c r="CF111" s="2">
        <f>IF(OR(AND($B111&gt;I$230, $B111&lt;I$231), $B111&gt;I$232), I111, "")</f>
        <v>85.867999999999995</v>
      </c>
      <c r="CG111" s="2">
        <f>IF(OR(AND($B111&gt;J$230, $B111&lt;J$231), $B111&gt;J$232), J111, "")</f>
        <v>85.191000000000003</v>
      </c>
      <c r="CH111" s="2">
        <f>IF(OR(AND($B111&gt;K$230, $B111&lt;K$231), $B111&gt;K$232), K111, "")</f>
        <v>83.984999999999999</v>
      </c>
      <c r="CI111" s="2">
        <f>IF(OR(AND($B111&gt;L$230, $B111&lt;L$231), $B111&gt;L$232), L111, "")</f>
        <v>79.117999999999995</v>
      </c>
      <c r="CJ111" s="2">
        <f>IF(OR(AND($B111&gt;M$230, $B111&lt;M$231), $B111&gt;M$232), M111, "")</f>
        <v>73.25</v>
      </c>
      <c r="CK111" s="2">
        <f>IF(OR(AND($B111&gt;N$230, $B111&lt;N$231), $B111&gt;N$232), N111, "")</f>
        <v>66.293999999999997</v>
      </c>
      <c r="CL111" s="2">
        <f>IF(OR(AND($B111&gt;O$230, $B111&lt;O$231), $B111&gt;O$232), O111, "")</f>
        <v>55.2059</v>
      </c>
      <c r="CO111" s="2">
        <f>BK$207*$B111+BK$209</f>
        <v>75.090297232487828</v>
      </c>
      <c r="CP111" s="2">
        <f>BL$207*$B111+BL$209</f>
        <v>77.873760302483106</v>
      </c>
      <c r="CQ111" s="2">
        <f>BM$207*$B111+BM$209</f>
        <v>79.887908669144196</v>
      </c>
      <c r="CR111" s="2">
        <f>BN$207*$B111+BN$209</f>
        <v>80.958566774998417</v>
      </c>
      <c r="CS111" s="2">
        <f>BO$207*$B111+BO$209</f>
        <v>83.610977001502818</v>
      </c>
      <c r="CT111" s="2">
        <f>BP$207*$B111+BP$209</f>
        <v>85.098294893163171</v>
      </c>
      <c r="CU111" s="2">
        <f>BQ$207*$B111+BQ$209</f>
        <v>85.15526202632573</v>
      </c>
      <c r="CV111" s="2">
        <f>BR$207*$B111+BR$209</f>
        <v>84.14605865952224</v>
      </c>
      <c r="CW111" s="2">
        <f>BS$207*$B111+BS$209</f>
        <v>81.93637259354621</v>
      </c>
      <c r="CX111" s="2">
        <f>BT$207*$B111+BT$209</f>
        <v>77.981780424392582</v>
      </c>
      <c r="CY111" s="2">
        <f>BU$207*$B111+BU$209</f>
        <v>72.668110108574808</v>
      </c>
      <c r="CZ111" s="2">
        <f>BV$207*$B111+BV$209</f>
        <v>65.491576008756113</v>
      </c>
      <c r="DA111" s="2">
        <f>BW$207*$B111+BW$209</f>
        <v>54.343089587262625</v>
      </c>
      <c r="DD111" s="2">
        <f>BZ$207*$B111+BZ$209</f>
        <v>74.168270372891683</v>
      </c>
      <c r="DE111" s="2">
        <f>CA$207*$B111+CA$209</f>
        <v>76.865702935853548</v>
      </c>
      <c r="DF111" s="2">
        <f>CB$207*$B111+CB$209</f>
        <v>78.845729089306303</v>
      </c>
      <c r="DG111" s="2">
        <f>CC$207*$B111+CC$209</f>
        <v>79.90419031828776</v>
      </c>
      <c r="DH111" s="2">
        <f>CD$207*$B111+CD$209</f>
        <v>82.342286173018323</v>
      </c>
      <c r="DI111" s="2">
        <f>CE$207*$B111+CE$209</f>
        <v>83.788654729441603</v>
      </c>
      <c r="DJ111" s="2">
        <f>CF$207*$B111+CF$209</f>
        <v>83.772956975911683</v>
      </c>
      <c r="DK111" s="2">
        <f>CG$207*$B111+CG$209</f>
        <v>82.701885485371079</v>
      </c>
      <c r="DL111" s="2">
        <f>CH$207*$B111+CH$209</f>
        <v>80.598460545742967</v>
      </c>
      <c r="DM111" s="2">
        <f>CI$207*$B111+CI$209</f>
        <v>76.834244137239111</v>
      </c>
      <c r="DN111" s="2">
        <f>CJ$207*$B111+CJ$209</f>
        <v>71.561909049263107</v>
      </c>
      <c r="DO111" s="2">
        <f>CK$207*$B111+CK$209</f>
        <v>64.631756377693847</v>
      </c>
      <c r="DP111" s="2">
        <f>CL$207*$B111+CL$209</f>
        <v>53.673030723287688</v>
      </c>
      <c r="DS111" s="2">
        <f>POWER(10,($B111-C$227)/C$228)/(1+POWER(10,($B111-C$227)/C$228))</f>
        <v>0.57658838275362101</v>
      </c>
      <c r="DT111" s="2">
        <f>POWER(10,($B111-D$227)/D$228)/(1+POWER(10,($B111-D$227)/D$228))</f>
        <v>0.61342424952473562</v>
      </c>
      <c r="DU111" s="2">
        <f>POWER(10,($B111-E$227)/E$228)/(1+POWER(10,($B111-E$227)/E$228))</f>
        <v>0.64114743362441695</v>
      </c>
      <c r="DV111" s="2">
        <f>POWER(10,($B111-F$227)/F$228)/(1+POWER(10,($B111-F$227)/F$228))</f>
        <v>0.5754204531258047</v>
      </c>
      <c r="DW111" s="2">
        <f>POWER(10,($B111-G$227)/G$228)/(1+POWER(10,($B111-G$227)/G$228))</f>
        <v>0.61976860475671303</v>
      </c>
      <c r="DX111" s="2">
        <f>POWER(10,($B111-H$227)/H$228)/(1+POWER(10,($B111-H$227)/H$228))</f>
        <v>0.6076891464631623</v>
      </c>
      <c r="DY111" s="2">
        <f>POWER(10,($B111-I$227)/I$228)/(1+POWER(10,($B111-I$227)/I$228))</f>
        <v>0.59967370403004472</v>
      </c>
      <c r="DZ111" s="2">
        <f>POWER(10,($B111-J$227)/J$228)/(1+POWER(10,($B111-J$227)/J$228))</f>
        <v>0.5870894022621872</v>
      </c>
      <c r="EA111" s="2">
        <f>POWER(10,($B111-K$227)/K$228)/(1+POWER(10,($B111-K$227)/K$228))</f>
        <v>0.57289956494718008</v>
      </c>
      <c r="EB111" s="2">
        <f>POWER(10,($B111-L$227)/L$228)/(1+POWER(10,($B111-L$227)/L$228))</f>
        <v>0.58093827655603558</v>
      </c>
      <c r="EC111" s="2">
        <f>POWER(10,($B111-M$227)/M$228)/(1+POWER(10,($B111-M$227)/M$228))</f>
        <v>0.58003713191940065</v>
      </c>
      <c r="ED111" s="2">
        <f>POWER(10,($B111-N$227)/N$228)/(1+POWER(10,($B111-N$227)/N$228))</f>
        <v>0.5468097190306026</v>
      </c>
      <c r="EE111" s="2">
        <f>POWER(10,($B111-O$227)/O$228)/(1+POWER(10,($B111-O$227)/O$228))</f>
        <v>0.56793552101709366</v>
      </c>
    </row>
    <row r="112" spans="2:135" x14ac:dyDescent="0.25">
      <c r="B112" s="2">
        <v>106</v>
      </c>
      <c r="C112">
        <v>74.734999999999999</v>
      </c>
      <c r="D112">
        <v>77.308999999999997</v>
      </c>
      <c r="E112">
        <v>79.073999999999998</v>
      </c>
      <c r="F112">
        <v>81.102999999999994</v>
      </c>
      <c r="G112">
        <v>84.5</v>
      </c>
      <c r="H112">
        <v>83.765000000000001</v>
      </c>
      <c r="I112">
        <v>85.073999999999998</v>
      </c>
      <c r="J112">
        <v>83.926000000000002</v>
      </c>
      <c r="K112">
        <v>83.706000000000003</v>
      </c>
      <c r="L112">
        <v>79.367999999999995</v>
      </c>
      <c r="M112">
        <v>73.265000000000001</v>
      </c>
      <c r="N112">
        <v>66.352999999999994</v>
      </c>
      <c r="O112">
        <v>56.279400000000003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74.486485245986088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77.193763288076369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79.206272260667902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80.306381459372076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82.840656231825477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84.312207487501226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84.321888805657395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83.277713187076003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81.135656790144083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77.289582313171039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71.996155799660286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64.986773480893106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53.959694321838086</v>
      </c>
      <c r="AE112" s="5"/>
      <c r="AG112" s="5">
        <f t="shared" si="26"/>
        <v>0.24851475401391099</v>
      </c>
      <c r="AH112" s="5">
        <f t="shared" si="27"/>
        <v>0.11523671192362883</v>
      </c>
      <c r="AI112" s="5">
        <f t="shared" si="28"/>
        <v>-0.13227226066790365</v>
      </c>
      <c r="AJ112" s="5">
        <f t="shared" si="29"/>
        <v>0.79661854062791804</v>
      </c>
      <c r="AK112" s="5">
        <f t="shared" si="30"/>
        <v>1.6593437681745229</v>
      </c>
      <c r="AL112" s="5">
        <f t="shared" si="31"/>
        <v>-0.54720748750122539</v>
      </c>
      <c r="AM112" s="5">
        <f t="shared" si="32"/>
        <v>0.75211119434260354</v>
      </c>
      <c r="AN112" s="5">
        <f t="shared" si="33"/>
        <v>0.64828681292399892</v>
      </c>
      <c r="AO112" s="5">
        <f t="shared" si="34"/>
        <v>2.5703432098559205</v>
      </c>
      <c r="AP112" s="5">
        <f t="shared" si="35"/>
        <v>2.0784176868289563</v>
      </c>
      <c r="AQ112" s="5">
        <f t="shared" si="36"/>
        <v>1.2688442003397142</v>
      </c>
      <c r="AR112" s="5">
        <f t="shared" si="37"/>
        <v>1.3662265191068883</v>
      </c>
      <c r="AS112" s="5">
        <f t="shared" si="38"/>
        <v>2.3197056781619168</v>
      </c>
      <c r="AV112" s="2">
        <f t="shared" si="39"/>
        <v>74.486450091317693</v>
      </c>
      <c r="AW112" s="2">
        <f t="shared" si="40"/>
        <v>77.180506458804985</v>
      </c>
      <c r="AX112" s="2">
        <f t="shared" si="41"/>
        <v>79.146738136398241</v>
      </c>
      <c r="AY112" s="2">
        <f t="shared" si="42"/>
        <v>80.295712641588239</v>
      </c>
      <c r="AZ112" s="2">
        <f t="shared" si="43"/>
        <v>82.760036908832546</v>
      </c>
      <c r="BA112" s="2">
        <f t="shared" si="44"/>
        <v>84.233569153680989</v>
      </c>
      <c r="BB112" s="2">
        <f t="shared" si="45"/>
        <v>84.254888650470292</v>
      </c>
      <c r="BC112" s="2">
        <f t="shared" si="46"/>
        <v>83.229175972572477</v>
      </c>
      <c r="BD112" s="2">
        <f t="shared" si="47"/>
        <v>81.102794662932297</v>
      </c>
      <c r="BE112" s="2">
        <f t="shared" si="48"/>
        <v>77.254369029439729</v>
      </c>
      <c r="BF112" s="2">
        <f t="shared" si="49"/>
        <v>71.970370561349583</v>
      </c>
      <c r="BG112" s="2">
        <f t="shared" si="50"/>
        <v>64.980714815870627</v>
      </c>
      <c r="BH112" s="2">
        <f t="shared" si="51"/>
        <v>53.946047830094123</v>
      </c>
      <c r="BK112" s="2">
        <f>IF(OR($B112&lt;C$229, AND($B112&gt;C$230, $B112&lt;C$231)), C112, "")</f>
        <v>74.734999999999999</v>
      </c>
      <c r="BL112" s="2">
        <f>IF(OR($B112&lt;D$229, AND($B112&gt;D$230, $B112&lt;D$231)), D112, "")</f>
        <v>77.308999999999997</v>
      </c>
      <c r="BM112" s="2">
        <f>IF(OR($B112&lt;E$229, AND($B112&gt;E$230, $B112&lt;E$231)), E112, "")</f>
        <v>79.073999999999998</v>
      </c>
      <c r="BN112" s="2">
        <f>IF(OR($B112&lt;F$229, AND($B112&gt;F$230, $B112&lt;F$231)), F112, "")</f>
        <v>81.102999999999994</v>
      </c>
      <c r="BO112" s="2">
        <f>IF(OR($B112&lt;G$229, AND($B112&gt;G$230, $B112&lt;G$231)), G112, "")</f>
        <v>84.5</v>
      </c>
      <c r="BP112" s="2">
        <f>IF(OR($B112&lt;H$229, AND($B112&gt;H$230, $B112&lt;H$231)), H112, "")</f>
        <v>83.765000000000001</v>
      </c>
      <c r="BQ112" s="2">
        <f>IF(OR($B112&lt;I$229, AND($B112&gt;I$230, $B112&lt;I$231)), I112, "")</f>
        <v>85.073999999999998</v>
      </c>
      <c r="BR112" s="2">
        <f>IF(OR($B112&lt;J$229, AND($B112&gt;J$230, $B112&lt;J$231)), J112, "")</f>
        <v>83.926000000000002</v>
      </c>
      <c r="BS112" s="2">
        <f>IF(OR($B112&lt;K$229, AND($B112&gt;K$230, $B112&lt;K$231)), K112, "")</f>
        <v>83.706000000000003</v>
      </c>
      <c r="BT112" s="2">
        <f>IF(OR($B112&lt;L$229, AND($B112&gt;L$230, $B112&lt;L$231)), L112, "")</f>
        <v>79.367999999999995</v>
      </c>
      <c r="BU112" s="2">
        <f>IF(OR($B112&lt;M$229, AND($B112&gt;M$230, $B112&lt;M$231)), M112, "")</f>
        <v>73.265000000000001</v>
      </c>
      <c r="BV112" s="2">
        <f>IF(OR($B112&lt;N$229, AND($B112&gt;N$230, $B112&lt;N$231)), N112, "")</f>
        <v>66.352999999999994</v>
      </c>
      <c r="BW112" s="2">
        <f>IF(OR($B112&lt;O$229, AND($B112&gt;O$230, $B112&lt;O$231)), O112, "")</f>
        <v>56.279400000000003</v>
      </c>
      <c r="BZ112" s="2">
        <f>IF(OR(AND($B112&gt;C$230, $B112&lt;C$231), $B112&gt;C$232), C112, "")</f>
        <v>74.734999999999999</v>
      </c>
      <c r="CA112" s="2">
        <f>IF(OR(AND($B112&gt;D$230, $B112&lt;D$231), $B112&gt;D$232), D112, "")</f>
        <v>77.308999999999997</v>
      </c>
      <c r="CB112" s="2">
        <f>IF(OR(AND($B112&gt;E$230, $B112&lt;E$231), $B112&gt;E$232), E112, "")</f>
        <v>79.073999999999998</v>
      </c>
      <c r="CC112" s="2">
        <f>IF(OR(AND($B112&gt;F$230, $B112&lt;F$231), $B112&gt;F$232), F112, "")</f>
        <v>81.102999999999994</v>
      </c>
      <c r="CD112" s="2">
        <f>IF(OR(AND($B112&gt;G$230, $B112&lt;G$231), $B112&gt;G$232), G112, "")</f>
        <v>84.5</v>
      </c>
      <c r="CE112" s="2">
        <f>IF(OR(AND($B112&gt;H$230, $B112&lt;H$231), $B112&gt;H$232), H112, "")</f>
        <v>83.765000000000001</v>
      </c>
      <c r="CF112" s="2">
        <f>IF(OR(AND($B112&gt;I$230, $B112&lt;I$231), $B112&gt;I$232), I112, "")</f>
        <v>85.073999999999998</v>
      </c>
      <c r="CG112" s="2">
        <f>IF(OR(AND($B112&gt;J$230, $B112&lt;J$231), $B112&gt;J$232), J112, "")</f>
        <v>83.926000000000002</v>
      </c>
      <c r="CH112" s="2">
        <f>IF(OR(AND($B112&gt;K$230, $B112&lt;K$231), $B112&gt;K$232), K112, "")</f>
        <v>83.706000000000003</v>
      </c>
      <c r="CI112" s="2">
        <f>IF(OR(AND($B112&gt;L$230, $B112&lt;L$231), $B112&gt;L$232), L112, "")</f>
        <v>79.367999999999995</v>
      </c>
      <c r="CJ112" s="2">
        <f>IF(OR(AND($B112&gt;M$230, $B112&lt;M$231), $B112&gt;M$232), M112, "")</f>
        <v>73.265000000000001</v>
      </c>
      <c r="CK112" s="2">
        <f>IF(OR(AND($B112&gt;N$230, $B112&lt;N$231), $B112&gt;N$232), N112, "")</f>
        <v>66.352999999999994</v>
      </c>
      <c r="CL112" s="2">
        <f>IF(OR(AND($B112&gt;O$230, $B112&lt;O$231), $B112&gt;O$232), O112, "")</f>
        <v>56.279400000000003</v>
      </c>
      <c r="CO112" s="2">
        <f>BK$207*$B112+BK$209</f>
        <v>75.080818247882917</v>
      </c>
      <c r="CP112" s="2">
        <f>BL$207*$B112+BL$209</f>
        <v>77.85224783977425</v>
      </c>
      <c r="CQ112" s="2">
        <f>BM$207*$B112+BM$209</f>
        <v>79.870320383192151</v>
      </c>
      <c r="CR112" s="2">
        <f>BN$207*$B112+BN$209</f>
        <v>80.960978725005418</v>
      </c>
      <c r="CS112" s="2">
        <f>BO$207*$B112+BO$209</f>
        <v>83.628194570198673</v>
      </c>
      <c r="CT112" s="2">
        <f>BP$207*$B112+BP$209</f>
        <v>85.119466404193204</v>
      </c>
      <c r="CU112" s="2">
        <f>BQ$207*$B112+BQ$209</f>
        <v>85.173220866376255</v>
      </c>
      <c r="CV112" s="2">
        <f>BR$207*$B112+BR$209</f>
        <v>84.170593734071446</v>
      </c>
      <c r="CW112" s="2">
        <f>BS$207*$B112+BS$209</f>
        <v>81.966922334066979</v>
      </c>
      <c r="CX112" s="2">
        <f>BT$207*$B112+BT$209</f>
        <v>77.999717509753594</v>
      </c>
      <c r="CY112" s="2">
        <f>BU$207*$B112+BU$209</f>
        <v>72.6868216882513</v>
      </c>
      <c r="CZ112" s="2">
        <f>BV$207*$B112+BV$209</f>
        <v>65.520839980760755</v>
      </c>
      <c r="DA112" s="2">
        <f>BW$207*$B112+BW$209</f>
        <v>54.372750635676979</v>
      </c>
      <c r="DD112" s="2">
        <f>BZ$207*$B112+BZ$209</f>
        <v>74.088386537694078</v>
      </c>
      <c r="DE112" s="2">
        <f>CA$207*$B112+CA$209</f>
        <v>76.794427822846856</v>
      </c>
      <c r="DF112" s="2">
        <f>CB$207*$B112+CB$209</f>
        <v>78.777381377099459</v>
      </c>
      <c r="DG112" s="2">
        <f>CC$207*$B112+CC$209</f>
        <v>79.848031131906623</v>
      </c>
      <c r="DH112" s="2">
        <f>CD$207*$B112+CD$209</f>
        <v>82.274282218548024</v>
      </c>
      <c r="DI112" s="2">
        <f>CE$207*$B112+CE$209</f>
        <v>83.711975621602207</v>
      </c>
      <c r="DJ112" s="2">
        <f>CF$207*$B112+CF$209</f>
        <v>83.695776496514952</v>
      </c>
      <c r="DK112" s="2">
        <f>CG$207*$B112+CG$209</f>
        <v>82.62531887324468</v>
      </c>
      <c r="DL112" s="2">
        <f>CH$207*$B112+CH$209</f>
        <v>80.515265492770524</v>
      </c>
      <c r="DM112" s="2">
        <f>CI$207*$B112+CI$209</f>
        <v>76.764017681947223</v>
      </c>
      <c r="DN112" s="2">
        <f>CJ$207*$B112+CJ$209</f>
        <v>71.497282850579253</v>
      </c>
      <c r="DO112" s="2">
        <f>CK$207*$B112+CK$209</f>
        <v>64.572452989321306</v>
      </c>
      <c r="DP112" s="2">
        <f>CL$207*$B112+CL$209</f>
        <v>53.649991037558692</v>
      </c>
      <c r="DS112" s="2">
        <f>POWER(10,($B112-C$227)/C$228)/(1+POWER(10,($B112-C$227)/C$228))</f>
        <v>0.59890081147461127</v>
      </c>
      <c r="DT112" s="2">
        <f>POWER(10,($B112-D$227)/D$228)/(1+POWER(10,($B112-D$227)/D$228))</f>
        <v>0.63502426709644622</v>
      </c>
      <c r="DU112" s="2">
        <f>POWER(10,($B112-E$227)/E$228)/(1+POWER(10,($B112-E$227)/E$228))</f>
        <v>0.66205180962545418</v>
      </c>
      <c r="DV112" s="2">
        <f>POWER(10,($B112-F$227)/F$228)/(1+POWER(10,($B112-F$227)/F$228))</f>
        <v>0.59775149121341264</v>
      </c>
      <c r="DW112" s="2">
        <f>POWER(10,($B112-G$227)/G$228)/(1+POWER(10,($B112-G$227)/G$228))</f>
        <v>0.64122146482207421</v>
      </c>
      <c r="DX112" s="2">
        <f>POWER(10,($B112-H$227)/H$228)/(1+POWER(10,($B112-H$227)/H$228))</f>
        <v>0.62941602280435505</v>
      </c>
      <c r="DY112" s="2">
        <f>POWER(10,($B112-I$227)/I$228)/(1+POWER(10,($B112-I$227)/I$228))</f>
        <v>0.62156804996466775</v>
      </c>
      <c r="DZ112" s="2">
        <f>POWER(10,($B112-J$227)/J$228)/(1+POWER(10,($B112-J$227)/J$228))</f>
        <v>0.60922350150399429</v>
      </c>
      <c r="EA112" s="2">
        <f>POWER(10,($B112-K$227)/K$228)/(1+POWER(10,($B112-K$227)/K$228))</f>
        <v>0.59526993332869105</v>
      </c>
      <c r="EB112" s="2">
        <f>POWER(10,($B112-L$227)/L$228)/(1+POWER(10,($B112-L$227)/L$228))</f>
        <v>0.60317923782268235</v>
      </c>
      <c r="EC112" s="2">
        <f>POWER(10,($B112-M$227)/M$228)/(1+POWER(10,($B112-M$227)/M$228))</f>
        <v>0.60229317800487248</v>
      </c>
      <c r="ED112" s="2">
        <f>POWER(10,($B112-N$227)/N$228)/(1+POWER(10,($B112-N$227)/N$228))</f>
        <v>0.56951979494186766</v>
      </c>
      <c r="EE112" s="2">
        <f>POWER(10,($B112-O$227)/O$228)/(1+POWER(10,($B112-O$227)/O$228))</f>
        <v>0.59037999176182687</v>
      </c>
    </row>
    <row r="113" spans="2:135" x14ac:dyDescent="0.25">
      <c r="B113" s="2">
        <v>107</v>
      </c>
      <c r="C113">
        <v>75.028999999999996</v>
      </c>
      <c r="D113">
        <v>77.308999999999997</v>
      </c>
      <c r="E113">
        <v>80.323999999999998</v>
      </c>
      <c r="F113">
        <v>82.073999999999998</v>
      </c>
      <c r="G113">
        <v>84.221000000000004</v>
      </c>
      <c r="H113">
        <v>86.793999999999997</v>
      </c>
      <c r="I113">
        <v>85.706000000000003</v>
      </c>
      <c r="J113">
        <v>84.971000000000004</v>
      </c>
      <c r="K113">
        <v>84.221000000000004</v>
      </c>
      <c r="L113">
        <v>80.221000000000004</v>
      </c>
      <c r="M113">
        <v>74.382000000000005</v>
      </c>
      <c r="N113">
        <v>66.543999999999997</v>
      </c>
      <c r="O113">
        <v>56.4559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74.411595006156517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77.13045698132558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79.183471915493939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80.26023052601883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82.848994650892962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84.317058402020706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84.315343364602271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83.257084540497331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81.101590227552293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77.264794939009022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71.966133520620588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64.950141410458755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53.95738667985372</v>
      </c>
      <c r="AE113" s="5"/>
      <c r="AG113" s="5">
        <f t="shared" si="26"/>
        <v>0.61740499384347913</v>
      </c>
      <c r="AH113" s="5">
        <f t="shared" si="27"/>
        <v>0.17854301867441791</v>
      </c>
      <c r="AI113" s="5">
        <f t="shared" si="28"/>
        <v>1.1405280845060588</v>
      </c>
      <c r="AJ113" s="5">
        <f t="shared" si="29"/>
        <v>1.8137694739811678</v>
      </c>
      <c r="AK113" s="5">
        <f t="shared" si="30"/>
        <v>1.3720053491070416</v>
      </c>
      <c r="AL113" s="5">
        <f t="shared" si="31"/>
        <v>2.476941597979291</v>
      </c>
      <c r="AM113" s="5">
        <f t="shared" si="32"/>
        <v>1.3906566353977325</v>
      </c>
      <c r="AN113" s="5">
        <f t="shared" si="33"/>
        <v>1.7139154595026724</v>
      </c>
      <c r="AO113" s="5">
        <f t="shared" si="34"/>
        <v>3.1194097724477103</v>
      </c>
      <c r="AP113" s="5">
        <f t="shared" si="35"/>
        <v>2.9562050609909818</v>
      </c>
      <c r="AQ113" s="5">
        <f t="shared" si="36"/>
        <v>2.4158664793794173</v>
      </c>
      <c r="AR113" s="5">
        <f t="shared" si="37"/>
        <v>1.5938585895412416</v>
      </c>
      <c r="AS113" s="5">
        <f t="shared" si="38"/>
        <v>2.4985133201462801</v>
      </c>
      <c r="AV113" s="2">
        <f t="shared" si="39"/>
        <v>74.411518954889857</v>
      </c>
      <c r="AW113" s="2">
        <f t="shared" si="40"/>
        <v>77.104057023483392</v>
      </c>
      <c r="AX113" s="2">
        <f t="shared" si="41"/>
        <v>79.072338881319951</v>
      </c>
      <c r="AY113" s="2">
        <f t="shared" si="42"/>
        <v>80.237418919875935</v>
      </c>
      <c r="AZ113" s="2">
        <f t="shared" si="43"/>
        <v>82.692527347666044</v>
      </c>
      <c r="BA113" s="2">
        <f t="shared" si="44"/>
        <v>84.16121552608665</v>
      </c>
      <c r="BB113" s="2">
        <f t="shared" si="45"/>
        <v>84.18004319713225</v>
      </c>
      <c r="BC113" s="2">
        <f t="shared" si="46"/>
        <v>83.156401835489206</v>
      </c>
      <c r="BD113" s="2">
        <f t="shared" si="47"/>
        <v>81.031225718979954</v>
      </c>
      <c r="BE113" s="2">
        <f t="shared" si="48"/>
        <v>77.190237669576391</v>
      </c>
      <c r="BF113" s="2">
        <f t="shared" si="49"/>
        <v>71.911087622561766</v>
      </c>
      <c r="BG113" s="2">
        <f t="shared" si="50"/>
        <v>64.936288054861777</v>
      </c>
      <c r="BH113" s="2">
        <f t="shared" si="51"/>
        <v>53.927477794958698</v>
      </c>
      <c r="BK113" s="2">
        <f>IF(OR($B113&lt;C$229, AND($B113&gt;C$230, $B113&lt;C$231)), C113, "")</f>
        <v>75.028999999999996</v>
      </c>
      <c r="BL113" s="2">
        <f>IF(OR($B113&lt;D$229, AND($B113&gt;D$230, $B113&lt;D$231)), D113, "")</f>
        <v>77.308999999999997</v>
      </c>
      <c r="BM113" s="2" t="str">
        <f>IF(OR($B113&lt;E$229, AND($B113&gt;E$230, $B113&lt;E$231)), E113, "")</f>
        <v/>
      </c>
      <c r="BN113" s="2">
        <f>IF(OR($B113&lt;F$229, AND($B113&gt;F$230, $B113&lt;F$231)), F113, "")</f>
        <v>82.073999999999998</v>
      </c>
      <c r="BO113" s="2" t="str">
        <f>IF(OR($B113&lt;G$229, AND($B113&gt;G$230, $B113&lt;G$231)), G113, "")</f>
        <v/>
      </c>
      <c r="BP113" s="2">
        <f>IF(OR($B113&lt;H$229, AND($B113&gt;H$230, $B113&lt;H$231)), H113, "")</f>
        <v>86.793999999999997</v>
      </c>
      <c r="BQ113" s="2">
        <f>IF(OR($B113&lt;I$229, AND($B113&gt;I$230, $B113&lt;I$231)), I113, "")</f>
        <v>85.706000000000003</v>
      </c>
      <c r="BR113" s="2">
        <f>IF(OR($B113&lt;J$229, AND($B113&gt;J$230, $B113&lt;J$231)), J113, "")</f>
        <v>84.971000000000004</v>
      </c>
      <c r="BS113" s="2">
        <f>IF(OR($B113&lt;K$229, AND($B113&gt;K$230, $B113&lt;K$231)), K113, "")</f>
        <v>84.221000000000004</v>
      </c>
      <c r="BT113" s="2">
        <f>IF(OR($B113&lt;L$229, AND($B113&gt;L$230, $B113&lt;L$231)), L113, "")</f>
        <v>80.221000000000004</v>
      </c>
      <c r="BU113" s="2">
        <f>IF(OR($B113&lt;M$229, AND($B113&gt;M$230, $B113&lt;M$231)), M113, "")</f>
        <v>74.382000000000005</v>
      </c>
      <c r="BV113" s="2">
        <f>IF(OR($B113&lt;N$229, AND($B113&gt;N$230, $B113&lt;N$231)), N113, "")</f>
        <v>66.543999999999997</v>
      </c>
      <c r="BW113" s="2">
        <f>IF(OR($B113&lt;O$229, AND($B113&gt;O$230, $B113&lt;O$231)), O113, "")</f>
        <v>56.4559</v>
      </c>
      <c r="BZ113" s="2">
        <f>IF(OR(AND($B113&gt;C$230, $B113&lt;C$231), $B113&gt;C$232), C113, "")</f>
        <v>75.028999999999996</v>
      </c>
      <c r="CA113" s="2">
        <f>IF(OR(AND($B113&gt;D$230, $B113&lt;D$231), $B113&gt;D$232), D113, "")</f>
        <v>77.308999999999997</v>
      </c>
      <c r="CB113" s="2" t="str">
        <f>IF(OR(AND($B113&gt;E$230, $B113&lt;E$231), $B113&gt;E$232), E113, "")</f>
        <v/>
      </c>
      <c r="CC113" s="2">
        <f>IF(OR(AND($B113&gt;F$230, $B113&lt;F$231), $B113&gt;F$232), F113, "")</f>
        <v>82.073999999999998</v>
      </c>
      <c r="CD113" s="2" t="str">
        <f>IF(OR(AND($B113&gt;G$230, $B113&lt;G$231), $B113&gt;G$232), G113, "")</f>
        <v/>
      </c>
      <c r="CE113" s="2">
        <f>IF(OR(AND($B113&gt;H$230, $B113&lt;H$231), $B113&gt;H$232), H113, "")</f>
        <v>86.793999999999997</v>
      </c>
      <c r="CF113" s="2">
        <f>IF(OR(AND($B113&gt;I$230, $B113&lt;I$231), $B113&gt;I$232), I113, "")</f>
        <v>85.706000000000003</v>
      </c>
      <c r="CG113" s="2">
        <f>IF(OR(AND($B113&gt;J$230, $B113&lt;J$231), $B113&gt;J$232), J113, "")</f>
        <v>84.971000000000004</v>
      </c>
      <c r="CH113" s="2">
        <f>IF(OR(AND($B113&gt;K$230, $B113&lt;K$231), $B113&gt;K$232), K113, "")</f>
        <v>84.221000000000004</v>
      </c>
      <c r="CI113" s="2">
        <f>IF(OR(AND($B113&gt;L$230, $B113&lt;L$231), $B113&gt;L$232), L113, "")</f>
        <v>80.221000000000004</v>
      </c>
      <c r="CJ113" s="2">
        <f>IF(OR(AND($B113&gt;M$230, $B113&lt;M$231), $B113&gt;M$232), M113, "")</f>
        <v>74.382000000000005</v>
      </c>
      <c r="CK113" s="2">
        <f>IF(OR(AND($B113&gt;N$230, $B113&lt;N$231), $B113&gt;N$232), N113, "")</f>
        <v>66.543999999999997</v>
      </c>
      <c r="CL113" s="2">
        <f>IF(OR(AND($B113&gt;O$230, $B113&lt;O$231), $B113&gt;O$232), O113, "")</f>
        <v>56.4559</v>
      </c>
      <c r="CO113" s="2">
        <f>BK$207*$B113+BK$209</f>
        <v>75.071339263278006</v>
      </c>
      <c r="CP113" s="2">
        <f>BL$207*$B113+BL$209</f>
        <v>77.830735377065395</v>
      </c>
      <c r="CQ113" s="2">
        <f>BM$207*$B113+BM$209</f>
        <v>79.852732097240093</v>
      </c>
      <c r="CR113" s="2">
        <f>BN$207*$B113+BN$209</f>
        <v>80.96339067501242</v>
      </c>
      <c r="CS113" s="2">
        <f>BO$207*$B113+BO$209</f>
        <v>83.645412138894514</v>
      </c>
      <c r="CT113" s="2">
        <f>BP$207*$B113+BP$209</f>
        <v>85.140637915223238</v>
      </c>
      <c r="CU113" s="2">
        <f>BQ$207*$B113+BQ$209</f>
        <v>85.191179706426794</v>
      </c>
      <c r="CV113" s="2">
        <f>BR$207*$B113+BR$209</f>
        <v>84.195128808620652</v>
      </c>
      <c r="CW113" s="2">
        <f>BS$207*$B113+BS$209</f>
        <v>81.997472074587733</v>
      </c>
      <c r="CX113" s="2">
        <f>BT$207*$B113+BT$209</f>
        <v>78.017654595114621</v>
      </c>
      <c r="CY113" s="2">
        <f>BU$207*$B113+BU$209</f>
        <v>72.705533267927805</v>
      </c>
      <c r="CZ113" s="2">
        <f>BV$207*$B113+BV$209</f>
        <v>65.550103952765411</v>
      </c>
      <c r="DA113" s="2">
        <f>BW$207*$B113+BW$209</f>
        <v>54.402411684091334</v>
      </c>
      <c r="DD113" s="2">
        <f>BZ$207*$B113+BZ$209</f>
        <v>74.008502702496486</v>
      </c>
      <c r="DE113" s="2">
        <f>CA$207*$B113+CA$209</f>
        <v>76.723152709840178</v>
      </c>
      <c r="DF113" s="2">
        <f>CB$207*$B113+CB$209</f>
        <v>78.709033664892615</v>
      </c>
      <c r="DG113" s="2">
        <f>CC$207*$B113+CC$209</f>
        <v>79.791871945525486</v>
      </c>
      <c r="DH113" s="2">
        <f>CD$207*$B113+CD$209</f>
        <v>82.206278264077724</v>
      </c>
      <c r="DI113" s="2">
        <f>CE$207*$B113+CE$209</f>
        <v>83.63529651376281</v>
      </c>
      <c r="DJ113" s="2">
        <f>CF$207*$B113+CF$209</f>
        <v>83.618596017118207</v>
      </c>
      <c r="DK113" s="2">
        <f>CG$207*$B113+CG$209</f>
        <v>82.548752261118281</v>
      </c>
      <c r="DL113" s="2">
        <f>CH$207*$B113+CH$209</f>
        <v>80.432070439798096</v>
      </c>
      <c r="DM113" s="2">
        <f>CI$207*$B113+CI$209</f>
        <v>76.693791226655335</v>
      </c>
      <c r="DN113" s="2">
        <f>CJ$207*$B113+CJ$209</f>
        <v>71.4326566518954</v>
      </c>
      <c r="DO113" s="2">
        <f>CK$207*$B113+CK$209</f>
        <v>64.513149600948751</v>
      </c>
      <c r="DP113" s="2">
        <f>CL$207*$B113+CL$209</f>
        <v>53.626951351829703</v>
      </c>
      <c r="DS113" s="2">
        <f>POWER(10,($B113-C$227)/C$228)/(1+POWER(10,($B113-C$227)/C$228))</f>
        <v>0.62081069915676657</v>
      </c>
      <c r="DT113" s="2">
        <f>POWER(10,($B113-D$227)/D$228)/(1+POWER(10,($B113-D$227)/D$228))</f>
        <v>0.65609401003224099</v>
      </c>
      <c r="DU113" s="2">
        <f>POWER(10,($B113-E$227)/E$228)/(1+POWER(10,($B113-E$227)/E$228))</f>
        <v>0.6823417728381137</v>
      </c>
      <c r="DV113" s="2">
        <f>POWER(10,($B113-F$227)/F$228)/(1+POWER(10,($B113-F$227)/F$228))</f>
        <v>0.61968429258866675</v>
      </c>
      <c r="DW113" s="2">
        <f>POWER(10,($B113-G$227)/G$228)/(1+POWER(10,($B113-G$227)/G$228))</f>
        <v>0.66212380092141987</v>
      </c>
      <c r="DX113" s="2">
        <f>POWER(10,($B113-H$227)/H$228)/(1+POWER(10,($B113-H$227)/H$228))</f>
        <v>0.65063140373764183</v>
      </c>
      <c r="DY113" s="2">
        <f>POWER(10,($B113-I$227)/I$228)/(1+POWER(10,($B113-I$227)/I$228))</f>
        <v>0.6429778689483322</v>
      </c>
      <c r="DZ113" s="2">
        <f>POWER(10,($B113-J$227)/J$228)/(1+POWER(10,($B113-J$227)/J$228))</f>
        <v>0.63091701270116085</v>
      </c>
      <c r="EA113" s="2">
        <f>POWER(10,($B113-K$227)/K$228)/(1+POWER(10,($B113-K$227)/K$228))</f>
        <v>0.61725140317592364</v>
      </c>
      <c r="EB113" s="2">
        <f>POWER(10,($B113-L$227)/L$228)/(1+POWER(10,($B113-L$227)/L$228))</f>
        <v>0.62500175263643754</v>
      </c>
      <c r="EC113" s="2">
        <f>POWER(10,($B113-M$227)/M$228)/(1+POWER(10,($B113-M$227)/M$228))</f>
        <v>0.62413405616826756</v>
      </c>
      <c r="ED113" s="2">
        <f>POWER(10,($B113-N$227)/N$228)/(1+POWER(10,($B113-N$227)/N$228))</f>
        <v>0.59194109830223751</v>
      </c>
      <c r="EE113" s="2">
        <f>POWER(10,($B113-O$227)/O$228)/(1+POWER(10,($B113-O$227)/O$228))</f>
        <v>0.61245413772164459</v>
      </c>
    </row>
    <row r="114" spans="2:135" x14ac:dyDescent="0.25">
      <c r="B114" s="2">
        <v>108</v>
      </c>
      <c r="C114">
        <v>75.234999999999999</v>
      </c>
      <c r="D114">
        <v>76.912000000000006</v>
      </c>
      <c r="E114">
        <v>78.912000000000006</v>
      </c>
      <c r="F114">
        <v>80.147000000000006</v>
      </c>
      <c r="G114">
        <v>84.426000000000002</v>
      </c>
      <c r="H114">
        <v>85.808999999999997</v>
      </c>
      <c r="I114">
        <v>85.587999999999994</v>
      </c>
      <c r="J114">
        <v>85.412000000000006</v>
      </c>
      <c r="K114">
        <v>84.147000000000006</v>
      </c>
      <c r="L114">
        <v>79.543999999999997</v>
      </c>
      <c r="M114">
        <v>74.721000000000004</v>
      </c>
      <c r="N114">
        <v>67.367999999999995</v>
      </c>
      <c r="O114">
        <v>56.647100000000002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74.334206370214019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77.07646454963178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79.194844129728821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80.223718430360449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82.912182560148125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84.380128230736545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84.362642402938931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83.279337726825545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81.099197732841759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77.273744622236379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71.961220915645541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64.918636376078126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53.969681550892631</v>
      </c>
      <c r="AE114" s="5"/>
      <c r="AG114" s="5">
        <f t="shared" si="26"/>
        <v>0.90079362978597999</v>
      </c>
      <c r="AH114" s="5">
        <f t="shared" si="27"/>
        <v>-0.16446454963177359</v>
      </c>
      <c r="AI114" s="5">
        <f t="shared" si="28"/>
        <v>-0.28284412972881512</v>
      </c>
      <c r="AJ114" s="5">
        <f t="shared" si="29"/>
        <v>-7.671843036044379E-2</v>
      </c>
      <c r="AK114" s="5">
        <f t="shared" si="30"/>
        <v>1.5138174398518771</v>
      </c>
      <c r="AL114" s="5">
        <f t="shared" si="31"/>
        <v>1.4288717692634521</v>
      </c>
      <c r="AM114" s="5">
        <f t="shared" si="32"/>
        <v>1.2253575970610626</v>
      </c>
      <c r="AN114" s="5">
        <f t="shared" si="33"/>
        <v>2.1326622731744607</v>
      </c>
      <c r="AO114" s="5">
        <f t="shared" si="34"/>
        <v>3.0478022671582465</v>
      </c>
      <c r="AP114" s="5">
        <f t="shared" si="35"/>
        <v>2.2702553777636183</v>
      </c>
      <c r="AQ114" s="5">
        <f t="shared" si="36"/>
        <v>2.759779084354463</v>
      </c>
      <c r="AR114" s="5">
        <f t="shared" si="37"/>
        <v>2.4493636239218688</v>
      </c>
      <c r="AS114" s="5">
        <f t="shared" si="38"/>
        <v>2.6774184491073711</v>
      </c>
      <c r="AV114" s="2">
        <f t="shared" si="39"/>
        <v>74.33404878399223</v>
      </c>
      <c r="AW114" s="2">
        <f t="shared" si="40"/>
        <v>77.026201351985023</v>
      </c>
      <c r="AX114" s="2">
        <f t="shared" si="41"/>
        <v>78.996679847566512</v>
      </c>
      <c r="AY114" s="2">
        <f t="shared" si="42"/>
        <v>80.177143847578535</v>
      </c>
      <c r="AZ114" s="2">
        <f t="shared" si="43"/>
        <v>82.622392030634373</v>
      </c>
      <c r="BA114" s="2">
        <f t="shared" si="44"/>
        <v>84.085640210909901</v>
      </c>
      <c r="BB114" s="2">
        <f t="shared" si="45"/>
        <v>84.102051439991101</v>
      </c>
      <c r="BC114" s="2">
        <f t="shared" si="46"/>
        <v>83.080143879345997</v>
      </c>
      <c r="BD114" s="2">
        <f t="shared" si="47"/>
        <v>80.955444354375871</v>
      </c>
      <c r="BE114" s="2">
        <f t="shared" si="48"/>
        <v>77.122959371690484</v>
      </c>
      <c r="BF114" s="2">
        <f t="shared" si="49"/>
        <v>71.848833541015225</v>
      </c>
      <c r="BG114" s="2">
        <f t="shared" si="50"/>
        <v>64.888313212525674</v>
      </c>
      <c r="BH114" s="2">
        <f t="shared" si="51"/>
        <v>53.906955654914626</v>
      </c>
      <c r="BK114" s="2">
        <f>IF(OR($B114&lt;C$229, AND($B114&gt;C$230, $B114&lt;C$231)), C114, "")</f>
        <v>75.234999999999999</v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>
        <f>IF(OR($B114&lt;F$229, AND($B114&gt;F$230, $B114&lt;F$231)), F114, "")</f>
        <v>80.147000000000006</v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>
        <f>IF(OR($B114&lt;J$229, AND($B114&gt;J$230, $B114&lt;J$231)), J114, "")</f>
        <v>85.412000000000006</v>
      </c>
      <c r="BS114" s="2">
        <f>IF(OR($B114&lt;K$229, AND($B114&gt;K$230, $B114&lt;K$231)), K114, "")</f>
        <v>84.147000000000006</v>
      </c>
      <c r="BT114" s="2">
        <f>IF(OR($B114&lt;L$229, AND($B114&gt;L$230, $B114&lt;L$231)), L114, "")</f>
        <v>79.543999999999997</v>
      </c>
      <c r="BU114" s="2">
        <f>IF(OR($B114&lt;M$229, AND($B114&gt;M$230, $B114&lt;M$231)), M114, "")</f>
        <v>74.721000000000004</v>
      </c>
      <c r="BV114" s="2">
        <f>IF(OR($B114&lt;N$229, AND($B114&gt;N$230, $B114&lt;N$231)), N114, "")</f>
        <v>67.367999999999995</v>
      </c>
      <c r="BW114" s="2">
        <f>IF(OR($B114&lt;O$229, AND($B114&gt;O$230, $B114&lt;O$231)), O114, "")</f>
        <v>56.647100000000002</v>
      </c>
      <c r="BZ114" s="2">
        <f>IF(OR(AND($B114&gt;C$230, $B114&lt;C$231), $B114&gt;C$232), C114, "")</f>
        <v>75.234999999999999</v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>
        <f>IF(OR(AND($B114&gt;F$230, $B114&lt;F$231), $B114&gt;F$232), F114, "")</f>
        <v>80.147000000000006</v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>
        <f>IF(OR(AND($B114&gt;J$230, $B114&lt;J$231), $B114&gt;J$232), J114, "")</f>
        <v>85.412000000000006</v>
      </c>
      <c r="CH114" s="2">
        <f>IF(OR(AND($B114&gt;K$230, $B114&lt;K$231), $B114&gt;K$232), K114, "")</f>
        <v>84.147000000000006</v>
      </c>
      <c r="CI114" s="2">
        <f>IF(OR(AND($B114&gt;L$230, $B114&lt;L$231), $B114&gt;L$232), L114, "")</f>
        <v>79.543999999999997</v>
      </c>
      <c r="CJ114" s="2">
        <f>IF(OR(AND($B114&gt;M$230, $B114&lt;M$231), $B114&gt;M$232), M114, "")</f>
        <v>74.721000000000004</v>
      </c>
      <c r="CK114" s="2">
        <f>IF(OR(AND($B114&gt;N$230, $B114&lt;N$231), $B114&gt;N$232), N114, "")</f>
        <v>67.367999999999995</v>
      </c>
      <c r="CL114" s="2">
        <f>IF(OR(AND($B114&gt;O$230, $B114&lt;O$231), $B114&gt;O$232), O114, "")</f>
        <v>56.647100000000002</v>
      </c>
      <c r="CO114" s="2">
        <f>BK$207*$B114+BK$209</f>
        <v>75.061860278673095</v>
      </c>
      <c r="CP114" s="2">
        <f>BL$207*$B114+BL$209</f>
        <v>77.809222914356539</v>
      </c>
      <c r="CQ114" s="2">
        <f>BM$207*$B114+BM$209</f>
        <v>79.835143811288049</v>
      </c>
      <c r="CR114" s="2">
        <f>BN$207*$B114+BN$209</f>
        <v>80.965802625019435</v>
      </c>
      <c r="CS114" s="2">
        <f>BO$207*$B114+BO$209</f>
        <v>83.662629707590355</v>
      </c>
      <c r="CT114" s="2">
        <f>BP$207*$B114+BP$209</f>
        <v>85.161809426253271</v>
      </c>
      <c r="CU114" s="2">
        <f>BQ$207*$B114+BQ$209</f>
        <v>85.209138546477334</v>
      </c>
      <c r="CV114" s="2">
        <f>BR$207*$B114+BR$209</f>
        <v>84.219663883169858</v>
      </c>
      <c r="CW114" s="2">
        <f>BS$207*$B114+BS$209</f>
        <v>82.028021815108502</v>
      </c>
      <c r="CX114" s="2">
        <f>BT$207*$B114+BT$209</f>
        <v>78.035591680475648</v>
      </c>
      <c r="CY114" s="2">
        <f>BU$207*$B114+BU$209</f>
        <v>72.724244847604297</v>
      </c>
      <c r="CZ114" s="2">
        <f>BV$207*$B114+BV$209</f>
        <v>65.579367924770054</v>
      </c>
      <c r="DA114" s="2">
        <f>BW$207*$B114+BW$209</f>
        <v>54.432072732505688</v>
      </c>
      <c r="DD114" s="2">
        <f>BZ$207*$B114+BZ$209</f>
        <v>73.928618867298894</v>
      </c>
      <c r="DE114" s="2">
        <f>CA$207*$B114+CA$209</f>
        <v>76.651877596833486</v>
      </c>
      <c r="DF114" s="2">
        <f>CB$207*$B114+CB$209</f>
        <v>78.640685952685772</v>
      </c>
      <c r="DG114" s="2">
        <f>CC$207*$B114+CC$209</f>
        <v>79.735712759144363</v>
      </c>
      <c r="DH114" s="2">
        <f>CD$207*$B114+CD$209</f>
        <v>82.138274309607425</v>
      </c>
      <c r="DI114" s="2">
        <f>CE$207*$B114+CE$209</f>
        <v>83.558617405923414</v>
      </c>
      <c r="DJ114" s="2">
        <f>CF$207*$B114+CF$209</f>
        <v>83.541415537721463</v>
      </c>
      <c r="DK114" s="2">
        <f>CG$207*$B114+CG$209</f>
        <v>82.472185648991882</v>
      </c>
      <c r="DL114" s="2">
        <f>CH$207*$B114+CH$209</f>
        <v>80.348875386825668</v>
      </c>
      <c r="DM114" s="2">
        <f>CI$207*$B114+CI$209</f>
        <v>76.623564771363462</v>
      </c>
      <c r="DN114" s="2">
        <f>CJ$207*$B114+CJ$209</f>
        <v>71.368030453211546</v>
      </c>
      <c r="DO114" s="2">
        <f>CK$207*$B114+CK$209</f>
        <v>64.453846212576209</v>
      </c>
      <c r="DP114" s="2">
        <f>CL$207*$B114+CL$209</f>
        <v>53.603911666100707</v>
      </c>
      <c r="DS114" s="2">
        <f>POWER(10,($B114-C$227)/C$228)/(1+POWER(10,($B114-C$227)/C$228))</f>
        <v>0.64223870340062639</v>
      </c>
      <c r="DT114" s="2">
        <f>POWER(10,($B114-D$227)/D$228)/(1+POWER(10,($B114-D$227)/D$228))</f>
        <v>0.67656692476825797</v>
      </c>
      <c r="DU114" s="2">
        <f>POWER(10,($B114-E$227)/E$228)/(1+POWER(10,($B114-E$227)/E$228))</f>
        <v>0.70196194673848322</v>
      </c>
      <c r="DV114" s="2">
        <f>POWER(10,($B114-F$227)/F$228)/(1+POWER(10,($B114-F$227)/F$228))</f>
        <v>0.64113915521112397</v>
      </c>
      <c r="DW114" s="2">
        <f>POWER(10,($B114-G$227)/G$228)/(1+POWER(10,($B114-G$227)/G$228))</f>
        <v>0.6824115152755369</v>
      </c>
      <c r="DX114" s="2">
        <f>POWER(10,($B114-H$227)/H$228)/(1+POWER(10,($B114-H$227)/H$228))</f>
        <v>0.67126657424477176</v>
      </c>
      <c r="DY114" s="2">
        <f>POWER(10,($B114-I$227)/I$228)/(1+POWER(10,($B114-I$227)/I$228))</f>
        <v>0.66383152398438361</v>
      </c>
      <c r="DZ114" s="2">
        <f>POWER(10,($B114-J$227)/J$228)/(1+POWER(10,($B114-J$227)/J$228))</f>
        <v>0.6520939611931138</v>
      </c>
      <c r="EA114" s="2">
        <f>POWER(10,($B114-K$227)/K$228)/(1+POWER(10,($B114-K$227)/K$228))</f>
        <v>0.63876350666421122</v>
      </c>
      <c r="EB114" s="2">
        <f>POWER(10,($B114-L$227)/L$228)/(1+POWER(10,($B114-L$227)/L$228))</f>
        <v>0.64632784467186888</v>
      </c>
      <c r="EC114" s="2">
        <f>POWER(10,($B114-M$227)/M$228)/(1+POWER(10,($B114-M$227)/M$228))</f>
        <v>0.6454815036681858</v>
      </c>
      <c r="ED114" s="2">
        <f>POWER(10,($B114-N$227)/N$228)/(1+POWER(10,($B114-N$227)/N$228))</f>
        <v>0.61398612284200005</v>
      </c>
      <c r="EE114" s="2">
        <f>POWER(10,($B114-O$227)/O$228)/(1+POWER(10,($B114-O$227)/O$228))</f>
        <v>0.63407602565835897</v>
      </c>
    </row>
    <row r="115" spans="2:135" x14ac:dyDescent="0.25">
      <c r="B115" s="2">
        <v>109</v>
      </c>
      <c r="C115">
        <v>73.971000000000004</v>
      </c>
      <c r="D115">
        <v>76.778999999999996</v>
      </c>
      <c r="E115">
        <v>80.265000000000001</v>
      </c>
      <c r="F115">
        <v>81.984999999999999</v>
      </c>
      <c r="G115">
        <v>83.778999999999996</v>
      </c>
      <c r="H115">
        <v>84.765000000000001</v>
      </c>
      <c r="I115">
        <v>86.647000000000006</v>
      </c>
      <c r="J115">
        <v>85.706000000000003</v>
      </c>
      <c r="K115">
        <v>83.706000000000003</v>
      </c>
      <c r="L115">
        <v>80.132000000000005</v>
      </c>
      <c r="M115">
        <v>75.852999999999994</v>
      </c>
      <c r="N115">
        <v>67.043999999999997</v>
      </c>
      <c r="O115">
        <v>56.0441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74.254540642120986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77.038589885700048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79.257450857306011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80.205866537645065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83.062055174445248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84.537727101421552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84.499878811287402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83.376554974365803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81.155955202458571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77.344052613889261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72.003290119835526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64.900527215188418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54.010500046770773</v>
      </c>
      <c r="AE115" s="5"/>
      <c r="AG115" s="5">
        <f t="shared" si="26"/>
        <v>-0.28354064212098251</v>
      </c>
      <c r="AH115" s="5">
        <f t="shared" si="27"/>
        <v>-0.25958988570005204</v>
      </c>
      <c r="AI115" s="5">
        <f t="shared" si="28"/>
        <v>1.0075491426939891</v>
      </c>
      <c r="AJ115" s="5">
        <f t="shared" si="29"/>
        <v>1.7791334623549346</v>
      </c>
      <c r="AK115" s="5">
        <f t="shared" si="30"/>
        <v>0.71694482555474792</v>
      </c>
      <c r="AL115" s="5">
        <f t="shared" si="31"/>
        <v>0.22727289857844823</v>
      </c>
      <c r="AM115" s="5">
        <f t="shared" si="32"/>
        <v>2.1471211887126032</v>
      </c>
      <c r="AN115" s="5">
        <f t="shared" si="33"/>
        <v>2.3294450256342003</v>
      </c>
      <c r="AO115" s="5">
        <f t="shared" si="34"/>
        <v>2.5500447975414318</v>
      </c>
      <c r="AP115" s="5">
        <f t="shared" si="35"/>
        <v>2.7879473861107442</v>
      </c>
      <c r="AQ115" s="5">
        <f t="shared" si="36"/>
        <v>3.8497098801644682</v>
      </c>
      <c r="AR115" s="5">
        <f t="shared" si="37"/>
        <v>2.1434727848115784</v>
      </c>
      <c r="AS115" s="5">
        <f t="shared" si="38"/>
        <v>2.0335999532292277</v>
      </c>
      <c r="AV115" s="2">
        <f t="shared" si="39"/>
        <v>74.254227916513088</v>
      </c>
      <c r="AW115" s="2">
        <f t="shared" si="40"/>
        <v>76.947098482153962</v>
      </c>
      <c r="AX115" s="2">
        <f t="shared" si="41"/>
        <v>78.91992069407803</v>
      </c>
      <c r="AY115" s="2">
        <f t="shared" si="42"/>
        <v>80.11506460067568</v>
      </c>
      <c r="AZ115" s="2">
        <f t="shared" si="43"/>
        <v>82.54987717718609</v>
      </c>
      <c r="BA115" s="2">
        <f t="shared" si="44"/>
        <v>84.007116004672554</v>
      </c>
      <c r="BB115" s="2">
        <f t="shared" si="45"/>
        <v>84.021183865046183</v>
      </c>
      <c r="BC115" s="2">
        <f t="shared" si="46"/>
        <v>83.000684746845053</v>
      </c>
      <c r="BD115" s="2">
        <f t="shared" si="47"/>
        <v>80.875741956120152</v>
      </c>
      <c r="BE115" s="2">
        <f t="shared" si="48"/>
        <v>77.052771008873719</v>
      </c>
      <c r="BF115" s="2">
        <f t="shared" si="49"/>
        <v>71.78383345034409</v>
      </c>
      <c r="BG115" s="2">
        <f t="shared" si="50"/>
        <v>64.83698918088902</v>
      </c>
      <c r="BH115" s="2">
        <f t="shared" si="51"/>
        <v>53.884618864139242</v>
      </c>
      <c r="BK115" s="2">
        <f>IF(OR($B115&lt;C$229, AND($B115&gt;C$230, $B115&lt;C$231)), C115, "")</f>
        <v>73.971000000000004</v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>
        <f>IF(OR($B115&lt;M$229, AND($B115&gt;M$230, $B115&lt;M$231)), M115, "")</f>
        <v>75.852999999999994</v>
      </c>
      <c r="BV115" s="2">
        <f>IF(OR($B115&lt;N$229, AND($B115&gt;N$230, $B115&lt;N$231)), N115, "")</f>
        <v>67.043999999999997</v>
      </c>
      <c r="BW115" s="2">
        <f>IF(OR($B115&lt;O$229, AND($B115&gt;O$230, $B115&lt;O$231)), O115, "")</f>
        <v>56.0441</v>
      </c>
      <c r="BZ115" s="2">
        <f>IF(OR(AND($B115&gt;C$230, $B115&lt;C$231), $B115&gt;C$232), C115, "")</f>
        <v>73.971000000000004</v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>
        <f>IF(OR(AND($B115&gt;M$230, $B115&lt;M$231), $B115&gt;M$232), M115, "")</f>
        <v>75.852999999999994</v>
      </c>
      <c r="CK115" s="2">
        <f>IF(OR(AND($B115&gt;N$230, $B115&lt;N$231), $B115&gt;N$232), N115, "")</f>
        <v>67.043999999999997</v>
      </c>
      <c r="CL115" s="2">
        <f>IF(OR(AND($B115&gt;O$230, $B115&lt;O$231), $B115&gt;O$232), O115, "")</f>
        <v>56.0441</v>
      </c>
      <c r="CO115" s="2">
        <f>BK$207*$B115+BK$209</f>
        <v>75.052381294068169</v>
      </c>
      <c r="CP115" s="2">
        <f>BL$207*$B115+BL$209</f>
        <v>77.787710451647683</v>
      </c>
      <c r="CQ115" s="2">
        <f>BM$207*$B115+BM$209</f>
        <v>79.81755552533599</v>
      </c>
      <c r="CR115" s="2">
        <f>BN$207*$B115+BN$209</f>
        <v>80.968214575026437</v>
      </c>
      <c r="CS115" s="2">
        <f>BO$207*$B115+BO$209</f>
        <v>83.67984727628621</v>
      </c>
      <c r="CT115" s="2">
        <f>BP$207*$B115+BP$209</f>
        <v>85.182980937283304</v>
      </c>
      <c r="CU115" s="2">
        <f>BQ$207*$B115+BQ$209</f>
        <v>85.227097386527873</v>
      </c>
      <c r="CV115" s="2">
        <f>BR$207*$B115+BR$209</f>
        <v>84.244198957719064</v>
      </c>
      <c r="CW115" s="2">
        <f>BS$207*$B115+BS$209</f>
        <v>82.058571555629257</v>
      </c>
      <c r="CX115" s="2">
        <f>BT$207*$B115+BT$209</f>
        <v>78.05352876583666</v>
      </c>
      <c r="CY115" s="2">
        <f>BU$207*$B115+BU$209</f>
        <v>72.742956427280788</v>
      </c>
      <c r="CZ115" s="2">
        <f>BV$207*$B115+BV$209</f>
        <v>65.60863189677471</v>
      </c>
      <c r="DA115" s="2">
        <f>BW$207*$B115+BW$209</f>
        <v>54.461733780920035</v>
      </c>
      <c r="DD115" s="2">
        <f>BZ$207*$B115+BZ$209</f>
        <v>73.848735032101288</v>
      </c>
      <c r="DE115" s="2">
        <f>CA$207*$B115+CA$209</f>
        <v>76.580602483826809</v>
      </c>
      <c r="DF115" s="2">
        <f>CB$207*$B115+CB$209</f>
        <v>78.572338240478942</v>
      </c>
      <c r="DG115" s="2">
        <f>CC$207*$B115+CC$209</f>
        <v>79.679553572763226</v>
      </c>
      <c r="DH115" s="2">
        <f>CD$207*$B115+CD$209</f>
        <v>82.070270355137126</v>
      </c>
      <c r="DI115" s="2">
        <f>CE$207*$B115+CE$209</f>
        <v>83.481938298084017</v>
      </c>
      <c r="DJ115" s="2">
        <f>CF$207*$B115+CF$209</f>
        <v>83.464235058324732</v>
      </c>
      <c r="DK115" s="2">
        <f>CG$207*$B115+CG$209</f>
        <v>82.395619036865483</v>
      </c>
      <c r="DL115" s="2">
        <f>CH$207*$B115+CH$209</f>
        <v>80.26568033385324</v>
      </c>
      <c r="DM115" s="2">
        <f>CI$207*$B115+CI$209</f>
        <v>76.553338316071574</v>
      </c>
      <c r="DN115" s="2">
        <f>CJ$207*$B115+CJ$209</f>
        <v>71.303404254527692</v>
      </c>
      <c r="DO115" s="2">
        <f>CK$207*$B115+CK$209</f>
        <v>64.394542824203668</v>
      </c>
      <c r="DP115" s="2">
        <f>CL$207*$B115+CL$209</f>
        <v>53.580871980371711</v>
      </c>
      <c r="DS115" s="2">
        <f>POWER(10,($B115-C$227)/C$228)/(1+POWER(10,($B115-C$227)/C$228))</f>
        <v>0.66311291180418197</v>
      </c>
      <c r="DT115" s="2">
        <f>POWER(10,($B115-D$227)/D$228)/(1+POWER(10,($B115-D$227)/D$228))</f>
        <v>0.69638507234048863</v>
      </c>
      <c r="DU115" s="2">
        <f>POWER(10,($B115-E$227)/E$228)/(1+POWER(10,($B115-E$227)/E$228))</f>
        <v>0.7208660224797756</v>
      </c>
      <c r="DV115" s="2">
        <f>POWER(10,($B115-F$227)/F$228)/(1+POWER(10,($B115-F$227)/F$228))</f>
        <v>0.66204375926050885</v>
      </c>
      <c r="DW115" s="2">
        <f>POWER(10,($B115-G$227)/G$228)/(1+POWER(10,($B115-G$227)/G$228))</f>
        <v>0.70202926262973031</v>
      </c>
      <c r="DX115" s="2">
        <f>POWER(10,($B115-H$227)/H$228)/(1+POWER(10,($B115-H$227)/H$228))</f>
        <v>0.6912612920533513</v>
      </c>
      <c r="DY115" s="2">
        <f>POWER(10,($B115-I$227)/I$228)/(1+POWER(10,($B115-I$227)/I$228))</f>
        <v>0.68406562565260653</v>
      </c>
      <c r="DZ115" s="2">
        <f>POWER(10,($B115-J$227)/J$228)/(1+POWER(10,($B115-J$227)/J$228))</f>
        <v>0.67268620460825124</v>
      </c>
      <c r="EA115" s="2">
        <f>POWER(10,($B115-K$227)/K$228)/(1+POWER(10,($B115-K$227)/K$228))</f>
        <v>0.65973305303899632</v>
      </c>
      <c r="EB115" s="2">
        <f>POWER(10,($B115-L$227)/L$228)/(1+POWER(10,($B115-L$227)/L$228))</f>
        <v>0.66708714024919702</v>
      </c>
      <c r="EC115" s="2">
        <f>POWER(10,($B115-M$227)/M$228)/(1+POWER(10,($B115-M$227)/M$228))</f>
        <v>0.66626482533273523</v>
      </c>
      <c r="ED115" s="2">
        <f>POWER(10,($B115-N$227)/N$228)/(1+POWER(10,($B115-N$227)/N$228))</f>
        <v>0.63557339681149128</v>
      </c>
      <c r="EE115" s="2">
        <f>POWER(10,($B115-O$227)/O$228)/(1+POWER(10,($B115-O$227)/O$228))</f>
        <v>0.65517078436316578</v>
      </c>
    </row>
    <row r="116" spans="2:135" x14ac:dyDescent="0.25">
      <c r="B116" s="2">
        <v>110</v>
      </c>
      <c r="C116">
        <v>75.278999999999996</v>
      </c>
      <c r="D116">
        <v>77.382000000000005</v>
      </c>
      <c r="E116">
        <v>78.867999999999995</v>
      </c>
      <c r="F116">
        <v>80.352999999999994</v>
      </c>
      <c r="G116">
        <v>83.734999999999999</v>
      </c>
      <c r="H116">
        <v>86.632000000000005</v>
      </c>
      <c r="I116">
        <v>86.382000000000005</v>
      </c>
      <c r="J116">
        <v>86</v>
      </c>
      <c r="K116">
        <v>83.632000000000005</v>
      </c>
      <c r="L116">
        <v>79.323999999999998</v>
      </c>
      <c r="M116">
        <v>75.206000000000003</v>
      </c>
      <c r="N116">
        <v>67.882000000000005</v>
      </c>
      <c r="O116">
        <v>56.867600000000003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74.172848807687316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77.026126256270587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79.391386095430718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80.220406118024712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83.339073448207159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84.837541547242552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84.776399761068021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83.594776124389455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81.313580991117448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77.517388968718137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72.126167513153163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64.909982309866763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54.102349629093297</v>
      </c>
      <c r="AE116" s="5"/>
      <c r="AG116" s="5">
        <f t="shared" si="26"/>
        <v>1.1061511923126801</v>
      </c>
      <c r="AH116" s="5">
        <f t="shared" si="27"/>
        <v>0.35587374372941838</v>
      </c>
      <c r="AI116" s="5">
        <f t="shared" si="28"/>
        <v>-0.52338609543072323</v>
      </c>
      <c r="AJ116" s="5">
        <f t="shared" si="29"/>
        <v>0.1325938819752821</v>
      </c>
      <c r="AK116" s="5">
        <f t="shared" si="30"/>
        <v>0.39592655179284009</v>
      </c>
      <c r="AL116" s="5">
        <f t="shared" si="31"/>
        <v>1.7944584527574534</v>
      </c>
      <c r="AM116" s="5">
        <f t="shared" si="32"/>
        <v>1.6056002389319843</v>
      </c>
      <c r="AN116" s="5">
        <f t="shared" si="33"/>
        <v>2.4052238756105453</v>
      </c>
      <c r="AO116" s="5">
        <f t="shared" si="34"/>
        <v>2.3184190088825574</v>
      </c>
      <c r="AP116" s="5">
        <f t="shared" si="35"/>
        <v>1.8066110312818608</v>
      </c>
      <c r="AQ116" s="5">
        <f t="shared" si="36"/>
        <v>3.0798324868468399</v>
      </c>
      <c r="AR116" s="5">
        <f t="shared" si="37"/>
        <v>2.9720176901332422</v>
      </c>
      <c r="AS116" s="5">
        <f t="shared" si="38"/>
        <v>2.7652503709067062</v>
      </c>
      <c r="AV116" s="2">
        <f t="shared" si="39"/>
        <v>74.172254464183453</v>
      </c>
      <c r="AW116" s="2">
        <f t="shared" si="40"/>
        <v>76.866907671275968</v>
      </c>
      <c r="AX116" s="2">
        <f t="shared" si="41"/>
        <v>78.842218624340092</v>
      </c>
      <c r="AY116" s="2">
        <f t="shared" si="42"/>
        <v>80.051364266110781</v>
      </c>
      <c r="AZ116" s="2">
        <f t="shared" si="43"/>
        <v>82.475232504149204</v>
      </c>
      <c r="BA116" s="2">
        <f t="shared" si="44"/>
        <v>83.925923230432957</v>
      </c>
      <c r="BB116" s="2">
        <f t="shared" si="45"/>
        <v>83.937718753523143</v>
      </c>
      <c r="BC116" s="2">
        <f t="shared" si="46"/>
        <v>82.918318041681474</v>
      </c>
      <c r="BD116" s="2">
        <f t="shared" si="47"/>
        <v>80.792427747282659</v>
      </c>
      <c r="BE116" s="2">
        <f t="shared" si="48"/>
        <v>76.979921009222295</v>
      </c>
      <c r="BF116" s="2">
        <f t="shared" si="49"/>
        <v>71.716323373075198</v>
      </c>
      <c r="BG116" s="2">
        <f t="shared" si="50"/>
        <v>64.782534424646457</v>
      </c>
      <c r="BH116" s="2">
        <f t="shared" si="51"/>
        <v>53.860613239893709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>
        <f>IF(OR($B116&lt;N$229, AND($B116&gt;N$230, $B116&lt;N$231)), N116, "")</f>
        <v>67.882000000000005</v>
      </c>
      <c r="BW116" s="2">
        <f>IF(OR($B116&lt;O$229, AND($B116&gt;O$230, $B116&lt;O$231)), O116, "")</f>
        <v>56.867600000000003</v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>
        <f>IF(OR(AND($B116&gt;N$230, $B116&lt;N$231), $B116&gt;N$232), N116, "")</f>
        <v>67.882000000000005</v>
      </c>
      <c r="CL116" s="2">
        <f>IF(OR(AND($B116&gt;O$230, $B116&lt;O$231), $B116&gt;O$232), O116, "")</f>
        <v>56.867600000000003</v>
      </c>
      <c r="CO116" s="2">
        <f>BK$207*$B116+BK$209</f>
        <v>75.042902309463258</v>
      </c>
      <c r="CP116" s="2">
        <f>BL$207*$B116+BL$209</f>
        <v>77.766197988938828</v>
      </c>
      <c r="CQ116" s="2">
        <f>BM$207*$B116+BM$209</f>
        <v>79.799967239383932</v>
      </c>
      <c r="CR116" s="2">
        <f>BN$207*$B116+BN$209</f>
        <v>80.970626525033438</v>
      </c>
      <c r="CS116" s="2">
        <f>BO$207*$B116+BO$209</f>
        <v>83.697064844982052</v>
      </c>
      <c r="CT116" s="2">
        <f>BP$207*$B116+BP$209</f>
        <v>85.204152448313323</v>
      </c>
      <c r="CU116" s="2">
        <f>BQ$207*$B116+BQ$209</f>
        <v>85.245056226578399</v>
      </c>
      <c r="CV116" s="2">
        <f>BR$207*$B116+BR$209</f>
        <v>84.26873403226827</v>
      </c>
      <c r="CW116" s="2">
        <f>BS$207*$B116+BS$209</f>
        <v>82.089121296150026</v>
      </c>
      <c r="CX116" s="2">
        <f>BT$207*$B116+BT$209</f>
        <v>78.071465851197686</v>
      </c>
      <c r="CY116" s="2">
        <f>BU$207*$B116+BU$209</f>
        <v>72.761668006957294</v>
      </c>
      <c r="CZ116" s="2">
        <f>BV$207*$B116+BV$209</f>
        <v>65.637895868779353</v>
      </c>
      <c r="DA116" s="2">
        <f>BW$207*$B116+BW$209</f>
        <v>54.491394829334389</v>
      </c>
      <c r="DD116" s="2">
        <f>BZ$207*$B116+BZ$209</f>
        <v>73.768851196903697</v>
      </c>
      <c r="DE116" s="2">
        <f>CA$207*$B116+CA$209</f>
        <v>76.509327370820117</v>
      </c>
      <c r="DF116" s="2">
        <f>CB$207*$B116+CB$209</f>
        <v>78.503990528272098</v>
      </c>
      <c r="DG116" s="2">
        <f>CC$207*$B116+CC$209</f>
        <v>79.623394386382103</v>
      </c>
      <c r="DH116" s="2">
        <f>CD$207*$B116+CD$209</f>
        <v>82.002266400666826</v>
      </c>
      <c r="DI116" s="2">
        <f>CE$207*$B116+CE$209</f>
        <v>83.405259190244621</v>
      </c>
      <c r="DJ116" s="2">
        <f>CF$207*$B116+CF$209</f>
        <v>83.387054578927987</v>
      </c>
      <c r="DK116" s="2">
        <f>CG$207*$B116+CG$209</f>
        <v>82.319052424739084</v>
      </c>
      <c r="DL116" s="2">
        <f>CH$207*$B116+CH$209</f>
        <v>80.182485280880812</v>
      </c>
      <c r="DM116" s="2">
        <f>CI$207*$B116+CI$209</f>
        <v>76.483111860779687</v>
      </c>
      <c r="DN116" s="2">
        <f>CJ$207*$B116+CJ$209</f>
        <v>71.238778055843838</v>
      </c>
      <c r="DO116" s="2">
        <f>CK$207*$B116+CK$209</f>
        <v>64.335239435831127</v>
      </c>
      <c r="DP116" s="2">
        <f>CL$207*$B116+CL$209</f>
        <v>53.557832294642722</v>
      </c>
      <c r="DS116" s="2">
        <f>POWER(10,($B116-C$227)/C$228)/(1+POWER(10,($B116-C$227)/C$228))</f>
        <v>0.68336963619196978</v>
      </c>
      <c r="DT116" s="2">
        <f>POWER(10,($B116-D$227)/D$228)/(1+POWER(10,($B116-D$227)/D$228))</f>
        <v>0.71549951498502162</v>
      </c>
      <c r="DU116" s="2">
        <f>POWER(10,($B116-E$227)/E$228)/(1+POWER(10,($B116-E$227)/E$228))</f>
        <v>0.73901684099104525</v>
      </c>
      <c r="DV116" s="2">
        <f>POWER(10,($B116-F$227)/F$228)/(1+POWER(10,($B116-F$227)/F$228))</f>
        <v>0.68233397389323736</v>
      </c>
      <c r="DW116" s="2">
        <f>POWER(10,($B116-G$227)/G$228)/(1+POWER(10,($B116-G$227)/G$228))</f>
        <v>0.72093076609267137</v>
      </c>
      <c r="DX116" s="2">
        <f>POWER(10,($B116-H$227)/H$228)/(1+POWER(10,($B116-H$227)/H$228))</f>
        <v>0.71056423839882554</v>
      </c>
      <c r="DY116" s="2">
        <f>POWER(10,($B116-I$227)/I$228)/(1+POWER(10,($B116-I$227)/I$228))</f>
        <v>0.70362557251146174</v>
      </c>
      <c r="DZ116" s="2">
        <f>POWER(10,($B116-J$227)/J$228)/(1+POWER(10,($B116-J$227)/J$228))</f>
        <v>0.69263411285813137</v>
      </c>
      <c r="EA116" s="2">
        <f>POWER(10,($B116-K$227)/K$228)/(1+POWER(10,($B116-K$227)/K$228))</f>
        <v>0.68009496227011923</v>
      </c>
      <c r="EB116" s="2">
        <f>POWER(10,($B116-L$227)/L$228)/(1+POWER(10,($B116-L$227)/L$228))</f>
        <v>0.68721761556952232</v>
      </c>
      <c r="EC116" s="2">
        <f>POWER(10,($B116-M$227)/M$228)/(1+POWER(10,($B116-M$227)/M$228))</f>
        <v>0.68642165057153104</v>
      </c>
      <c r="ED116" s="2">
        <f>POWER(10,($B116-N$227)/N$228)/(1+POWER(10,($B116-N$227)/N$228))</f>
        <v>0.65662858025965731</v>
      </c>
      <c r="EE116" s="2">
        <f>POWER(10,($B116-O$227)/O$228)/(1+POWER(10,($B116-O$227)/O$228))</f>
        <v>0.67567149066132126</v>
      </c>
    </row>
    <row r="117" spans="2:135" x14ac:dyDescent="0.25">
      <c r="B117" s="2">
        <v>111</v>
      </c>
      <c r="C117">
        <v>75.471000000000004</v>
      </c>
      <c r="D117">
        <v>77.426000000000002</v>
      </c>
      <c r="E117">
        <v>79.278999999999996</v>
      </c>
      <c r="F117">
        <v>79.793999999999997</v>
      </c>
      <c r="G117">
        <v>83.706000000000003</v>
      </c>
      <c r="H117">
        <v>86.956000000000003</v>
      </c>
      <c r="I117">
        <v>86.278999999999996</v>
      </c>
      <c r="J117">
        <v>85.587999999999994</v>
      </c>
      <c r="K117">
        <v>84.117999999999995</v>
      </c>
      <c r="L117">
        <v>80.867999999999995</v>
      </c>
      <c r="M117">
        <v>76.058999999999997</v>
      </c>
      <c r="N117">
        <v>67.926000000000002</v>
      </c>
      <c r="O117">
        <v>57.470599999999997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74.089414462175341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77.050691187642613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79.617223293152151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80.286729954913525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83.789052890666426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85.3357505742797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85.253373354129849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83.994483735339571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81.630624237389924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77.851942772899605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72.378573375657524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64.969903519676024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54.27930247389547</v>
      </c>
      <c r="AE117" s="5"/>
      <c r="AG117" s="5">
        <f t="shared" si="26"/>
        <v>1.3815855378246624</v>
      </c>
      <c r="AH117" s="5">
        <f t="shared" si="27"/>
        <v>0.37530881235738889</v>
      </c>
      <c r="AI117" s="5">
        <f t="shared" si="28"/>
        <v>-0.33822329315215427</v>
      </c>
      <c r="AJ117" s="5">
        <f t="shared" si="29"/>
        <v>-0.49272995491352845</v>
      </c>
      <c r="AK117" s="5">
        <f t="shared" si="30"/>
        <v>-8.3052890666422741E-2</v>
      </c>
      <c r="AL117" s="5">
        <f t="shared" si="31"/>
        <v>1.6202494257203028</v>
      </c>
      <c r="AM117" s="5">
        <f t="shared" si="32"/>
        <v>1.0256266458701475</v>
      </c>
      <c r="AN117" s="5">
        <f t="shared" si="33"/>
        <v>1.5935162646604226</v>
      </c>
      <c r="AO117" s="5">
        <f t="shared" si="34"/>
        <v>2.4873757626100712</v>
      </c>
      <c r="AP117" s="5">
        <f t="shared" si="35"/>
        <v>3.01605722710039</v>
      </c>
      <c r="AQ117" s="5">
        <f t="shared" si="36"/>
        <v>3.6804266243424735</v>
      </c>
      <c r="AR117" s="5">
        <f t="shared" si="37"/>
        <v>2.9560964803239784</v>
      </c>
      <c r="AS117" s="5">
        <f t="shared" si="38"/>
        <v>3.1912975261045275</v>
      </c>
      <c r="AV117" s="2">
        <f t="shared" si="39"/>
        <v>74.088332679305267</v>
      </c>
      <c r="AW117" s="2">
        <f t="shared" si="40"/>
        <v>76.785785963080954</v>
      </c>
      <c r="AX117" s="2">
        <f t="shared" si="41"/>
        <v>78.76372624340938</v>
      </c>
      <c r="AY117" s="2">
        <f t="shared" si="42"/>
        <v>79.986228653756427</v>
      </c>
      <c r="AZ117" s="2">
        <f t="shared" si="43"/>
        <v>82.398707216901727</v>
      </c>
      <c r="BA117" s="2">
        <f t="shared" si="44"/>
        <v>83.842344975155441</v>
      </c>
      <c r="BB117" s="2">
        <f t="shared" si="45"/>
        <v>83.851937423642099</v>
      </c>
      <c r="BC117" s="2">
        <f t="shared" si="46"/>
        <v>82.833343136316017</v>
      </c>
      <c r="BD117" s="2">
        <f t="shared" si="47"/>
        <v>80.705822983265165</v>
      </c>
      <c r="BE117" s="2">
        <f t="shared" si="48"/>
        <v>76.904664834743642</v>
      </c>
      <c r="BF117" s="2">
        <f t="shared" si="49"/>
        <v>71.646545930866282</v>
      </c>
      <c r="BG117" s="2">
        <f t="shared" si="50"/>
        <v>64.725182613420685</v>
      </c>
      <c r="BH117" s="2">
        <f t="shared" si="51"/>
        <v>53.835090233318454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>
        <f>IF(OR($B117&lt;N$229, AND($B117&gt;N$230, $B117&lt;N$231)), N117, "")</f>
        <v>67.926000000000002</v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>
        <f>IF(OR(AND($B117&gt;N$230, $B117&lt;N$231), $B117&gt;N$232), N117, "")</f>
        <v>67.926000000000002</v>
      </c>
      <c r="CL117" s="2" t="str">
        <f>IF(OR(AND($B117&gt;O$230, $B117&lt;O$231), $B117&gt;O$232), O117, "")</f>
        <v/>
      </c>
      <c r="CO117" s="2">
        <f>BK$207*$B117+BK$209</f>
        <v>75.033423324858347</v>
      </c>
      <c r="CP117" s="2">
        <f>BL$207*$B117+BL$209</f>
        <v>77.744685526229972</v>
      </c>
      <c r="CQ117" s="2">
        <f>BM$207*$B117+BM$209</f>
        <v>79.782378953431888</v>
      </c>
      <c r="CR117" s="2">
        <f>BN$207*$B117+BN$209</f>
        <v>80.97303847504044</v>
      </c>
      <c r="CS117" s="2">
        <f>BO$207*$B117+BO$209</f>
        <v>83.714282413677893</v>
      </c>
      <c r="CT117" s="2">
        <f>BP$207*$B117+BP$209</f>
        <v>85.225323959343356</v>
      </c>
      <c r="CU117" s="2">
        <f>BQ$207*$B117+BQ$209</f>
        <v>85.263015066628938</v>
      </c>
      <c r="CV117" s="2">
        <f>BR$207*$B117+BR$209</f>
        <v>84.293269106817476</v>
      </c>
      <c r="CW117" s="2">
        <f>BS$207*$B117+BS$209</f>
        <v>82.11967103667078</v>
      </c>
      <c r="CX117" s="2">
        <f>BT$207*$B117+BT$209</f>
        <v>78.089402936558699</v>
      </c>
      <c r="CY117" s="2">
        <f>BU$207*$B117+BU$209</f>
        <v>72.780379586633785</v>
      </c>
      <c r="CZ117" s="2">
        <f>BV$207*$B117+BV$209</f>
        <v>65.667159840783995</v>
      </c>
      <c r="DA117" s="2">
        <f>BW$207*$B117+BW$209</f>
        <v>54.521055877748744</v>
      </c>
      <c r="DD117" s="2">
        <f>BZ$207*$B117+BZ$209</f>
        <v>73.688967361706105</v>
      </c>
      <c r="DE117" s="2">
        <f>CA$207*$B117+CA$209</f>
        <v>76.438052257813439</v>
      </c>
      <c r="DF117" s="2">
        <f>CB$207*$B117+CB$209</f>
        <v>78.435642816065254</v>
      </c>
      <c r="DG117" s="2">
        <f>CC$207*$B117+CC$209</f>
        <v>79.567235200000965</v>
      </c>
      <c r="DH117" s="2">
        <f>CD$207*$B117+CD$209</f>
        <v>81.934262446196527</v>
      </c>
      <c r="DI117" s="2">
        <f>CE$207*$B117+CE$209</f>
        <v>83.328580082405239</v>
      </c>
      <c r="DJ117" s="2">
        <f>CF$207*$B117+CF$209</f>
        <v>83.309874099531257</v>
      </c>
      <c r="DK117" s="2">
        <f>CG$207*$B117+CG$209</f>
        <v>82.242485812612685</v>
      </c>
      <c r="DL117" s="2">
        <f>CH$207*$B117+CH$209</f>
        <v>80.099290227908369</v>
      </c>
      <c r="DM117" s="2">
        <f>CI$207*$B117+CI$209</f>
        <v>76.412885405487799</v>
      </c>
      <c r="DN117" s="2">
        <f>CJ$207*$B117+CJ$209</f>
        <v>71.174151857159984</v>
      </c>
      <c r="DO117" s="2">
        <f>CK$207*$B117+CK$209</f>
        <v>64.275936047458586</v>
      </c>
      <c r="DP117" s="2">
        <f>CL$207*$B117+CL$209</f>
        <v>53.534792608913726</v>
      </c>
      <c r="DS117" s="2">
        <f>POWER(10,($B117-C$227)/C$228)/(1+POWER(10,($B117-C$227)/C$228))</f>
        <v>0.702953961643487</v>
      </c>
      <c r="DT117" s="2">
        <f>POWER(10,($B117-D$227)/D$228)/(1+POWER(10,($B117-D$227)/D$228))</f>
        <v>0.73387046413648638</v>
      </c>
      <c r="DU117" s="2">
        <f>POWER(10,($B117-E$227)/E$228)/(1+POWER(10,($B117-E$227)/E$228))</f>
        <v>0.75638625990563269</v>
      </c>
      <c r="DV117" s="2">
        <f>POWER(10,($B117-F$227)/F$228)/(1+POWER(10,($B117-F$227)/F$228))</f>
        <v>0.70195441908918599</v>
      </c>
      <c r="DW117" s="2">
        <f>POWER(10,($B117-G$227)/G$228)/(1+POWER(10,($B117-G$227)/G$228))</f>
        <v>0.73907889844496244</v>
      </c>
      <c r="DX117" s="2">
        <f>POWER(10,($B117-H$227)/H$228)/(1+POWER(10,($B117-H$227)/H$228))</f>
        <v>0.7291332272127492</v>
      </c>
      <c r="DY117" s="2">
        <f>POWER(10,($B117-I$227)/I$228)/(1+POWER(10,($B117-I$227)/I$228))</f>
        <v>0.72246584693969562</v>
      </c>
      <c r="DZ117" s="2">
        <f>POWER(10,($B117-J$227)/J$228)/(1+POWER(10,($B117-J$227)/J$228))</f>
        <v>0.71188700172611885</v>
      </c>
      <c r="EA117" s="2">
        <f>POWER(10,($B117-K$227)/K$228)/(1+POWER(10,($B117-K$227)/K$228))</f>
        <v>0.69979285453204809</v>
      </c>
      <c r="EB117" s="2">
        <f>POWER(10,($B117-L$227)/L$228)/(1+POWER(10,($B117-L$227)/L$228))</f>
        <v>0.70666609794309454</v>
      </c>
      <c r="EC117" s="2">
        <f>POWER(10,($B117-M$227)/M$228)/(1+POWER(10,($B117-M$227)/M$228))</f>
        <v>0.70589844451194617</v>
      </c>
      <c r="ED117" s="2">
        <f>POWER(10,($B117-N$227)/N$228)/(1+POWER(10,($B117-N$227)/N$228))</f>
        <v>0.67708533442468066</v>
      </c>
      <c r="EE117" s="2">
        <f>POWER(10,($B117-O$227)/O$228)/(1+POWER(10,($B117-O$227)/O$228))</f>
        <v>0.69551981312307509</v>
      </c>
    </row>
    <row r="118" spans="2:135" x14ac:dyDescent="0.25">
      <c r="B118" s="2">
        <v>112</v>
      </c>
      <c r="C118">
        <v>75.573999999999998</v>
      </c>
      <c r="D118">
        <v>76.397000000000006</v>
      </c>
      <c r="E118">
        <v>80.456000000000003</v>
      </c>
      <c r="F118">
        <v>81.823999999999998</v>
      </c>
      <c r="G118">
        <v>85.5</v>
      </c>
      <c r="H118">
        <v>86.778999999999996</v>
      </c>
      <c r="I118">
        <v>86.573999999999998</v>
      </c>
      <c r="J118">
        <v>86.265000000000001</v>
      </c>
      <c r="K118">
        <v>83.852999999999994</v>
      </c>
      <c r="L118">
        <v>82.308999999999997</v>
      </c>
      <c r="M118">
        <v>75.808999999999997</v>
      </c>
      <c r="N118">
        <v>68.323999999999998</v>
      </c>
      <c r="O118">
        <v>58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74.004555129602011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77.125262772848728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79.951670338338047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80.429938728784961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84.45598911105273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86.089425159945336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85.997631118989716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84.647005826646634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82.182059837469055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78.421992184998231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72.825220265543081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65.115008849785781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54.589303621438191</v>
      </c>
      <c r="AE118" s="5"/>
      <c r="AG118" s="5">
        <f t="shared" si="26"/>
        <v>1.5694448703979873</v>
      </c>
      <c r="AH118" s="5">
        <f t="shared" si="27"/>
        <v>-0.72826277284872276</v>
      </c>
      <c r="AI118" s="5">
        <f t="shared" si="28"/>
        <v>0.5043296616619557</v>
      </c>
      <c r="AJ118" s="5">
        <f t="shared" si="29"/>
        <v>1.3940612712150369</v>
      </c>
      <c r="AK118" s="5">
        <f t="shared" si="30"/>
        <v>1.0440108889472697</v>
      </c>
      <c r="AL118" s="5">
        <f t="shared" si="31"/>
        <v>0.68957484005466085</v>
      </c>
      <c r="AM118" s="5">
        <f t="shared" si="32"/>
        <v>0.57636888101028205</v>
      </c>
      <c r="AN118" s="5">
        <f t="shared" si="33"/>
        <v>1.6179941733533667</v>
      </c>
      <c r="AO118" s="5">
        <f t="shared" si="34"/>
        <v>1.6709401625309397</v>
      </c>
      <c r="AP118" s="5">
        <f t="shared" si="35"/>
        <v>3.8870078150017662</v>
      </c>
      <c r="AQ118" s="5">
        <f t="shared" si="36"/>
        <v>2.9837797344569168</v>
      </c>
      <c r="AR118" s="5">
        <f t="shared" si="37"/>
        <v>3.2089911502142172</v>
      </c>
      <c r="AS118" s="5">
        <f t="shared" si="38"/>
        <v>3.4106963785618092</v>
      </c>
      <c r="AV118" s="2">
        <f t="shared" si="39"/>
        <v>74.002669435876925</v>
      </c>
      <c r="AW118" s="2">
        <f t="shared" si="40"/>
        <v>76.703886011075184</v>
      </c>
      <c r="AX118" s="2">
        <f t="shared" si="41"/>
        <v>78.684589719490049</v>
      </c>
      <c r="AY118" s="2">
        <f t="shared" si="42"/>
        <v>79.919843269806364</v>
      </c>
      <c r="AZ118" s="2">
        <f t="shared" si="43"/>
        <v>82.320546360159824</v>
      </c>
      <c r="BA118" s="2">
        <f t="shared" si="44"/>
        <v>83.756662656696889</v>
      </c>
      <c r="BB118" s="2">
        <f t="shared" si="45"/>
        <v>83.76411978122816</v>
      </c>
      <c r="BC118" s="2">
        <f t="shared" si="46"/>
        <v>82.74606023500094</v>
      </c>
      <c r="BD118" s="2">
        <f t="shared" si="47"/>
        <v>80.616255269918582</v>
      </c>
      <c r="BE118" s="2">
        <f t="shared" si="48"/>
        <v>76.827260624688947</v>
      </c>
      <c r="BF118" s="2">
        <f t="shared" si="49"/>
        <v>71.574746210971341</v>
      </c>
      <c r="BG118" s="2">
        <f t="shared" si="50"/>
        <v>64.66517815154927</v>
      </c>
      <c r="BH118" s="2">
        <f t="shared" si="51"/>
        <v>53.808204252545167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75.023944340253436</v>
      </c>
      <c r="CP118" s="2">
        <f>BL$207*$B118+BL$209</f>
        <v>77.723173063521116</v>
      </c>
      <c r="CQ118" s="2">
        <f>BM$207*$B118+BM$209</f>
        <v>79.764790667479829</v>
      </c>
      <c r="CR118" s="2">
        <f>BN$207*$B118+BN$209</f>
        <v>80.975450425047441</v>
      </c>
      <c r="CS118" s="2">
        <f>BO$207*$B118+BO$209</f>
        <v>83.731499982373748</v>
      </c>
      <c r="CT118" s="2">
        <f>BP$207*$B118+BP$209</f>
        <v>85.246495470373389</v>
      </c>
      <c r="CU118" s="2">
        <f>BQ$207*$B118+BQ$209</f>
        <v>85.280973906679478</v>
      </c>
      <c r="CV118" s="2">
        <f>BR$207*$B118+BR$209</f>
        <v>84.317804181366682</v>
      </c>
      <c r="CW118" s="2">
        <f>BS$207*$B118+BS$209</f>
        <v>82.150220777191549</v>
      </c>
      <c r="CX118" s="2">
        <f>BT$207*$B118+BT$209</f>
        <v>78.107340021919725</v>
      </c>
      <c r="CY118" s="2">
        <f>BU$207*$B118+BU$209</f>
        <v>72.799091166310276</v>
      </c>
      <c r="CZ118" s="2">
        <f>BV$207*$B118+BV$209</f>
        <v>65.696423812788652</v>
      </c>
      <c r="DA118" s="2">
        <f>BW$207*$B118+BW$209</f>
        <v>54.550716926163098</v>
      </c>
      <c r="DD118" s="2">
        <f>BZ$207*$B118+BZ$209</f>
        <v>73.609083526508499</v>
      </c>
      <c r="DE118" s="2">
        <f>CA$207*$B118+CA$209</f>
        <v>76.366777144806747</v>
      </c>
      <c r="DF118" s="2">
        <f>CB$207*$B118+CB$209</f>
        <v>78.36729510385841</v>
      </c>
      <c r="DG118" s="2">
        <f>CC$207*$B118+CC$209</f>
        <v>79.511076013619828</v>
      </c>
      <c r="DH118" s="2">
        <f>CD$207*$B118+CD$209</f>
        <v>81.866258491726228</v>
      </c>
      <c r="DI118" s="2">
        <f>CE$207*$B118+CE$209</f>
        <v>83.251900974565842</v>
      </c>
      <c r="DJ118" s="2">
        <f>CF$207*$B118+CF$209</f>
        <v>83.232693620134512</v>
      </c>
      <c r="DK118" s="2">
        <f>CG$207*$B118+CG$209</f>
        <v>82.165919200486286</v>
      </c>
      <c r="DL118" s="2">
        <f>CH$207*$B118+CH$209</f>
        <v>80.016095174935941</v>
      </c>
      <c r="DM118" s="2">
        <f>CI$207*$B118+CI$209</f>
        <v>76.342658950195926</v>
      </c>
      <c r="DN118" s="2">
        <f>CJ$207*$B118+CJ$209</f>
        <v>71.10952565847613</v>
      </c>
      <c r="DO118" s="2">
        <f>CK$207*$B118+CK$209</f>
        <v>64.216632659086045</v>
      </c>
      <c r="DP118" s="2">
        <f>CL$207*$B118+CL$209</f>
        <v>53.51175292318473</v>
      </c>
      <c r="DS118" s="2">
        <f>POWER(10,($B118-C$227)/C$228)/(1+POWER(10,($B118-C$227)/C$228))</f>
        <v>0.72182005074642952</v>
      </c>
      <c r="DT118" s="2">
        <f>POWER(10,($B118-D$227)/D$228)/(1+POWER(10,($B118-D$227)/D$228))</f>
        <v>0.75146720686982749</v>
      </c>
      <c r="DU118" s="2">
        <f>POWER(10,($B118-E$227)/E$228)/(1+POWER(10,($B118-E$227)/E$228))</f>
        <v>0.7729548315635375</v>
      </c>
      <c r="DV118" s="2">
        <f>POWER(10,($B118-F$227)/F$228)/(1+POWER(10,($B118-F$227)/F$228))</f>
        <v>0.72085878242844392</v>
      </c>
      <c r="DW118" s="2">
        <f>POWER(10,($B118-G$227)/G$228)/(1+POWER(10,($B118-G$227)/G$228))</f>
        <v>0.75644554835852373</v>
      </c>
      <c r="DX118" s="2">
        <f>POWER(10,($B118-H$227)/H$228)/(1+POWER(10,($B118-H$227)/H$228))</f>
        <v>0.74693518748196264</v>
      </c>
      <c r="DY118" s="2">
        <f>POWER(10,($B118-I$227)/I$228)/(1+POWER(10,($B118-I$227)/I$228))</f>
        <v>0.74055007774836323</v>
      </c>
      <c r="DZ118" s="2">
        <f>POWER(10,($B118-J$227)/J$228)/(1+POWER(10,($B118-J$227)/J$228))</f>
        <v>0.73040332561022647</v>
      </c>
      <c r="EA118" s="2">
        <f>POWER(10,($B118-K$227)/K$228)/(1+POWER(10,($B118-K$227)/K$228))</f>
        <v>0.71877939407674685</v>
      </c>
      <c r="EB118" s="2">
        <f>POWER(10,($B118-L$227)/L$228)/(1+POWER(10,($B118-L$227)/L$228))</f>
        <v>0.72538852359330175</v>
      </c>
      <c r="EC118" s="2">
        <f>POWER(10,($B118-M$227)/M$228)/(1+POWER(10,($B118-M$227)/M$228))</f>
        <v>0.72465077539871392</v>
      </c>
      <c r="ED118" s="2">
        <f>POWER(10,($B118-N$227)/N$228)/(1+POWER(10,($B118-N$227)/N$228))</f>
        <v>0.69688594816848526</v>
      </c>
      <c r="EE118" s="2">
        <f>POWER(10,($B118-O$227)/O$228)/(1+POWER(10,($B118-O$227)/O$228))</f>
        <v>0.71466640950927096</v>
      </c>
    </row>
    <row r="119" spans="2:135" x14ac:dyDescent="0.25">
      <c r="B119" s="2">
        <v>113</v>
      </c>
      <c r="C119">
        <v>74.75</v>
      </c>
      <c r="D119">
        <v>78.293999999999997</v>
      </c>
      <c r="E119">
        <v>79.484999999999999</v>
      </c>
      <c r="F119">
        <v>81.278999999999996</v>
      </c>
      <c r="G119">
        <v>85.176000000000002</v>
      </c>
      <c r="H119">
        <v>86.823999999999998</v>
      </c>
      <c r="I119">
        <v>86.882000000000005</v>
      </c>
      <c r="J119">
        <v>87.352999999999994</v>
      </c>
      <c r="K119">
        <v>85.662000000000006</v>
      </c>
      <c r="L119">
        <v>81.587999999999994</v>
      </c>
      <c r="M119">
        <v>76.176000000000002</v>
      </c>
      <c r="N119">
        <v>69.073999999999998</v>
      </c>
      <c r="O119">
        <v>57.779400000000003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73.918618900152936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77.262171065631549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80.401795833273354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80.67920781398503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85.370878610064551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87.143643855612638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87.069554128965748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85.624981950166386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83.053542684038234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79.31234924719503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73.544131818098663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65.3943004980556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55.094394440957494</v>
      </c>
      <c r="AE119" s="5"/>
      <c r="AG119" s="5">
        <f t="shared" si="26"/>
        <v>0.83138109984706432</v>
      </c>
      <c r="AH119" s="5">
        <f t="shared" si="27"/>
        <v>1.0318289343684484</v>
      </c>
      <c r="AI119" s="5">
        <f t="shared" si="28"/>
        <v>-0.91679583327335479</v>
      </c>
      <c r="AJ119" s="5">
        <f t="shared" si="29"/>
        <v>0.59979218601496598</v>
      </c>
      <c r="AK119" s="5">
        <f t="shared" si="30"/>
        <v>-0.19487861006454921</v>
      </c>
      <c r="AL119" s="5">
        <f t="shared" si="31"/>
        <v>-0.31964385561263953</v>
      </c>
      <c r="AM119" s="5">
        <f t="shared" si="32"/>
        <v>-0.18755412896574342</v>
      </c>
      <c r="AN119" s="5">
        <f t="shared" si="33"/>
        <v>1.728018049833608</v>
      </c>
      <c r="AO119" s="5">
        <f t="shared" si="34"/>
        <v>2.6084573159617719</v>
      </c>
      <c r="AP119" s="5">
        <f t="shared" si="35"/>
        <v>2.2756507528049639</v>
      </c>
      <c r="AQ119" s="5">
        <f t="shared" si="36"/>
        <v>2.6318681819013392</v>
      </c>
      <c r="AR119" s="5">
        <f t="shared" si="37"/>
        <v>3.6796995019443983</v>
      </c>
      <c r="AS119" s="5">
        <f t="shared" si="38"/>
        <v>2.6850055590425086</v>
      </c>
      <c r="AV119" s="2">
        <f t="shared" si="39"/>
        <v>73.915470929425879</v>
      </c>
      <c r="AW119" s="2">
        <f t="shared" si="40"/>
        <v>76.621354200920109</v>
      </c>
      <c r="AX119" s="2">
        <f t="shared" si="41"/>
        <v>78.604947272565667</v>
      </c>
      <c r="AY119" s="2">
        <f t="shared" si="42"/>
        <v>79.852390536110761</v>
      </c>
      <c r="AZ119" s="2">
        <f t="shared" si="43"/>
        <v>82.240987605468277</v>
      </c>
      <c r="BA119" s="2">
        <f t="shared" si="44"/>
        <v>83.6691520281463</v>
      </c>
      <c r="BB119" s="2">
        <f t="shared" si="45"/>
        <v>83.674540291426709</v>
      </c>
      <c r="BC119" s="2">
        <f t="shared" si="46"/>
        <v>82.656765827875418</v>
      </c>
      <c r="BD119" s="2">
        <f t="shared" si="47"/>
        <v>80.524053178020111</v>
      </c>
      <c r="BE119" s="2">
        <f t="shared" si="48"/>
        <v>76.747965129728428</v>
      </c>
      <c r="BF119" s="2">
        <f t="shared" si="49"/>
        <v>71.501167909011102</v>
      </c>
      <c r="BG119" s="2">
        <f t="shared" si="50"/>
        <v>64.602771760975429</v>
      </c>
      <c r="BH119" s="2">
        <f t="shared" si="51"/>
        <v>53.78011012120897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75.014465355648525</v>
      </c>
      <c r="CP119" s="2">
        <f>BL$207*$B119+BL$209</f>
        <v>77.701660600812261</v>
      </c>
      <c r="CQ119" s="2">
        <f>BM$207*$B119+BM$209</f>
        <v>79.747202381527771</v>
      </c>
      <c r="CR119" s="2">
        <f>BN$207*$B119+BN$209</f>
        <v>80.977862375054443</v>
      </c>
      <c r="CS119" s="2">
        <f>BO$207*$B119+BO$209</f>
        <v>83.748717551069589</v>
      </c>
      <c r="CT119" s="2">
        <f>BP$207*$B119+BP$209</f>
        <v>85.267666981403423</v>
      </c>
      <c r="CU119" s="2">
        <f>BQ$207*$B119+BQ$209</f>
        <v>85.298932746730017</v>
      </c>
      <c r="CV119" s="2">
        <f>BR$207*$B119+BR$209</f>
        <v>84.342339255915888</v>
      </c>
      <c r="CW119" s="2">
        <f>BS$207*$B119+BS$209</f>
        <v>82.180770517712304</v>
      </c>
      <c r="CX119" s="2">
        <f>BT$207*$B119+BT$209</f>
        <v>78.125277107280752</v>
      </c>
      <c r="CY119" s="2">
        <f>BU$207*$B119+BU$209</f>
        <v>72.817802745986782</v>
      </c>
      <c r="CZ119" s="2">
        <f>BV$207*$B119+BV$209</f>
        <v>65.725687784793294</v>
      </c>
      <c r="DA119" s="2">
        <f>BW$207*$B119+BW$209</f>
        <v>54.580377974577452</v>
      </c>
      <c r="DD119" s="2">
        <f>BZ$207*$B119+BZ$209</f>
        <v>73.529199691310907</v>
      </c>
      <c r="DE119" s="2">
        <f>CA$207*$B119+CA$209</f>
        <v>76.295502031800069</v>
      </c>
      <c r="DF119" s="2">
        <f>CB$207*$B119+CB$209</f>
        <v>78.298947391651566</v>
      </c>
      <c r="DG119" s="2">
        <f>CC$207*$B119+CC$209</f>
        <v>79.454916827238705</v>
      </c>
      <c r="DH119" s="2">
        <f>CD$207*$B119+CD$209</f>
        <v>81.798254537255929</v>
      </c>
      <c r="DI119" s="2">
        <f>CE$207*$B119+CE$209</f>
        <v>83.175221866726446</v>
      </c>
      <c r="DJ119" s="2">
        <f>CF$207*$B119+CF$209</f>
        <v>83.155513140737781</v>
      </c>
      <c r="DK119" s="2">
        <f>CG$207*$B119+CG$209</f>
        <v>82.089352588359887</v>
      </c>
      <c r="DL119" s="2">
        <f>CH$207*$B119+CH$209</f>
        <v>79.932900121963513</v>
      </c>
      <c r="DM119" s="2">
        <f>CI$207*$B119+CI$209</f>
        <v>76.272432494904038</v>
      </c>
      <c r="DN119" s="2">
        <f>CJ$207*$B119+CJ$209</f>
        <v>71.044899459792276</v>
      </c>
      <c r="DO119" s="2">
        <f>CK$207*$B119+CK$209</f>
        <v>64.157329270713504</v>
      </c>
      <c r="DP119" s="2">
        <f>CL$207*$B119+CL$209</f>
        <v>53.488713237455741</v>
      </c>
      <c r="DS119" s="2">
        <f>POWER(10,($B119-C$227)/C$228)/(1+POWER(10,($B119-C$227)/C$228))</f>
        <v>0.73993121406516693</v>
      </c>
      <c r="DT119" s="2">
        <f>POWER(10,($B119-D$227)/D$228)/(1+POWER(10,($B119-D$227)/D$228))</f>
        <v>0.76826783529190001</v>
      </c>
      <c r="DU119" s="2">
        <f>POWER(10,($B119-E$227)/E$228)/(1+POWER(10,($B119-E$227)/E$228))</f>
        <v>0.78871132290022028</v>
      </c>
      <c r="DV119" s="2">
        <f>POWER(10,($B119-F$227)/F$228)/(1+POWER(10,($B119-F$227)/F$228))</f>
        <v>0.73900990127839716</v>
      </c>
      <c r="DW119" s="2">
        <f>POWER(10,($B119-G$227)/G$228)/(1+POWER(10,($B119-G$227)/G$228))</f>
        <v>0.77301129779093136</v>
      </c>
      <c r="DX119" s="2">
        <f>POWER(10,($B119-H$227)/H$228)/(1+POWER(10,($B119-H$227)/H$228))</f>
        <v>0.76394594154211981</v>
      </c>
      <c r="DY119" s="2">
        <f>POWER(10,($B119-I$227)/I$228)/(1+POWER(10,($B119-I$227)/I$228))</f>
        <v>0.75785088965412595</v>
      </c>
      <c r="DZ119" s="2">
        <f>POWER(10,($B119-J$227)/J$228)/(1+POWER(10,($B119-J$227)/J$228))</f>
        <v>0.74815064479229731</v>
      </c>
      <c r="EA119" s="2">
        <f>POWER(10,($B119-K$227)/K$228)/(1+POWER(10,($B119-K$227)/K$228))</f>
        <v>0.7370163968640715</v>
      </c>
      <c r="EB119" s="2">
        <f>POWER(10,($B119-L$227)/L$228)/(1+POWER(10,($B119-L$227)/L$228))</f>
        <v>0.74334996488755389</v>
      </c>
      <c r="EC119" s="2">
        <f>POWER(10,($B119-M$227)/M$228)/(1+POWER(10,($B119-M$227)/M$228))</f>
        <v>0.74264335072772625</v>
      </c>
      <c r="ED119" s="2">
        <f>POWER(10,($B119-N$227)/N$228)/(1+POWER(10,($B119-N$227)/N$228))</f>
        <v>0.71598171829781887</v>
      </c>
      <c r="EE119" s="2">
        <f>POWER(10,($B119-O$227)/O$228)/(1+POWER(10,($B119-O$227)/O$228))</f>
        <v>0.73307108506451379</v>
      </c>
    </row>
    <row r="120" spans="2:135" x14ac:dyDescent="0.25">
      <c r="B120" s="2">
        <v>114</v>
      </c>
      <c r="C120">
        <v>74.221000000000004</v>
      </c>
      <c r="D120">
        <v>78.206000000000003</v>
      </c>
      <c r="E120">
        <v>80.882000000000005</v>
      </c>
      <c r="F120">
        <v>80.573999999999998</v>
      </c>
      <c r="G120">
        <v>85.25</v>
      </c>
      <c r="H120">
        <v>86.382000000000005</v>
      </c>
      <c r="I120">
        <v>89.117999999999995</v>
      </c>
      <c r="J120">
        <v>87.808999999999997</v>
      </c>
      <c r="K120">
        <v>84.515000000000001</v>
      </c>
      <c r="L120">
        <v>83.058999999999997</v>
      </c>
      <c r="M120">
        <v>77.602999999999994</v>
      </c>
      <c r="N120">
        <v>68.721000000000004</v>
      </c>
      <c r="O120">
        <v>59.132399999999997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73.831972584412867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77.470038713889352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80.958945564020695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81.063783992672498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86.537964940939432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88.514544790747266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88.505371527888215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86.98615616082752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84.328372107665558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80.605829687384841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74.618215284676424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65.871503926218637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55.867077567798589</v>
      </c>
      <c r="AE120" s="5"/>
      <c r="AG120" s="5">
        <f t="shared" si="26"/>
        <v>0.38902741558713672</v>
      </c>
      <c r="AH120" s="5">
        <f t="shared" si="27"/>
        <v>0.73596128611065126</v>
      </c>
      <c r="AI120" s="5">
        <f t="shared" si="28"/>
        <v>-7.6945564020689972E-2</v>
      </c>
      <c r="AJ120" s="5">
        <f t="shared" si="29"/>
        <v>-0.48978399267249983</v>
      </c>
      <c r="AK120" s="5">
        <f t="shared" si="30"/>
        <v>-1.2879649409394318</v>
      </c>
      <c r="AL120" s="5">
        <f t="shared" si="31"/>
        <v>-2.1325447907472608</v>
      </c>
      <c r="AM120" s="5">
        <f t="shared" si="32"/>
        <v>0.61262847211177984</v>
      </c>
      <c r="AN120" s="5">
        <f t="shared" si="33"/>
        <v>0.82284383917247794</v>
      </c>
      <c r="AO120" s="5">
        <f t="shared" si="34"/>
        <v>0.18662789233444244</v>
      </c>
      <c r="AP120" s="5">
        <f t="shared" si="35"/>
        <v>2.4531703126151569</v>
      </c>
      <c r="AQ120" s="5">
        <f t="shared" si="36"/>
        <v>2.9847847153235705</v>
      </c>
      <c r="AR120" s="5">
        <f t="shared" si="37"/>
        <v>2.849496073781367</v>
      </c>
      <c r="AS120" s="5">
        <f t="shared" si="38"/>
        <v>3.2653224322014083</v>
      </c>
      <c r="AV120" s="2">
        <f t="shared" si="39"/>
        <v>73.826939679933332</v>
      </c>
      <c r="AW120" s="2">
        <f t="shared" si="40"/>
        <v>76.538329097212468</v>
      </c>
      <c r="AX120" s="2">
        <f t="shared" si="41"/>
        <v>78.524927996562681</v>
      </c>
      <c r="AY120" s="2">
        <f t="shared" si="42"/>
        <v>79.784047320938456</v>
      </c>
      <c r="AZ120" s="2">
        <f t="shared" si="43"/>
        <v>82.160258525288015</v>
      </c>
      <c r="BA120" s="2">
        <f t="shared" si="44"/>
        <v>83.580079696688088</v>
      </c>
      <c r="BB120" s="2">
        <f t="shared" si="45"/>
        <v>83.583464453632814</v>
      </c>
      <c r="BC120" s="2">
        <f t="shared" si="46"/>
        <v>82.565748640982434</v>
      </c>
      <c r="BD120" s="2">
        <f t="shared" si="47"/>
        <v>80.429541298496801</v>
      </c>
      <c r="BE120" s="2">
        <f t="shared" si="48"/>
        <v>76.667030037936456</v>
      </c>
      <c r="BF120" s="2">
        <f t="shared" si="49"/>
        <v>71.426049843990782</v>
      </c>
      <c r="BG120" s="2">
        <f t="shared" si="50"/>
        <v>64.538216256837231</v>
      </c>
      <c r="BH120" s="2">
        <f t="shared" si="51"/>
        <v>53.750960741514888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75.004986371043614</v>
      </c>
      <c r="CP120" s="2">
        <f>BL$207*$B120+BL$209</f>
        <v>77.680148138103405</v>
      </c>
      <c r="CQ120" s="2">
        <f>BM$207*$B120+BM$209</f>
        <v>79.729614095575727</v>
      </c>
      <c r="CR120" s="2">
        <f>BN$207*$B120+BN$209</f>
        <v>80.980274325061458</v>
      </c>
      <c r="CS120" s="2">
        <f>BO$207*$B120+BO$209</f>
        <v>83.76593511976543</v>
      </c>
      <c r="CT120" s="2">
        <f>BP$207*$B120+BP$209</f>
        <v>85.288838492433456</v>
      </c>
      <c r="CU120" s="2">
        <f>BQ$207*$B120+BQ$209</f>
        <v>85.316891586780542</v>
      </c>
      <c r="CV120" s="2">
        <f>BR$207*$B120+BR$209</f>
        <v>84.366874330465095</v>
      </c>
      <c r="CW120" s="2">
        <f>BS$207*$B120+BS$209</f>
        <v>82.211320258233073</v>
      </c>
      <c r="CX120" s="2">
        <f>BT$207*$B120+BT$209</f>
        <v>78.143214192641764</v>
      </c>
      <c r="CY120" s="2">
        <f>BU$207*$B120+BU$209</f>
        <v>72.836514325663273</v>
      </c>
      <c r="CZ120" s="2">
        <f>BV$207*$B120+BV$209</f>
        <v>65.754951756797951</v>
      </c>
      <c r="DA120" s="2">
        <f>BW$207*$B120+BW$209</f>
        <v>54.610039022991806</v>
      </c>
      <c r="DD120" s="2">
        <f>BZ$207*$B120+BZ$209</f>
        <v>73.449315856113316</v>
      </c>
      <c r="DE120" s="2">
        <f>CA$207*$B120+CA$209</f>
        <v>76.224226918793391</v>
      </c>
      <c r="DF120" s="2">
        <f>CB$207*$B120+CB$209</f>
        <v>78.230599679444722</v>
      </c>
      <c r="DG120" s="2">
        <f>CC$207*$B120+CC$209</f>
        <v>79.398757640857568</v>
      </c>
      <c r="DH120" s="2">
        <f>CD$207*$B120+CD$209</f>
        <v>81.730250582785629</v>
      </c>
      <c r="DI120" s="2">
        <f>CE$207*$B120+CE$209</f>
        <v>83.098542758887049</v>
      </c>
      <c r="DJ120" s="2">
        <f>CF$207*$B120+CF$209</f>
        <v>83.078332661341037</v>
      </c>
      <c r="DK120" s="2">
        <f>CG$207*$B120+CG$209</f>
        <v>82.012785976233488</v>
      </c>
      <c r="DL120" s="2">
        <f>CH$207*$B120+CH$209</f>
        <v>79.849705068991085</v>
      </c>
      <c r="DM120" s="2">
        <f>CI$207*$B120+CI$209</f>
        <v>76.20220603961215</v>
      </c>
      <c r="DN120" s="2">
        <f>CJ$207*$B120+CJ$209</f>
        <v>70.980273261108422</v>
      </c>
      <c r="DO120" s="2">
        <f>CK$207*$B120+CK$209</f>
        <v>64.098025882340963</v>
      </c>
      <c r="DP120" s="2">
        <f>CL$207*$B120+CL$209</f>
        <v>53.465673551726745</v>
      </c>
      <c r="DS120" s="2">
        <f>POWER(10,($B120-C$227)/C$228)/(1+POWER(10,($B120-C$227)/C$228))</f>
        <v>0.75725976664349226</v>
      </c>
      <c r="DT120" s="2">
        <f>POWER(10,($B120-D$227)/D$228)/(1+POWER(10,($B120-D$227)/D$228))</f>
        <v>0.78425880861332875</v>
      </c>
      <c r="DU120" s="2">
        <f>POWER(10,($B120-E$227)/E$228)/(1+POWER(10,($B120-E$227)/E$228))</f>
        <v>0.80365211037954687</v>
      </c>
      <c r="DV120" s="2">
        <f>POWER(10,($B120-F$227)/F$228)/(1+POWER(10,($B120-F$227)/F$228))</f>
        <v>0.75637962980147866</v>
      </c>
      <c r="DW120" s="2">
        <f>POWER(10,($B120-G$227)/G$228)/(1+POWER(10,($B120-G$227)/G$228))</f>
        <v>0.78876494137919995</v>
      </c>
      <c r="DX120" s="2">
        <f>POWER(10,($B120-H$227)/H$228)/(1+POWER(10,($B120-H$227)/H$228))</f>
        <v>0.7801498078885627</v>
      </c>
      <c r="DY120" s="2">
        <f>POWER(10,($B120-I$227)/I$228)/(1+POWER(10,($B120-I$227)/I$228))</f>
        <v>0.77434956634317365</v>
      </c>
      <c r="DZ120" s="2">
        <f>POWER(10,($B120-J$227)/J$228)/(1+POWER(10,($B120-J$227)/J$228))</f>
        <v>0.76510539047739878</v>
      </c>
      <c r="EA120" s="2">
        <f>POWER(10,($B120-K$227)/K$228)/(1+POWER(10,($B120-K$227)/K$228))</f>
        <v>0.75447472045950437</v>
      </c>
      <c r="EB120" s="2">
        <f>POWER(10,($B120-L$227)/L$228)/(1+POWER(10,($B120-L$227)/L$228))</f>
        <v>0.76052444828797794</v>
      </c>
      <c r="EC120" s="2">
        <f>POWER(10,($B120-M$227)/M$228)/(1+POWER(10,($B120-M$227)/M$228))</f>
        <v>0.75984984310792381</v>
      </c>
      <c r="ED120" s="2">
        <f>POWER(10,($B120-N$227)/N$228)/(1+POWER(10,($B120-N$227)/N$228))</f>
        <v>0.73433309161127558</v>
      </c>
      <c r="EE120" s="2">
        <f>POWER(10,($B120-O$227)/O$228)/(1+POWER(10,($B120-O$227)/O$228))</f>
        <v>0.75070272832265406</v>
      </c>
    </row>
    <row r="121" spans="2:135" x14ac:dyDescent="0.25">
      <c r="B121" s="2">
        <v>115</v>
      </c>
      <c r="C121">
        <v>74.102999999999994</v>
      </c>
      <c r="D121">
        <v>76.837999999999994</v>
      </c>
      <c r="E121">
        <v>81.632000000000005</v>
      </c>
      <c r="F121">
        <v>81.323999999999998</v>
      </c>
      <c r="G121">
        <v>86.337999999999994</v>
      </c>
      <c r="H121">
        <v>87.837999999999994</v>
      </c>
      <c r="I121">
        <v>89.5</v>
      </c>
      <c r="J121">
        <v>89.647000000000006</v>
      </c>
      <c r="K121">
        <v>87.515000000000001</v>
      </c>
      <c r="L121">
        <v>82.162000000000006</v>
      </c>
      <c r="M121">
        <v>77.956000000000003</v>
      </c>
      <c r="N121">
        <v>70.102999999999994</v>
      </c>
      <c r="O121">
        <v>59.470599999999997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73.744978009442633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77.750061736288529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81.594146165458341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81.606388434539099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87.921632277354661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90.171860442865622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90.296703916476048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88.751990811830524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86.066829736577873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82.363397128580999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76.119956789496911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66.621674304632535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56.981202498986761</v>
      </c>
      <c r="AE121" s="5"/>
      <c r="AG121" s="5">
        <f t="shared" si="26"/>
        <v>0.35802199055736139</v>
      </c>
      <c r="AH121" s="5">
        <f t="shared" si="27"/>
        <v>-0.91206173628853549</v>
      </c>
      <c r="AI121" s="5">
        <f t="shared" si="28"/>
        <v>3.7853834541664355E-2</v>
      </c>
      <c r="AJ121" s="5">
        <f t="shared" si="29"/>
        <v>-0.28238843453910079</v>
      </c>
      <c r="AK121" s="5">
        <f t="shared" si="30"/>
        <v>-1.5836322773546669</v>
      </c>
      <c r="AL121" s="5">
        <f t="shared" si="31"/>
        <v>-2.3338604428656282</v>
      </c>
      <c r="AM121" s="5">
        <f t="shared" si="32"/>
        <v>-0.79670391647604788</v>
      </c>
      <c r="AN121" s="5">
        <f t="shared" si="33"/>
        <v>0.89500918816948172</v>
      </c>
      <c r="AO121" s="5">
        <f t="shared" si="34"/>
        <v>1.4481702634221278</v>
      </c>
      <c r="AP121" s="5">
        <f t="shared" si="35"/>
        <v>-0.20139712858099301</v>
      </c>
      <c r="AQ121" s="5">
        <f t="shared" si="36"/>
        <v>1.8360432105030924</v>
      </c>
      <c r="AR121" s="5">
        <f t="shared" si="37"/>
        <v>3.4813256953674596</v>
      </c>
      <c r="AS121" s="5">
        <f t="shared" si="38"/>
        <v>2.4893975010132365</v>
      </c>
      <c r="AV121" s="2">
        <f t="shared" si="39"/>
        <v>73.737271900152379</v>
      </c>
      <c r="AW121" s="2">
        <f t="shared" si="40"/>
        <v>76.454940223712555</v>
      </c>
      <c r="AX121" s="2">
        <f t="shared" si="41"/>
        <v>78.44465100755211</v>
      </c>
      <c r="AY121" s="2">
        <f t="shared" si="42"/>
        <v>79.71498282635018</v>
      </c>
      <c r="AZ121" s="2">
        <f t="shared" si="43"/>
        <v>82.078574377601768</v>
      </c>
      <c r="BA121" s="2">
        <f t="shared" si="44"/>
        <v>83.489700203657677</v>
      </c>
      <c r="BB121" s="2">
        <f t="shared" si="45"/>
        <v>83.491145831198665</v>
      </c>
      <c r="BC121" s="2">
        <f t="shared" si="46"/>
        <v>82.473286154361318</v>
      </c>
      <c r="BD121" s="2">
        <f t="shared" si="47"/>
        <v>80.333035848416387</v>
      </c>
      <c r="BE121" s="2">
        <f t="shared" si="48"/>
        <v>76.584698765787095</v>
      </c>
      <c r="BF121" s="2">
        <f t="shared" si="49"/>
        <v>71.349622915150348</v>
      </c>
      <c r="BG121" s="2">
        <f t="shared" si="50"/>
        <v>64.471762633344269</v>
      </c>
      <c r="BH121" s="2">
        <f t="shared" si="51"/>
        <v>53.720905014940236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74.995507386438703</v>
      </c>
      <c r="CP121" s="2">
        <f>BL$207*$B121+BL$209</f>
        <v>77.658635675394549</v>
      </c>
      <c r="CQ121" s="2">
        <f>BM$207*$B121+BM$209</f>
        <v>79.712025809623668</v>
      </c>
      <c r="CR121" s="2">
        <f>BN$207*$B121+BN$209</f>
        <v>80.98268627506846</v>
      </c>
      <c r="CS121" s="2">
        <f>BO$207*$B121+BO$209</f>
        <v>83.783152688461286</v>
      </c>
      <c r="CT121" s="2">
        <f>BP$207*$B121+BP$209</f>
        <v>85.310010003463475</v>
      </c>
      <c r="CU121" s="2">
        <f>BQ$207*$B121+BQ$209</f>
        <v>85.334850426831082</v>
      </c>
      <c r="CV121" s="2">
        <f>BR$207*$B121+BR$209</f>
        <v>84.391409405014301</v>
      </c>
      <c r="CW121" s="2">
        <f>BS$207*$B121+BS$209</f>
        <v>82.241869998753842</v>
      </c>
      <c r="CX121" s="2">
        <f>BT$207*$B121+BT$209</f>
        <v>78.161151278002791</v>
      </c>
      <c r="CY121" s="2">
        <f>BU$207*$B121+BU$209</f>
        <v>72.855225905339765</v>
      </c>
      <c r="CZ121" s="2">
        <f>BV$207*$B121+BV$209</f>
        <v>65.784215728802593</v>
      </c>
      <c r="DA121" s="2">
        <f>BW$207*$B121+BW$209</f>
        <v>54.63970007140616</v>
      </c>
      <c r="DD121" s="2">
        <f>BZ$207*$B121+BZ$209</f>
        <v>73.36943202091571</v>
      </c>
      <c r="DE121" s="2">
        <f>CA$207*$B121+CA$209</f>
        <v>76.152951805786699</v>
      </c>
      <c r="DF121" s="2">
        <f>CB$207*$B121+CB$209</f>
        <v>78.162251967237879</v>
      </c>
      <c r="DG121" s="2">
        <f>CC$207*$B121+CC$209</f>
        <v>79.34259845447643</v>
      </c>
      <c r="DH121" s="2">
        <f>CD$207*$B121+CD$209</f>
        <v>81.662246628315316</v>
      </c>
      <c r="DI121" s="2">
        <f>CE$207*$B121+CE$209</f>
        <v>83.021863651047653</v>
      </c>
      <c r="DJ121" s="2">
        <f>CF$207*$B121+CF$209</f>
        <v>83.001152181944306</v>
      </c>
      <c r="DK121" s="2">
        <f>CG$207*$B121+CG$209</f>
        <v>81.936219364107089</v>
      </c>
      <c r="DL121" s="2">
        <f>CH$207*$B121+CH$209</f>
        <v>79.766510016018657</v>
      </c>
      <c r="DM121" s="2">
        <f>CI$207*$B121+CI$209</f>
        <v>76.131979584320263</v>
      </c>
      <c r="DN121" s="2">
        <f>CJ$207*$B121+CJ$209</f>
        <v>70.915647062424569</v>
      </c>
      <c r="DO121" s="2">
        <f>CK$207*$B121+CK$209</f>
        <v>64.038722493968407</v>
      </c>
      <c r="DP121" s="2">
        <f>CL$207*$B121+CL$209</f>
        <v>53.442633865997756</v>
      </c>
      <c r="DS121" s="2">
        <f>POWER(10,($B121-C$227)/C$228)/(1+POWER(10,($B121-C$227)/C$228))</f>
        <v>0.77378669707700354</v>
      </c>
      <c r="DT121" s="2">
        <f>POWER(10,($B121-D$227)/D$228)/(1+POWER(10,($B121-D$227)/D$228))</f>
        <v>0.79943438060175187</v>
      </c>
      <c r="DU121" s="2">
        <f>POWER(10,($B121-E$227)/E$228)/(1+POWER(10,($B121-E$227)/E$228))</f>
        <v>0.81778048345461207</v>
      </c>
      <c r="DV121" s="2">
        <f>POWER(10,($B121-F$227)/F$228)/(1+POWER(10,($B121-F$227)/F$228))</f>
        <v>0.77294851702555323</v>
      </c>
      <c r="DW121" s="2">
        <f>POWER(10,($B121-G$227)/G$228)/(1+POWER(10,($B121-G$227)/G$228))</f>
        <v>0.80370288099521048</v>
      </c>
      <c r="DX121" s="2">
        <f>POWER(10,($B121-H$227)/H$228)/(1+POWER(10,($B121-H$227)/H$228))</f>
        <v>0.7955390606391548</v>
      </c>
      <c r="DY121" s="2">
        <f>POWER(10,($B121-I$227)/I$228)/(1+POWER(10,($B121-I$227)/I$228))</f>
        <v>0.79003555822697002</v>
      </c>
      <c r="DZ121" s="2">
        <f>POWER(10,($B121-J$227)/J$228)/(1+POWER(10,($B121-J$227)/J$228))</f>
        <v>0.78125245650810171</v>
      </c>
      <c r="EA121" s="2">
        <f>POWER(10,($B121-K$227)/K$228)/(1+POWER(10,($B121-K$227)/K$228))</f>
        <v>0.77113396178775362</v>
      </c>
      <c r="EB121" s="2">
        <f>POWER(10,($B121-L$227)/L$228)/(1+POWER(10,($B121-L$227)/L$228))</f>
        <v>0.77689459059758192</v>
      </c>
      <c r="EC121" s="2">
        <f>POWER(10,($B121-M$227)/M$228)/(1+POWER(10,($B121-M$227)/M$228))</f>
        <v>0.7762525332182364</v>
      </c>
      <c r="ED121" s="2">
        <f>POWER(10,($B121-N$227)/N$228)/(1+POWER(10,($B121-N$227)/N$228))</f>
        <v>0.75190958593603641</v>
      </c>
      <c r="EE121" s="2">
        <f>POWER(10,($B121-O$227)/O$228)/(1+POWER(10,($B121-O$227)/O$228))</f>
        <v>0.76753904864639899</v>
      </c>
    </row>
    <row r="122" spans="2:135" x14ac:dyDescent="0.25">
      <c r="B122" s="2">
        <v>116</v>
      </c>
      <c r="C122">
        <v>74.484999999999999</v>
      </c>
      <c r="D122">
        <v>78.823999999999998</v>
      </c>
      <c r="E122">
        <v>81.587999999999994</v>
      </c>
      <c r="F122">
        <v>82.882000000000005</v>
      </c>
      <c r="G122">
        <v>87.691000000000003</v>
      </c>
      <c r="H122">
        <v>90.808999999999997</v>
      </c>
      <c r="I122">
        <v>91.412000000000006</v>
      </c>
      <c r="J122">
        <v>90.837999999999994</v>
      </c>
      <c r="K122">
        <v>88.265000000000001</v>
      </c>
      <c r="L122">
        <v>85.691000000000003</v>
      </c>
      <c r="M122">
        <v>79.293999999999997</v>
      </c>
      <c r="N122">
        <v>71.162000000000006</v>
      </c>
      <c r="O122">
        <v>60.7059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73.657955312575723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78.092477102618446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82.257034707407271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82.314683463799085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89.438482879522653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92.026483588428391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92.37278432606189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90.885512046988282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88.280394758332577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84.59927296183676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78.090011024924735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67.722272157019034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58.496731538488746</v>
      </c>
      <c r="AE122" s="5"/>
      <c r="AG122" s="5">
        <f t="shared" si="26"/>
        <v>0.8270446874242765</v>
      </c>
      <c r="AH122" s="5">
        <f t="shared" si="27"/>
        <v>0.73152289738155218</v>
      </c>
      <c r="AI122" s="5">
        <f t="shared" si="28"/>
        <v>-0.66903470740727755</v>
      </c>
      <c r="AJ122" s="5">
        <f t="shared" si="29"/>
        <v>0.56731653620092004</v>
      </c>
      <c r="AK122" s="5">
        <f t="shared" si="30"/>
        <v>-1.74748287952265</v>
      </c>
      <c r="AL122" s="5">
        <f t="shared" si="31"/>
        <v>-1.2174835884283937</v>
      </c>
      <c r="AM122" s="5">
        <f t="shared" si="32"/>
        <v>-0.96078432606188358</v>
      </c>
      <c r="AN122" s="5">
        <f t="shared" si="33"/>
        <v>-4.7512046988288148E-2</v>
      </c>
      <c r="AO122" s="5">
        <f t="shared" si="34"/>
        <v>-1.5394758332575975E-2</v>
      </c>
      <c r="AP122" s="5">
        <f t="shared" si="35"/>
        <v>1.091727038163242</v>
      </c>
      <c r="AQ122" s="5">
        <f t="shared" si="36"/>
        <v>1.2039889750752621</v>
      </c>
      <c r="AR122" s="5">
        <f t="shared" si="37"/>
        <v>3.4397278429809717</v>
      </c>
      <c r="AS122" s="5">
        <f t="shared" si="38"/>
        <v>2.2091684615112541</v>
      </c>
      <c r="AV122" s="2">
        <f t="shared" si="39"/>
        <v>73.646655269123471</v>
      </c>
      <c r="AW122" s="2">
        <f t="shared" si="40"/>
        <v>76.371307171681394</v>
      </c>
      <c r="AX122" s="2">
        <f t="shared" si="41"/>
        <v>78.364224899097607</v>
      </c>
      <c r="AY122" s="2">
        <f t="shared" si="42"/>
        <v>79.645356857308911</v>
      </c>
      <c r="AZ122" s="2">
        <f t="shared" si="43"/>
        <v>81.996136401645899</v>
      </c>
      <c r="BA122" s="2">
        <f t="shared" si="44"/>
        <v>83.398253683956696</v>
      </c>
      <c r="BB122" s="2">
        <f t="shared" si="45"/>
        <v>83.397823658562231</v>
      </c>
      <c r="BC122" s="2">
        <f t="shared" si="46"/>
        <v>82.379641728311356</v>
      </c>
      <c r="BD122" s="2">
        <f t="shared" si="47"/>
        <v>80.234840901992015</v>
      </c>
      <c r="BE122" s="2">
        <f t="shared" si="48"/>
        <v>76.501203759415603</v>
      </c>
      <c r="BF122" s="2">
        <f t="shared" si="49"/>
        <v>71.272107543685706</v>
      </c>
      <c r="BG122" s="2">
        <f t="shared" si="50"/>
        <v>64.403656551716793</v>
      </c>
      <c r="BH122" s="2">
        <f t="shared" si="51"/>
        <v>53.690086056787564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74.986028401833778</v>
      </c>
      <c r="CP122" s="2">
        <f>BL$207*$B122+BL$209</f>
        <v>77.637123212685694</v>
      </c>
      <c r="CQ122" s="2">
        <f>BM$207*$B122+BM$209</f>
        <v>79.69443752367161</v>
      </c>
      <c r="CR122" s="2">
        <f>BN$207*$B122+BN$209</f>
        <v>80.985098225075461</v>
      </c>
      <c r="CS122" s="2">
        <f>BO$207*$B122+BO$209</f>
        <v>83.800370257157127</v>
      </c>
      <c r="CT122" s="2">
        <f>BP$207*$B122+BP$209</f>
        <v>85.331181514493508</v>
      </c>
      <c r="CU122" s="2">
        <f>BQ$207*$B122+BQ$209</f>
        <v>85.352809266881621</v>
      </c>
      <c r="CV122" s="2">
        <f>BR$207*$B122+BR$209</f>
        <v>84.415944479563507</v>
      </c>
      <c r="CW122" s="2">
        <f>BS$207*$B122+BS$209</f>
        <v>82.272419739274596</v>
      </c>
      <c r="CX122" s="2">
        <f>BT$207*$B122+BT$209</f>
        <v>78.179088363363803</v>
      </c>
      <c r="CY122" s="2">
        <f>BU$207*$B122+BU$209</f>
        <v>72.87393748501627</v>
      </c>
      <c r="CZ122" s="2">
        <f>BV$207*$B122+BV$209</f>
        <v>65.813479700807235</v>
      </c>
      <c r="DA122" s="2">
        <f>BW$207*$B122+BW$209</f>
        <v>54.669361119820508</v>
      </c>
      <c r="DD122" s="2">
        <f>BZ$207*$B122+BZ$209</f>
        <v>73.289548185718118</v>
      </c>
      <c r="DE122" s="2">
        <f>CA$207*$B122+CA$209</f>
        <v>76.081676692780022</v>
      </c>
      <c r="DF122" s="2">
        <f>CB$207*$B122+CB$209</f>
        <v>78.093904255031049</v>
      </c>
      <c r="DG122" s="2">
        <f>CC$207*$B122+CC$209</f>
        <v>79.286439268095307</v>
      </c>
      <c r="DH122" s="2">
        <f>CD$207*$B122+CD$209</f>
        <v>81.594242673845017</v>
      </c>
      <c r="DI122" s="2">
        <f>CE$207*$B122+CE$209</f>
        <v>82.945184543208256</v>
      </c>
      <c r="DJ122" s="2">
        <f>CF$207*$B122+CF$209</f>
        <v>82.923971702547561</v>
      </c>
      <c r="DK122" s="2">
        <f>CG$207*$B122+CG$209</f>
        <v>81.85965275198069</v>
      </c>
      <c r="DL122" s="2">
        <f>CH$207*$B122+CH$209</f>
        <v>79.683314963046229</v>
      </c>
      <c r="DM122" s="2">
        <f>CI$207*$B122+CI$209</f>
        <v>76.061753129028389</v>
      </c>
      <c r="DN122" s="2">
        <f>CJ$207*$B122+CJ$209</f>
        <v>70.851020863740715</v>
      </c>
      <c r="DO122" s="2">
        <f>CK$207*$B122+CK$209</f>
        <v>63.979419105595873</v>
      </c>
      <c r="DP122" s="2">
        <f>CL$207*$B122+CL$209</f>
        <v>53.41959418026876</v>
      </c>
      <c r="DS122" s="2">
        <f>POWER(10,($B122-C$227)/C$228)/(1+POWER(10,($B122-C$227)/C$228))</f>
        <v>0.78950118014166415</v>
      </c>
      <c r="DT122" s="2">
        <f>POWER(10,($B122-D$227)/D$228)/(1+POWER(10,($B122-D$227)/D$228))</f>
        <v>0.81379592599626027</v>
      </c>
      <c r="DU122" s="2">
        <f>POWER(10,($B122-E$227)/E$228)/(1+POWER(10,($B122-E$227)/E$228))</f>
        <v>0.83110588866661939</v>
      </c>
      <c r="DV122" s="2">
        <f>POWER(10,($B122-F$227)/F$228)/(1+POWER(10,($B122-F$227)/F$228))</f>
        <v>0.78870532678809757</v>
      </c>
      <c r="DW122" s="2">
        <f>POWER(10,($B122-G$227)/G$228)/(1+POWER(10,($B122-G$227)/G$228))</f>
        <v>0.81782842894447771</v>
      </c>
      <c r="DX122" s="2">
        <f>POWER(10,($B122-H$227)/H$228)/(1+POWER(10,($B122-H$227)/H$228))</f>
        <v>0.81011327918644227</v>
      </c>
      <c r="DY122" s="2">
        <f>POWER(10,($B122-I$227)/I$228)/(1+POWER(10,($B122-I$227)/I$228))</f>
        <v>0.8049058681515483</v>
      </c>
      <c r="DZ122" s="2">
        <f>POWER(10,($B122-J$227)/J$228)/(1+POWER(10,($B122-J$227)/J$228))</f>
        <v>0.79658465005386769</v>
      </c>
      <c r="EA122" s="2">
        <f>POWER(10,($B122-K$227)/K$228)/(1+POWER(10,($B122-K$227)/K$228))</f>
        <v>0.78698199315471229</v>
      </c>
      <c r="EB122" s="2">
        <f>POWER(10,($B122-L$227)/L$228)/(1+POWER(10,($B122-L$227)/L$228))</f>
        <v>0.79245108508990825</v>
      </c>
      <c r="EC122" s="2">
        <f>POWER(10,($B122-M$227)/M$228)/(1+POWER(10,($B122-M$227)/M$228))</f>
        <v>0.79184180132966775</v>
      </c>
      <c r="ED122" s="2">
        <f>POWER(10,($B122-N$227)/N$228)/(1+POWER(10,($B122-N$227)/N$228))</f>
        <v>0.76868951482378189</v>
      </c>
      <c r="EE122" s="2">
        <f>POWER(10,($B122-O$227)/O$228)/(1+POWER(10,($B122-O$227)/O$228))</f>
        <v>0.78356614504795363</v>
      </c>
    </row>
    <row r="123" spans="2:135" x14ac:dyDescent="0.25">
      <c r="B123" s="2">
        <v>117</v>
      </c>
      <c r="C123">
        <v>73.617999999999995</v>
      </c>
      <c r="D123">
        <v>80.573999999999998</v>
      </c>
      <c r="E123">
        <v>82.265000000000001</v>
      </c>
      <c r="F123">
        <v>83.837999999999994</v>
      </c>
      <c r="G123">
        <v>89.676000000000002</v>
      </c>
      <c r="H123">
        <v>93.043999999999997</v>
      </c>
      <c r="I123">
        <v>93.5</v>
      </c>
      <c r="J123">
        <v>92.073999999999998</v>
      </c>
      <c r="K123">
        <v>89.617999999999995</v>
      </c>
      <c r="L123">
        <v>87.265000000000001</v>
      </c>
      <c r="M123">
        <v>80.323999999999998</v>
      </c>
      <c r="N123">
        <v>72.882000000000005</v>
      </c>
      <c r="O123">
        <v>62.2059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73.571136274579416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78.474395475302927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82.879857654068317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83.17257777692555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90.959112570404088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93.929144322093563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94.592314582837815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93.275333712771982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90.906740581850585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87.256489331136237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80.513190080826149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69.237936586426912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60.439647285209823</v>
      </c>
      <c r="AE123" s="5"/>
      <c r="AG123" s="5">
        <f t="shared" si="26"/>
        <v>4.6863725420578817E-2</v>
      </c>
      <c r="AH123" s="5">
        <f t="shared" si="27"/>
        <v>2.0996045246970709</v>
      </c>
      <c r="AI123" s="5">
        <f t="shared" si="28"/>
        <v>-0.61485765406831661</v>
      </c>
      <c r="AJ123" s="5">
        <f t="shared" si="29"/>
        <v>0.66542222307444376</v>
      </c>
      <c r="AK123" s="5">
        <f t="shared" si="30"/>
        <v>-1.2831125704040858</v>
      </c>
      <c r="AL123" s="5">
        <f t="shared" si="31"/>
        <v>-0.88514432209356642</v>
      </c>
      <c r="AM123" s="5">
        <f t="shared" si="32"/>
        <v>-1.0923145828378154</v>
      </c>
      <c r="AN123" s="5">
        <f t="shared" si="33"/>
        <v>-1.2013337127719836</v>
      </c>
      <c r="AO123" s="5">
        <f t="shared" si="34"/>
        <v>-1.2887405818505897</v>
      </c>
      <c r="AP123" s="5">
        <f t="shared" si="35"/>
        <v>8.5106688637637262E-3</v>
      </c>
      <c r="AQ123" s="5">
        <f t="shared" si="36"/>
        <v>-0.18919008082615107</v>
      </c>
      <c r="AR123" s="5">
        <f t="shared" si="37"/>
        <v>3.6440634135730932</v>
      </c>
      <c r="AS123" s="5">
        <f t="shared" si="38"/>
        <v>1.766252714790177</v>
      </c>
      <c r="AV123" s="2">
        <f t="shared" si="39"/>
        <v>73.555267129289305</v>
      </c>
      <c r="AW123" s="2">
        <f t="shared" si="40"/>
        <v>76.28753901909981</v>
      </c>
      <c r="AX123" s="2">
        <f t="shared" si="41"/>
        <v>78.283747477258927</v>
      </c>
      <c r="AY123" s="2">
        <f t="shared" si="42"/>
        <v>79.575318479093937</v>
      </c>
      <c r="AZ123" s="2">
        <f t="shared" si="43"/>
        <v>81.913130605708034</v>
      </c>
      <c r="BA123" s="2">
        <f t="shared" si="44"/>
        <v>83.305964097942336</v>
      </c>
      <c r="BB123" s="2">
        <f t="shared" si="45"/>
        <v>83.303721022709283</v>
      </c>
      <c r="BC123" s="2">
        <f t="shared" si="46"/>
        <v>82.285062348446019</v>
      </c>
      <c r="BD123" s="2">
        <f t="shared" si="47"/>
        <v>80.135245286179924</v>
      </c>
      <c r="BE123" s="2">
        <f t="shared" si="48"/>
        <v>76.416764325095187</v>
      </c>
      <c r="BF123" s="2">
        <f t="shared" si="49"/>
        <v>71.193711617375996</v>
      </c>
      <c r="BG123" s="2">
        <f t="shared" si="50"/>
        <v>64.334135294551672</v>
      </c>
      <c r="BH123" s="2">
        <f t="shared" si="51"/>
        <v>53.658639724348959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74.976549417228867</v>
      </c>
      <c r="CP123" s="2">
        <f>BL$207*$B123+BL$209</f>
        <v>77.615610749976838</v>
      </c>
      <c r="CQ123" s="2">
        <f>BM$207*$B123+BM$209</f>
        <v>79.676849237719566</v>
      </c>
      <c r="CR123" s="2">
        <f>BN$207*$B123+BN$209</f>
        <v>80.987510175082463</v>
      </c>
      <c r="CS123" s="2">
        <f>BO$207*$B123+BO$209</f>
        <v>83.817587825852968</v>
      </c>
      <c r="CT123" s="2">
        <f>BP$207*$B123+BP$209</f>
        <v>85.352353025523541</v>
      </c>
      <c r="CU123" s="2">
        <f>BQ$207*$B123+BQ$209</f>
        <v>85.370768106932161</v>
      </c>
      <c r="CV123" s="2">
        <f>BR$207*$B123+BR$209</f>
        <v>84.440479554112713</v>
      </c>
      <c r="CW123" s="2">
        <f>BS$207*$B123+BS$209</f>
        <v>82.302969479795365</v>
      </c>
      <c r="CX123" s="2">
        <f>BT$207*$B123+BT$209</f>
        <v>78.19702544872483</v>
      </c>
      <c r="CY123" s="2">
        <f>BU$207*$B123+BU$209</f>
        <v>72.892649064692762</v>
      </c>
      <c r="CZ123" s="2">
        <f>BV$207*$B123+BV$209</f>
        <v>65.842743672811892</v>
      </c>
      <c r="DA123" s="2">
        <f>BW$207*$B123+BW$209</f>
        <v>54.699022168234862</v>
      </c>
      <c r="DD123" s="2">
        <f>BZ$207*$B123+BZ$209</f>
        <v>73.209664350520526</v>
      </c>
      <c r="DE123" s="2">
        <f>CA$207*$B123+CA$209</f>
        <v>76.01040157977333</v>
      </c>
      <c r="DF123" s="2">
        <f>CB$207*$B123+CB$209</f>
        <v>78.025556542824205</v>
      </c>
      <c r="DG123" s="2">
        <f>CC$207*$B123+CC$209</f>
        <v>79.23028008171417</v>
      </c>
      <c r="DH123" s="2">
        <f>CD$207*$B123+CD$209</f>
        <v>81.526238719374717</v>
      </c>
      <c r="DI123" s="2">
        <f>CE$207*$B123+CE$209</f>
        <v>82.86850543536886</v>
      </c>
      <c r="DJ123" s="2">
        <f>CF$207*$B123+CF$209</f>
        <v>82.846791223150831</v>
      </c>
      <c r="DK123" s="2">
        <f>CG$207*$B123+CG$209</f>
        <v>81.783086139854291</v>
      </c>
      <c r="DL123" s="2">
        <f>CH$207*$B123+CH$209</f>
        <v>79.600119910073786</v>
      </c>
      <c r="DM123" s="2">
        <f>CI$207*$B123+CI$209</f>
        <v>75.991526673736502</v>
      </c>
      <c r="DN123" s="2">
        <f>CJ$207*$B123+CJ$209</f>
        <v>70.786394665056861</v>
      </c>
      <c r="DO123" s="2">
        <f>CK$207*$B123+CK$209</f>
        <v>63.920115717223325</v>
      </c>
      <c r="DP123" s="2">
        <f>CL$207*$B123+CL$209</f>
        <v>53.396554494539771</v>
      </c>
      <c r="DS123" s="2">
        <f>POWER(10,($B123-C$227)/C$228)/(1+POWER(10,($B123-C$227)/C$228))</f>
        <v>0.80439996620005372</v>
      </c>
      <c r="DT123" s="2">
        <f>POWER(10,($B123-D$227)/D$228)/(1+POWER(10,($B123-D$227)/D$228))</f>
        <v>0.82735119854109085</v>
      </c>
      <c r="DU123" s="2">
        <f>POWER(10,($B123-E$227)/E$228)/(1+POWER(10,($B123-E$227)/E$228))</f>
        <v>0.84364314380311234</v>
      </c>
      <c r="DV123" s="2">
        <f>POWER(10,($B123-F$227)/F$228)/(1+POWER(10,($B123-F$227)/F$228))</f>
        <v>0.80364643271138192</v>
      </c>
      <c r="DW123" s="2">
        <f>POWER(10,($B123-G$227)/G$228)/(1+POWER(10,($B123-G$227)/G$228))</f>
        <v>0.83115105191108984</v>
      </c>
      <c r="DX123" s="2">
        <f>POWER(10,($B123-H$227)/H$228)/(1+POWER(10,($B123-H$227)/H$228))</f>
        <v>0.82387862109275434</v>
      </c>
      <c r="DY123" s="2">
        <f>POWER(10,($B123-I$227)/I$228)/(1+POWER(10,($B123-I$227)/I$228))</f>
        <v>0.81896434848725563</v>
      </c>
      <c r="DZ123" s="2">
        <f>POWER(10,($B123-J$227)/J$228)/(1+POWER(10,($B123-J$227)/J$228))</f>
        <v>0.81110203483671939</v>
      </c>
      <c r="EA123" s="2">
        <f>POWER(10,($B123-K$227)/K$228)/(1+POWER(10,($B123-K$227)/K$228))</f>
        <v>0.80201436953768157</v>
      </c>
      <c r="EB123" s="2">
        <f>POWER(10,($B123-L$227)/L$228)/(1+POWER(10,($B123-L$227)/L$228))</f>
        <v>0.80719207093600331</v>
      </c>
      <c r="EC123" s="2">
        <f>POWER(10,($B123-M$227)/M$228)/(1+POWER(10,($B123-M$227)/M$228))</f>
        <v>0.80661550077258148</v>
      </c>
      <c r="ED123" s="2">
        <f>POWER(10,($B123-N$227)/N$228)/(1+POWER(10,($B123-N$227)/N$228))</f>
        <v>0.78465954574055785</v>
      </c>
      <c r="EE123" s="2">
        <f>POWER(10,($B123-O$227)/O$228)/(1+POWER(10,($B123-O$227)/O$228))</f>
        <v>0.79877793890603699</v>
      </c>
    </row>
    <row r="124" spans="2:135" x14ac:dyDescent="0.25">
      <c r="B124" s="2">
        <v>118</v>
      </c>
      <c r="C124">
        <v>73.073999999999998</v>
      </c>
      <c r="D124">
        <v>79.515000000000001</v>
      </c>
      <c r="E124">
        <v>82.765000000000001</v>
      </c>
      <c r="F124">
        <v>82.691000000000003</v>
      </c>
      <c r="G124">
        <v>92.087999999999994</v>
      </c>
      <c r="H124">
        <v>94.323999999999998</v>
      </c>
      <c r="I124">
        <v>95.471000000000004</v>
      </c>
      <c r="J124">
        <v>94.793999999999997</v>
      </c>
      <c r="K124">
        <v>91.706000000000003</v>
      </c>
      <c r="L124">
        <v>88.823999999999998</v>
      </c>
      <c r="M124">
        <v>82.323999999999998</v>
      </c>
      <c r="N124">
        <v>74.132000000000005</v>
      </c>
      <c r="O124">
        <v>63.970599999999997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73.484616104915176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78.860174565317152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83.38680069857179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84.134085815628339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92.322195857414698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95.684443737970312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96.751130403866725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95.733530167566698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93.794006657979295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90.190855399088264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83.29810058440863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71.20005243666003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62.780751047576636</v>
      </c>
      <c r="AE124" s="5"/>
      <c r="AG124" s="5">
        <f t="shared" si="26"/>
        <v>-0.41061610491517797</v>
      </c>
      <c r="AH124" s="5">
        <f t="shared" si="27"/>
        <v>0.6548254346828486</v>
      </c>
      <c r="AI124" s="5">
        <f t="shared" si="28"/>
        <v>-0.62180069857178921</v>
      </c>
      <c r="AJ124" s="5">
        <f t="shared" si="29"/>
        <v>-1.4430858156283364</v>
      </c>
      <c r="AK124" s="5">
        <f t="shared" si="30"/>
        <v>-0.23419585741470428</v>
      </c>
      <c r="AL124" s="5">
        <f t="shared" si="31"/>
        <v>-1.3604437379703143</v>
      </c>
      <c r="AM124" s="5">
        <f t="shared" si="32"/>
        <v>-1.2801304038667212</v>
      </c>
      <c r="AN124" s="5">
        <f t="shared" si="33"/>
        <v>-0.93953016756670138</v>
      </c>
      <c r="AO124" s="5">
        <f t="shared" si="34"/>
        <v>-2.0880066579792924</v>
      </c>
      <c r="AP124" s="5">
        <f t="shared" si="35"/>
        <v>-1.3668553990882657</v>
      </c>
      <c r="AQ124" s="5">
        <f t="shared" si="36"/>
        <v>-0.97410058440863168</v>
      </c>
      <c r="AR124" s="5">
        <f t="shared" si="37"/>
        <v>2.9319475633399747</v>
      </c>
      <c r="AS124" s="5">
        <f t="shared" si="38"/>
        <v>1.1898489524233611</v>
      </c>
      <c r="AV124" s="2">
        <f t="shared" si="39"/>
        <v>73.463273106477502</v>
      </c>
      <c r="AW124" s="2">
        <f t="shared" si="40"/>
        <v>76.203734034432429</v>
      </c>
      <c r="AX124" s="2">
        <f t="shared" si="41"/>
        <v>78.203305741942913</v>
      </c>
      <c r="AY124" s="2">
        <f t="shared" si="42"/>
        <v>79.50500505345579</v>
      </c>
      <c r="AZ124" s="2">
        <f t="shared" si="43"/>
        <v>81.829727012443513</v>
      </c>
      <c r="BA124" s="2">
        <f t="shared" si="44"/>
        <v>83.213038008235287</v>
      </c>
      <c r="BB124" s="2">
        <f t="shared" si="45"/>
        <v>83.20904359437418</v>
      </c>
      <c r="BC124" s="2">
        <f t="shared" si="46"/>
        <v>82.189776974676889</v>
      </c>
      <c r="BD124" s="2">
        <f t="shared" si="47"/>
        <v>80.034520148903908</v>
      </c>
      <c r="BE124" s="2">
        <f t="shared" si="48"/>
        <v>76.331584984595466</v>
      </c>
      <c r="BF124" s="2">
        <f t="shared" si="49"/>
        <v>71.114628934009616</v>
      </c>
      <c r="BG124" s="2">
        <f t="shared" si="50"/>
        <v>64.263425223979837</v>
      </c>
      <c r="BH124" s="2">
        <f t="shared" si="51"/>
        <v>53.626693463382431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74.967070432623956</v>
      </c>
      <c r="CP124" s="2">
        <f>BL$207*$B124+BL$209</f>
        <v>77.594098287267983</v>
      </c>
      <c r="CQ124" s="2">
        <f>BM$207*$B124+BM$209</f>
        <v>79.659260951767507</v>
      </c>
      <c r="CR124" s="2">
        <f>BN$207*$B124+BN$209</f>
        <v>80.989922125089464</v>
      </c>
      <c r="CS124" s="2">
        <f>BO$207*$B124+BO$209</f>
        <v>83.834805394548823</v>
      </c>
      <c r="CT124" s="2">
        <f>BP$207*$B124+BP$209</f>
        <v>85.373524536553575</v>
      </c>
      <c r="CU124" s="2">
        <f>BQ$207*$B124+BQ$209</f>
        <v>85.388726946982686</v>
      </c>
      <c r="CV124" s="2">
        <f>BR$207*$B124+BR$209</f>
        <v>84.465014628661919</v>
      </c>
      <c r="CW124" s="2">
        <f>BS$207*$B124+BS$209</f>
        <v>82.33351922031612</v>
      </c>
      <c r="CX124" s="2">
        <f>BT$207*$B124+BT$209</f>
        <v>78.214962534085842</v>
      </c>
      <c r="CY124" s="2">
        <f>BU$207*$B124+BU$209</f>
        <v>72.911360644369253</v>
      </c>
      <c r="CZ124" s="2">
        <f>BV$207*$B124+BV$209</f>
        <v>65.872007644816534</v>
      </c>
      <c r="DA124" s="2">
        <f>BW$207*$B124+BW$209</f>
        <v>54.728683216649216</v>
      </c>
      <c r="DD124" s="2">
        <f>BZ$207*$B124+BZ$209</f>
        <v>73.129780515322921</v>
      </c>
      <c r="DE124" s="2">
        <f>CA$207*$B124+CA$209</f>
        <v>75.939126466766652</v>
      </c>
      <c r="DF124" s="2">
        <f>CB$207*$B124+CB$209</f>
        <v>77.957208830617361</v>
      </c>
      <c r="DG124" s="2">
        <f>CC$207*$B124+CC$209</f>
        <v>79.174120895333033</v>
      </c>
      <c r="DH124" s="2">
        <f>CD$207*$B124+CD$209</f>
        <v>81.458234764904418</v>
      </c>
      <c r="DI124" s="2">
        <f>CE$207*$B124+CE$209</f>
        <v>82.791826327529463</v>
      </c>
      <c r="DJ124" s="2">
        <f>CF$207*$B124+CF$209</f>
        <v>82.769610743754086</v>
      </c>
      <c r="DK124" s="2">
        <f>CG$207*$B124+CG$209</f>
        <v>81.706519527727892</v>
      </c>
      <c r="DL124" s="2">
        <f>CH$207*$B124+CH$209</f>
        <v>79.516924857101358</v>
      </c>
      <c r="DM124" s="2">
        <f>CI$207*$B124+CI$209</f>
        <v>75.921300218444614</v>
      </c>
      <c r="DN124" s="2">
        <f>CJ$207*$B124+CJ$209</f>
        <v>70.721768466373007</v>
      </c>
      <c r="DO124" s="2">
        <f>CK$207*$B124+CK$209</f>
        <v>63.860812328850784</v>
      </c>
      <c r="DP124" s="2">
        <f>CL$207*$B124+CL$209</f>
        <v>53.373514808810775</v>
      </c>
      <c r="DS124" s="2">
        <f>POWER(10,($B124-C$227)/C$228)/(1+POWER(10,($B124-C$227)/C$228))</f>
        <v>0.81848668083669562</v>
      </c>
      <c r="DT124" s="2">
        <f>POWER(10,($B124-D$227)/D$228)/(1+POWER(10,($B124-D$227)/D$228))</f>
        <v>0.84011355094516016</v>
      </c>
      <c r="DU124" s="2">
        <f>POWER(10,($B124-E$227)/E$228)/(1+POWER(10,($B124-E$227)/E$228))</f>
        <v>0.85541164793516911</v>
      </c>
      <c r="DV124" s="2">
        <f>POWER(10,($B124-F$227)/F$228)/(1+POWER(10,($B124-F$227)/F$228))</f>
        <v>0.81777512169262145</v>
      </c>
      <c r="DW124" s="2">
        <f>POWER(10,($B124-G$227)/G$228)/(1+POWER(10,($B124-G$227)/G$228))</f>
        <v>0.84368558505889002</v>
      </c>
      <c r="DX124" s="2">
        <f>POWER(10,($B124-H$227)/H$228)/(1+POWER(10,($B124-H$227)/H$228))</f>
        <v>0.83684704926644227</v>
      </c>
      <c r="DY124" s="2">
        <f>POWER(10,($B124-I$227)/I$228)/(1+POWER(10,($B124-I$227)/I$228))</f>
        <v>0.83222094152279646</v>
      </c>
      <c r="DZ124" s="2">
        <f>POWER(10,($B124-J$227)/J$228)/(1+POWER(10,($B124-J$227)/J$228))</f>
        <v>0.82481119985119511</v>
      </c>
      <c r="EA124" s="2">
        <f>POWER(10,($B124-K$227)/K$228)/(1+POWER(10,($B124-K$227)/K$228))</f>
        <v>0.81623364068236637</v>
      </c>
      <c r="EB124" s="2">
        <f>POWER(10,($B124-L$227)/L$228)/(1+POWER(10,($B124-L$227)/L$228))</f>
        <v>0.82112241921882523</v>
      </c>
      <c r="EC124" s="2">
        <f>POWER(10,($B124-M$227)/M$228)/(1+POWER(10,($B124-M$227)/M$228))</f>
        <v>0.82057824667782397</v>
      </c>
      <c r="ED124" s="2">
        <f>POWER(10,($B124-N$227)/N$228)/(1+POWER(10,($B124-N$227)/N$228))</f>
        <v>0.79981412449952949</v>
      </c>
      <c r="EE124" s="2">
        <f>POWER(10,($B124-O$227)/O$228)/(1+POWER(10,($B124-O$227)/O$228))</f>
        <v>0.81317550416077933</v>
      </c>
    </row>
    <row r="125" spans="2:135" x14ac:dyDescent="0.25">
      <c r="B125" s="2">
        <v>119</v>
      </c>
      <c r="C125">
        <v>73.234999999999999</v>
      </c>
      <c r="D125">
        <v>79.984999999999999</v>
      </c>
      <c r="E125">
        <v>84.456000000000003</v>
      </c>
      <c r="F125">
        <v>84.676000000000002</v>
      </c>
      <c r="G125">
        <v>92.25</v>
      </c>
      <c r="H125">
        <v>96.352999999999994</v>
      </c>
      <c r="I125">
        <v>97.765000000000001</v>
      </c>
      <c r="J125">
        <v>96.882000000000005</v>
      </c>
      <c r="K125">
        <v>93.808999999999997</v>
      </c>
      <c r="L125">
        <v>89.117999999999995</v>
      </c>
      <c r="M125">
        <v>85.867999999999995</v>
      </c>
      <c r="N125">
        <v>75.426000000000002</v>
      </c>
      <c r="O125">
        <v>66.338200000000001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73.398316836182218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79.205036774051649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83.707162830284048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85.122687924680733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93.359918206851603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97.080270330586529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98.608202643925239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98.012805586085847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96.702978022702069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93.171599401096742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86.268169681271345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73.584720367910151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65.419343041070007</v>
      </c>
      <c r="AE125" s="5"/>
      <c r="AG125" s="5">
        <f t="shared" si="26"/>
        <v>-0.16331683618221859</v>
      </c>
      <c r="AH125" s="5">
        <f t="shared" si="27"/>
        <v>0.77996322594835021</v>
      </c>
      <c r="AI125" s="5">
        <f t="shared" si="28"/>
        <v>0.74883716971595504</v>
      </c>
      <c r="AJ125" s="5">
        <f t="shared" si="29"/>
        <v>-0.44668792468073093</v>
      </c>
      <c r="AK125" s="5">
        <f t="shared" si="30"/>
        <v>-1.1099182068516029</v>
      </c>
      <c r="AL125" s="5">
        <f t="shared" si="31"/>
        <v>-0.7272703305865349</v>
      </c>
      <c r="AM125" s="5">
        <f t="shared" si="32"/>
        <v>-0.84320264392523825</v>
      </c>
      <c r="AN125" s="5">
        <f t="shared" si="33"/>
        <v>-1.1308055860858417</v>
      </c>
      <c r="AO125" s="5">
        <f t="shared" si="34"/>
        <v>-2.8939780227020719</v>
      </c>
      <c r="AP125" s="5">
        <f t="shared" si="35"/>
        <v>-4.0535994010967471</v>
      </c>
      <c r="AQ125" s="5">
        <f t="shared" si="36"/>
        <v>-0.40016968127135044</v>
      </c>
      <c r="AR125" s="5">
        <f t="shared" si="37"/>
        <v>1.8412796320898508</v>
      </c>
      <c r="AS125" s="5">
        <f t="shared" si="38"/>
        <v>0.91885695892999308</v>
      </c>
      <c r="AV125" s="2">
        <f t="shared" si="39"/>
        <v>73.370826135946643</v>
      </c>
      <c r="AW125" s="2">
        <f t="shared" si="40"/>
        <v>76.119979632295866</v>
      </c>
      <c r="AX125" s="2">
        <f t="shared" si="41"/>
        <v>78.12297607805084</v>
      </c>
      <c r="AY125" s="2">
        <f t="shared" si="42"/>
        <v>79.434541630832015</v>
      </c>
      <c r="AZ125" s="2">
        <f t="shared" si="43"/>
        <v>81.746079315985241</v>
      </c>
      <c r="BA125" s="2">
        <f t="shared" si="44"/>
        <v>83.119663858031259</v>
      </c>
      <c r="BB125" s="2">
        <f t="shared" si="45"/>
        <v>83.113978867643723</v>
      </c>
      <c r="BC125" s="2">
        <f t="shared" si="46"/>
        <v>82.093995458636769</v>
      </c>
      <c r="BD125" s="2">
        <f t="shared" si="47"/>
        <v>79.932917180940578</v>
      </c>
      <c r="BE125" s="2">
        <f t="shared" si="48"/>
        <v>76.245854331736879</v>
      </c>
      <c r="BF125" s="2">
        <f t="shared" si="49"/>
        <v>71.035038121090793</v>
      </c>
      <c r="BG125" s="2">
        <f t="shared" si="50"/>
        <v>64.191739756036583</v>
      </c>
      <c r="BH125" s="2">
        <f t="shared" si="51"/>
        <v>53.59436546463877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74.957591448019045</v>
      </c>
      <c r="CP125" s="2">
        <f>BL$207*$B125+BL$209</f>
        <v>77.572585824559127</v>
      </c>
      <c r="CQ125" s="2">
        <f>BM$207*$B125+BM$209</f>
        <v>79.641672665815463</v>
      </c>
      <c r="CR125" s="2">
        <f>BN$207*$B125+BN$209</f>
        <v>80.992334075096466</v>
      </c>
      <c r="CS125" s="2">
        <f>BO$207*$B125+BO$209</f>
        <v>83.852022963244664</v>
      </c>
      <c r="CT125" s="2">
        <f>BP$207*$B125+BP$209</f>
        <v>85.394696047583608</v>
      </c>
      <c r="CU125" s="2">
        <f>BQ$207*$B125+BQ$209</f>
        <v>85.406685787033226</v>
      </c>
      <c r="CV125" s="2">
        <f>BR$207*$B125+BR$209</f>
        <v>84.489549703211125</v>
      </c>
      <c r="CW125" s="2">
        <f>BS$207*$B125+BS$209</f>
        <v>82.364068960836889</v>
      </c>
      <c r="CX125" s="2">
        <f>BT$207*$B125+BT$209</f>
        <v>78.232899619446869</v>
      </c>
      <c r="CY125" s="2">
        <f>BU$207*$B125+BU$209</f>
        <v>72.930072224045745</v>
      </c>
      <c r="CZ125" s="2">
        <f>BV$207*$B125+BV$209</f>
        <v>65.901271616821191</v>
      </c>
      <c r="DA125" s="2">
        <f>BW$207*$B125+BW$209</f>
        <v>54.75834426506357</v>
      </c>
      <c r="DD125" s="2">
        <f>BZ$207*$B125+BZ$209</f>
        <v>73.049896680125329</v>
      </c>
      <c r="DE125" s="2">
        <f>CA$207*$B125+CA$209</f>
        <v>75.86785135375996</v>
      </c>
      <c r="DF125" s="2">
        <f>CB$207*$B125+CB$209</f>
        <v>77.888861118410517</v>
      </c>
      <c r="DG125" s="2">
        <f>CC$207*$B125+CC$209</f>
        <v>79.11796170895191</v>
      </c>
      <c r="DH125" s="2">
        <f>CD$207*$B125+CD$209</f>
        <v>81.390230810434119</v>
      </c>
      <c r="DI125" s="2">
        <f>CE$207*$B125+CE$209</f>
        <v>82.715147219690067</v>
      </c>
      <c r="DJ125" s="2">
        <f>CF$207*$B125+CF$209</f>
        <v>82.692430264357341</v>
      </c>
      <c r="DK125" s="2">
        <f>CG$207*$B125+CG$209</f>
        <v>81.629952915601493</v>
      </c>
      <c r="DL125" s="2">
        <f>CH$207*$B125+CH$209</f>
        <v>79.43372980412893</v>
      </c>
      <c r="DM125" s="2">
        <f>CI$207*$B125+CI$209</f>
        <v>75.851073763152726</v>
      </c>
      <c r="DN125" s="2">
        <f>CJ$207*$B125+CJ$209</f>
        <v>70.657142267689153</v>
      </c>
      <c r="DO125" s="2">
        <f>CK$207*$B125+CK$209</f>
        <v>63.801508940478243</v>
      </c>
      <c r="DP125" s="2">
        <f>CL$207*$B125+CL$209</f>
        <v>53.350475123081779</v>
      </c>
      <c r="DS125" s="2">
        <f>POWER(10,($B125-C$227)/C$228)/(1+POWER(10,($B125-C$227)/C$228))</f>
        <v>0.83177106672277201</v>
      </c>
      <c r="DT125" s="2">
        <f>POWER(10,($B125-D$227)/D$228)/(1+POWER(10,($B125-D$227)/D$228))</f>
        <v>0.85210114369440804</v>
      </c>
      <c r="DU125" s="2">
        <f>POWER(10,($B125-E$227)/E$228)/(1+POWER(10,($B125-E$227)/E$228))</f>
        <v>0.86643460902175395</v>
      </c>
      <c r="DV125" s="2">
        <f>POWER(10,($B125-F$227)/F$228)/(1+POWER(10,($B125-F$227)/F$228))</f>
        <v>0.83110083802009194</v>
      </c>
      <c r="DW125" s="2">
        <f>POWER(10,($B125-G$227)/G$228)/(1+POWER(10,($B125-G$227)/G$228))</f>
        <v>0.85545144209479029</v>
      </c>
      <c r="DX125" s="2">
        <f>POWER(10,($B125-H$227)/H$228)/(1+POWER(10,($B125-H$227)/H$228))</f>
        <v>0.84903554130820014</v>
      </c>
      <c r="DY125" s="2">
        <f>POWER(10,($B125-I$227)/I$228)/(1+POWER(10,($B125-I$227)/I$228))</f>
        <v>0.84469089230375938</v>
      </c>
      <c r="DZ125" s="2">
        <f>POWER(10,($B125-J$227)/J$228)/(1+POWER(10,($B125-J$227)/J$228))</f>
        <v>0.8377244844287397</v>
      </c>
      <c r="EA125" s="2">
        <f>POWER(10,($B125-K$227)/K$228)/(1+POWER(10,($B125-K$227)/K$228))</f>
        <v>0.82964860034411736</v>
      </c>
      <c r="EB125" s="2">
        <f>POWER(10,($B125-L$227)/L$228)/(1+POWER(10,($B125-L$227)/L$228))</f>
        <v>0.83425296709206831</v>
      </c>
      <c r="EC125" s="2">
        <f>POWER(10,($B125-M$227)/M$228)/(1+POWER(10,($B125-M$227)/M$228))</f>
        <v>0.83374065164445677</v>
      </c>
      <c r="ED125" s="2">
        <f>POWER(10,($B125-N$227)/N$228)/(1+POWER(10,($B125-N$227)/N$228))</f>
        <v>0.81415479951382219</v>
      </c>
      <c r="EE125" s="2">
        <f>POWER(10,($B125-O$227)/O$228)/(1+POWER(10,($B125-O$227)/O$228))</f>
        <v>0.82676632771872693</v>
      </c>
    </row>
    <row r="126" spans="2:135" x14ac:dyDescent="0.25">
      <c r="B126" s="2">
        <v>120</v>
      </c>
      <c r="C126">
        <v>72.734999999999999</v>
      </c>
      <c r="D126">
        <v>79</v>
      </c>
      <c r="E126">
        <v>85.367999999999995</v>
      </c>
      <c r="F126">
        <v>85.793999999999997</v>
      </c>
      <c r="G126">
        <v>94.132000000000005</v>
      </c>
      <c r="H126">
        <v>97.984999999999999</v>
      </c>
      <c r="I126">
        <v>99.073999999999998</v>
      </c>
      <c r="J126">
        <v>99.293999999999997</v>
      </c>
      <c r="K126">
        <v>96.647000000000006</v>
      </c>
      <c r="L126">
        <v>92.882000000000005</v>
      </c>
      <c r="M126">
        <v>87.028999999999996</v>
      </c>
      <c r="N126">
        <v>77.778999999999996</v>
      </c>
      <c r="O126">
        <v>67.058800000000005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73.311977181207638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79.46173935366329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83.789308489226428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86.038248751700266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93.929654776561705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97.927209517996459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99.926707118206267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99.843178290482939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99.332401545997428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95.903989974272164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89.170808339656261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76.295093813864639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68.178630799842168</v>
      </c>
      <c r="AE126" s="5"/>
      <c r="AG126" s="5">
        <f t="shared" si="26"/>
        <v>-0.57697718120763852</v>
      </c>
      <c r="AH126" s="5">
        <f t="shared" si="27"/>
        <v>-0.46173935366329033</v>
      </c>
      <c r="AI126" s="5">
        <f t="shared" si="28"/>
        <v>1.5786915107735666</v>
      </c>
      <c r="AJ126" s="5">
        <f t="shared" si="29"/>
        <v>-0.24424875170026894</v>
      </c>
      <c r="AK126" s="5">
        <f t="shared" si="30"/>
        <v>0.20234522343830008</v>
      </c>
      <c r="AL126" s="5">
        <f t="shared" si="31"/>
        <v>5.7790482003539978E-2</v>
      </c>
      <c r="AM126" s="5">
        <f t="shared" si="32"/>
        <v>-0.85270711820626843</v>
      </c>
      <c r="AN126" s="5">
        <f t="shared" si="33"/>
        <v>-0.54917829048294209</v>
      </c>
      <c r="AO126" s="5">
        <f t="shared" si="34"/>
        <v>-2.6854015459974221</v>
      </c>
      <c r="AP126" s="5">
        <f t="shared" si="35"/>
        <v>-3.0219899742721594</v>
      </c>
      <c r="AQ126" s="5">
        <f t="shared" si="36"/>
        <v>-2.141808339656265</v>
      </c>
      <c r="AR126" s="5">
        <f t="shared" si="37"/>
        <v>1.4839061861353571</v>
      </c>
      <c r="AS126" s="5">
        <f t="shared" si="38"/>
        <v>-1.1198307998421626</v>
      </c>
      <c r="AV126" s="2">
        <f t="shared" si="39"/>
        <v>73.278065865097844</v>
      </c>
      <c r="AW126" s="2">
        <f t="shared" si="40"/>
        <v>76.036352544716948</v>
      </c>
      <c r="AX126" s="2">
        <f t="shared" si="41"/>
        <v>78.042824618863619</v>
      </c>
      <c r="AY126" s="2">
        <f t="shared" si="42"/>
        <v>79.364040666095761</v>
      </c>
      <c r="AZ126" s="2">
        <f t="shared" si="43"/>
        <v>81.662324898053669</v>
      </c>
      <c r="BA126" s="2">
        <f t="shared" si="44"/>
        <v>83.026011696461566</v>
      </c>
      <c r="BB126" s="2">
        <f t="shared" si="45"/>
        <v>83.018695854737658</v>
      </c>
      <c r="BC126" s="2">
        <f t="shared" si="46"/>
        <v>81.997907978613526</v>
      </c>
      <c r="BD126" s="2">
        <f t="shared" si="47"/>
        <v>79.830667450870905</v>
      </c>
      <c r="BE126" s="2">
        <f t="shared" si="48"/>
        <v>76.159744351483965</v>
      </c>
      <c r="BF126" s="2">
        <f t="shared" si="49"/>
        <v>70.95510199505911</v>
      </c>
      <c r="BG126" s="2">
        <f t="shared" si="50"/>
        <v>64.119277841983774</v>
      </c>
      <c r="BH126" s="2">
        <f t="shared" si="51"/>
        <v>53.561764111730909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74.948112463414134</v>
      </c>
      <c r="CP126" s="2">
        <f>BL$207*$B126+BL$209</f>
        <v>77.551073361850271</v>
      </c>
      <c r="CQ126" s="2">
        <f>BM$207*$B126+BM$209</f>
        <v>79.624084379863405</v>
      </c>
      <c r="CR126" s="2">
        <f>BN$207*$B126+BN$209</f>
        <v>80.994746025103467</v>
      </c>
      <c r="CS126" s="2">
        <f>BO$207*$B126+BO$209</f>
        <v>83.869240531940505</v>
      </c>
      <c r="CT126" s="2">
        <f>BP$207*$B126+BP$209</f>
        <v>85.415867558613627</v>
      </c>
      <c r="CU126" s="2">
        <f>BQ$207*$B126+BQ$209</f>
        <v>85.424644627083765</v>
      </c>
      <c r="CV126" s="2">
        <f>BR$207*$B126+BR$209</f>
        <v>84.514084777760331</v>
      </c>
      <c r="CW126" s="2">
        <f>BS$207*$B126+BS$209</f>
        <v>82.394618701357643</v>
      </c>
      <c r="CX126" s="2">
        <f>BT$207*$B126+BT$209</f>
        <v>78.250836704807895</v>
      </c>
      <c r="CY126" s="2">
        <f>BU$207*$B126+BU$209</f>
        <v>72.94878380372225</v>
      </c>
      <c r="CZ126" s="2">
        <f>BV$207*$B126+BV$209</f>
        <v>65.930535588825833</v>
      </c>
      <c r="DA126" s="2">
        <f>BW$207*$B126+BW$209</f>
        <v>54.788005313477925</v>
      </c>
      <c r="DD126" s="2">
        <f>BZ$207*$B126+BZ$209</f>
        <v>72.970012844927737</v>
      </c>
      <c r="DE126" s="2">
        <f>CA$207*$B126+CA$209</f>
        <v>75.796576240753282</v>
      </c>
      <c r="DF126" s="2">
        <f>CB$207*$B126+CB$209</f>
        <v>77.820513406203673</v>
      </c>
      <c r="DG126" s="2">
        <f>CC$207*$B126+CC$209</f>
        <v>79.061802522570773</v>
      </c>
      <c r="DH126" s="2">
        <f>CD$207*$B126+CD$209</f>
        <v>81.32222685596382</v>
      </c>
      <c r="DI126" s="2">
        <f>CE$207*$B126+CE$209</f>
        <v>82.638468111850671</v>
      </c>
      <c r="DJ126" s="2">
        <f>CF$207*$B126+CF$209</f>
        <v>82.615249784960611</v>
      </c>
      <c r="DK126" s="2">
        <f>CG$207*$B126+CG$209</f>
        <v>81.553386303475094</v>
      </c>
      <c r="DL126" s="2">
        <f>CH$207*$B126+CH$209</f>
        <v>79.350534751156502</v>
      </c>
      <c r="DM126" s="2">
        <f>CI$207*$B126+CI$209</f>
        <v>75.780847307860853</v>
      </c>
      <c r="DN126" s="2">
        <f>CJ$207*$B126+CJ$209</f>
        <v>70.592516069005299</v>
      </c>
      <c r="DO126" s="2">
        <f>CK$207*$B126+CK$209</f>
        <v>63.742205552105702</v>
      </c>
      <c r="DP126" s="2">
        <f>CL$207*$B126+CL$209</f>
        <v>53.32743543735279</v>
      </c>
      <c r="DS126" s="2">
        <f>POWER(10,($B126-C$227)/C$228)/(1+POWER(10,($B126-C$227)/C$228))</f>
        <v>0.84426819696481104</v>
      </c>
      <c r="DT126" s="2">
        <f>POWER(10,($B126-D$227)/D$228)/(1+POWER(10,($B126-D$227)/D$228))</f>
        <v>0.86333616562805282</v>
      </c>
      <c r="DU126" s="2">
        <f>POWER(10,($B126-E$227)/E$228)/(1+POWER(10,($B126-E$227)/E$228))</f>
        <v>0.87673830644500184</v>
      </c>
      <c r="DV126" s="2">
        <f>POWER(10,($B126-F$227)/F$228)/(1+POWER(10,($B126-F$227)/F$228))</f>
        <v>0.84363839753775882</v>
      </c>
      <c r="DW126" s="2">
        <f>POWER(10,($B126-G$227)/G$228)/(1+POWER(10,($B126-G$227)/G$228))</f>
        <v>0.86647184296745716</v>
      </c>
      <c r="DX126" s="2">
        <f>POWER(10,($B126-H$227)/H$228)/(1+POWER(10,($B126-H$227)/H$228))</f>
        <v>0.8604653050310912</v>
      </c>
      <c r="DY126" s="2">
        <f>POWER(10,($B126-I$227)/I$228)/(1+POWER(10,($B126-I$227)/I$228))</f>
        <v>0.85639395939370377</v>
      </c>
      <c r="DZ126" s="2">
        <f>POWER(10,($B126-J$227)/J$228)/(1+POWER(10,($B126-J$227)/J$228))</f>
        <v>0.84985918728324938</v>
      </c>
      <c r="EA126" s="2">
        <f>POWER(10,($B126-K$227)/K$228)/(1+POWER(10,($B126-K$227)/K$228))</f>
        <v>0.84227350244966992</v>
      </c>
      <c r="EB126" s="2">
        <f>POWER(10,($B126-L$227)/L$228)/(1+POWER(10,($B126-L$227)/L$228))</f>
        <v>0.84659972869056555</v>
      </c>
      <c r="EC126" s="2">
        <f>POWER(10,($B126-M$227)/M$228)/(1+POWER(10,($B126-M$227)/M$228))</f>
        <v>0.84611853707814211</v>
      </c>
      <c r="ED126" s="2">
        <f>POWER(10,($B126-N$227)/N$228)/(1+POWER(10,($B126-N$227)/N$228))</f>
        <v>0.82768947848322183</v>
      </c>
      <c r="EE126" s="2">
        <f>POWER(10,($B126-O$227)/O$228)/(1+POWER(10,($B126-O$227)/O$228))</f>
        <v>0.83956353050373111</v>
      </c>
    </row>
    <row r="127" spans="2:135" x14ac:dyDescent="0.25">
      <c r="B127" s="2">
        <v>121</v>
      </c>
      <c r="C127">
        <v>73.897000000000006</v>
      </c>
      <c r="D127">
        <v>80.087999999999994</v>
      </c>
      <c r="E127">
        <v>83.956000000000003</v>
      </c>
      <c r="F127">
        <v>85.5</v>
      </c>
      <c r="G127">
        <v>95.221000000000004</v>
      </c>
      <c r="H127">
        <v>98.102999999999994</v>
      </c>
      <c r="I127">
        <v>100.044</v>
      </c>
      <c r="J127">
        <v>101.08799999999999</v>
      </c>
      <c r="K127">
        <v>99.102999999999994</v>
      </c>
      <c r="L127">
        <v>95.132000000000005</v>
      </c>
      <c r="M127">
        <v>90.382000000000005</v>
      </c>
      <c r="N127">
        <v>80.162000000000006</v>
      </c>
      <c r="O127">
        <v>70.147099999999995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73.225180333086797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79.589048512306107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83.61162003000436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86.771537497410264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93.94376475569176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98.0980601531612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100.52095591974739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100.98160783402668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101.36602500575464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98.073204332408295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91.707473894591971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79.155104044971964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70.818212470020143</v>
      </c>
      <c r="AE127" s="5"/>
      <c r="AG127" s="5">
        <f t="shared" si="26"/>
        <v>0.67181966691320838</v>
      </c>
      <c r="AH127" s="5">
        <f t="shared" si="27"/>
        <v>0.49895148769388697</v>
      </c>
      <c r="AI127" s="5">
        <f t="shared" si="28"/>
        <v>0.34437996999564291</v>
      </c>
      <c r="AJ127" s="5">
        <f t="shared" si="29"/>
        <v>-1.2715374974102645</v>
      </c>
      <c r="AK127" s="5">
        <f t="shared" si="30"/>
        <v>1.277235244308244</v>
      </c>
      <c r="AL127" s="5">
        <f t="shared" si="31"/>
        <v>4.9398468387948924E-3</v>
      </c>
      <c r="AM127" s="5">
        <f t="shared" si="32"/>
        <v>-0.47695591974739671</v>
      </c>
      <c r="AN127" s="5">
        <f t="shared" si="33"/>
        <v>0.10639216597331824</v>
      </c>
      <c r="AO127" s="5">
        <f t="shared" si="34"/>
        <v>-2.2630250057546419</v>
      </c>
      <c r="AP127" s="5">
        <f t="shared" si="35"/>
        <v>-2.9412043324082902</v>
      </c>
      <c r="AQ127" s="5">
        <f t="shared" si="36"/>
        <v>-1.3254738945919655</v>
      </c>
      <c r="AR127" s="5">
        <f t="shared" si="37"/>
        <v>1.0068959550280425</v>
      </c>
      <c r="AS127" s="5">
        <f t="shared" si="38"/>
        <v>-0.67111247002014807</v>
      </c>
      <c r="AV127" s="2">
        <f t="shared" si="39"/>
        <v>73.185118394430731</v>
      </c>
      <c r="AW127" s="2">
        <f t="shared" si="40"/>
        <v>75.952919170303176</v>
      </c>
      <c r="AX127" s="2">
        <f t="shared" si="41"/>
        <v>77.962907744922489</v>
      </c>
      <c r="AY127" s="2">
        <f t="shared" si="42"/>
        <v>79.293602018693377</v>
      </c>
      <c r="AZ127" s="2">
        <f t="shared" si="43"/>
        <v>81.578585146880584</v>
      </c>
      <c r="BA127" s="2">
        <f t="shared" si="44"/>
        <v>82.93223328999585</v>
      </c>
      <c r="BB127" s="2">
        <f t="shared" si="45"/>
        <v>82.923345175431422</v>
      </c>
      <c r="BC127" s="2">
        <f t="shared" si="46"/>
        <v>81.901684930723547</v>
      </c>
      <c r="BD127" s="2">
        <f t="shared" si="47"/>
        <v>79.727980796520029</v>
      </c>
      <c r="BE127" s="2">
        <f t="shared" si="48"/>
        <v>76.07341015237688</v>
      </c>
      <c r="BF127" s="2">
        <f t="shared" si="49"/>
        <v>70.874967313215748</v>
      </c>
      <c r="BG127" s="2">
        <f t="shared" si="50"/>
        <v>64.046222929640493</v>
      </c>
      <c r="BH127" s="2">
        <f t="shared" si="51"/>
        <v>53.528987693864423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74.938633478809223</v>
      </c>
      <c r="CP127" s="2">
        <f>BL$207*$B127+BL$209</f>
        <v>77.529560899141416</v>
      </c>
      <c r="CQ127" s="2">
        <f>BM$207*$B127+BM$209</f>
        <v>79.606496093911346</v>
      </c>
      <c r="CR127" s="2">
        <f>BN$207*$B127+BN$209</f>
        <v>80.997157975110483</v>
      </c>
      <c r="CS127" s="2">
        <f>BO$207*$B127+BO$209</f>
        <v>83.886458100636361</v>
      </c>
      <c r="CT127" s="2">
        <f>BP$207*$B127+BP$209</f>
        <v>85.43703906964366</v>
      </c>
      <c r="CU127" s="2">
        <f>BQ$207*$B127+BQ$209</f>
        <v>85.442603467134305</v>
      </c>
      <c r="CV127" s="2">
        <f>BR$207*$B127+BR$209</f>
        <v>84.538619852309523</v>
      </c>
      <c r="CW127" s="2">
        <f>BS$207*$B127+BS$209</f>
        <v>82.425168441878412</v>
      </c>
      <c r="CX127" s="2">
        <f>BT$207*$B127+BT$209</f>
        <v>78.268773790168908</v>
      </c>
      <c r="CY127" s="2">
        <f>BU$207*$B127+BU$209</f>
        <v>72.967495383398742</v>
      </c>
      <c r="CZ127" s="2">
        <f>BV$207*$B127+BV$209</f>
        <v>65.959799560830476</v>
      </c>
      <c r="DA127" s="2">
        <f>BW$207*$B127+BW$209</f>
        <v>54.817666361892279</v>
      </c>
      <c r="DD127" s="2">
        <f>BZ$207*$B127+BZ$209</f>
        <v>72.890129009730146</v>
      </c>
      <c r="DE127" s="2">
        <f>CA$207*$B127+CA$209</f>
        <v>75.72530112774659</v>
      </c>
      <c r="DF127" s="2">
        <f>CB$207*$B127+CB$209</f>
        <v>77.75216569399683</v>
      </c>
      <c r="DG127" s="2">
        <f>CC$207*$B127+CC$209</f>
        <v>79.00564333618965</v>
      </c>
      <c r="DH127" s="2">
        <f>CD$207*$B127+CD$209</f>
        <v>81.25422290149352</v>
      </c>
      <c r="DI127" s="2">
        <f>CE$207*$B127+CE$209</f>
        <v>82.561789004011288</v>
      </c>
      <c r="DJ127" s="2">
        <f>CF$207*$B127+CF$209</f>
        <v>82.538069305563866</v>
      </c>
      <c r="DK127" s="2">
        <f>CG$207*$B127+CG$209</f>
        <v>81.476819691348695</v>
      </c>
      <c r="DL127" s="2">
        <f>CH$207*$B127+CH$209</f>
        <v>79.26733969818406</v>
      </c>
      <c r="DM127" s="2">
        <f>CI$207*$B127+CI$209</f>
        <v>75.710620852568965</v>
      </c>
      <c r="DN127" s="2">
        <f>CJ$207*$B127+CJ$209</f>
        <v>70.527889870321445</v>
      </c>
      <c r="DO127" s="2">
        <f>CK$207*$B127+CK$209</f>
        <v>63.682902163733161</v>
      </c>
      <c r="DP127" s="2">
        <f>CL$207*$B127+CL$209</f>
        <v>53.304395751623794</v>
      </c>
      <c r="DS127" s="2">
        <f>POWER(10,($B127-C$227)/C$228)/(1+POWER(10,($B127-C$227)/C$228))</f>
        <v>0.85599768555389222</v>
      </c>
      <c r="DT127" s="2">
        <f>POWER(10,($B127-D$227)/D$228)/(1+POWER(10,($B127-D$227)/D$228))</f>
        <v>0.87384408488993581</v>
      </c>
      <c r="DU127" s="2">
        <f>POWER(10,($B127-E$227)/E$228)/(1+POWER(10,($B127-E$227)/E$228))</f>
        <v>0.88635140159738046</v>
      </c>
      <c r="DV127" s="2">
        <f>POWER(10,($B127-F$227)/F$228)/(1+POWER(10,($B127-F$227)/F$228))</f>
        <v>0.85540719767956841</v>
      </c>
      <c r="DW127" s="2">
        <f>POWER(10,($B127-G$227)/G$228)/(1+POWER(10,($B127-G$227)/G$228))</f>
        <v>0.87677307655004089</v>
      </c>
      <c r="DX127" s="2">
        <f>POWER(10,($B127-H$227)/H$228)/(1+POWER(10,($B127-H$227)/H$228))</f>
        <v>0.87116101990138128</v>
      </c>
      <c r="DY127" s="2">
        <f>POWER(10,($B127-I$227)/I$228)/(1+POWER(10,($B127-I$227)/I$228))</f>
        <v>0.86735364487528144</v>
      </c>
      <c r="DZ127" s="2">
        <f>POWER(10,($B127-J$227)/J$228)/(1+POWER(10,($B127-J$227)/J$228))</f>
        <v>0.86123678325187647</v>
      </c>
      <c r="EA127" s="2">
        <f>POWER(10,($B127-K$227)/K$228)/(1+POWER(10,($B127-K$227)/K$228))</f>
        <v>0.85412727043675274</v>
      </c>
      <c r="EB127" s="2">
        <f>POWER(10,($B127-L$227)/L$228)/(1+POWER(10,($B127-L$227)/L$228))</f>
        <v>0.85818310763379291</v>
      </c>
      <c r="EC127" s="2">
        <f>POWER(10,($B127-M$227)/M$228)/(1+POWER(10,($B127-M$227)/M$228))</f>
        <v>0.85773214520387575</v>
      </c>
      <c r="ED127" s="2">
        <f>POWER(10,($B127-N$227)/N$228)/(1+POWER(10,($B127-N$227)/N$228))</f>
        <v>0.84043164774551626</v>
      </c>
      <c r="EE127" s="2">
        <f>POWER(10,($B127-O$227)/O$228)/(1+POWER(10,($B127-O$227)/O$228))</f>
        <v>0.85158507624701729</v>
      </c>
    </row>
    <row r="128" spans="2:135" x14ac:dyDescent="0.25">
      <c r="B128" s="2">
        <v>122</v>
      </c>
      <c r="C128">
        <v>74.308999999999997</v>
      </c>
      <c r="D128">
        <v>79.397000000000006</v>
      </c>
      <c r="E128">
        <v>84.734999999999999</v>
      </c>
      <c r="F128">
        <v>87.706000000000003</v>
      </c>
      <c r="G128">
        <v>94.941000000000003</v>
      </c>
      <c r="H128">
        <v>98.293999999999997</v>
      </c>
      <c r="I128">
        <v>101.294</v>
      </c>
      <c r="J128">
        <v>100.985</v>
      </c>
      <c r="K128">
        <v>100.89700000000001</v>
      </c>
      <c r="L128">
        <v>97.176000000000002</v>
      </c>
      <c r="M128">
        <v>92.308999999999997</v>
      </c>
      <c r="N128">
        <v>81.662000000000006</v>
      </c>
      <c r="O128">
        <v>71.9559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73.13742234993731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79.559956584441707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83.187250790056339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87.223804731469031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93.388939150156119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97.556131376825718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100.29646880069123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101.26226117858096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102.53208484806632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99.40133506904391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93.581165385212969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81.920331190696302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73.064916910776446</v>
      </c>
      <c r="AE128" s="5"/>
      <c r="AG128" s="5">
        <f t="shared" si="26"/>
        <v>1.1715776500626873</v>
      </c>
      <c r="AH128" s="5">
        <f t="shared" si="27"/>
        <v>-0.16295658444170158</v>
      </c>
      <c r="AI128" s="5">
        <f t="shared" si="28"/>
        <v>1.5477492099436603</v>
      </c>
      <c r="AJ128" s="5">
        <f t="shared" si="29"/>
        <v>0.4821952685309725</v>
      </c>
      <c r="AK128" s="5">
        <f t="shared" si="30"/>
        <v>1.5520608498438833</v>
      </c>
      <c r="AL128" s="5">
        <f t="shared" si="31"/>
        <v>0.73786862317427904</v>
      </c>
      <c r="AM128" s="5">
        <f t="shared" si="32"/>
        <v>0.99753119930876721</v>
      </c>
      <c r="AN128" s="5">
        <f t="shared" si="33"/>
        <v>-0.27726117858095733</v>
      </c>
      <c r="AO128" s="5">
        <f t="shared" si="34"/>
        <v>-1.6350848480663132</v>
      </c>
      <c r="AP128" s="5">
        <f t="shared" si="35"/>
        <v>-2.2253350690439078</v>
      </c>
      <c r="AQ128" s="5">
        <f t="shared" si="36"/>
        <v>-1.272165385212972</v>
      </c>
      <c r="AR128" s="5">
        <f t="shared" si="37"/>
        <v>-0.25833119069629618</v>
      </c>
      <c r="AS128" s="5">
        <f t="shared" si="38"/>
        <v>-1.1090169107764467</v>
      </c>
      <c r="AV128" s="2">
        <f t="shared" si="39"/>
        <v>73.092096312684575</v>
      </c>
      <c r="AW128" s="2">
        <f t="shared" si="40"/>
        <v>75.869736064194612</v>
      </c>
      <c r="AX128" s="2">
        <f t="shared" si="41"/>
        <v>77.88327268386989</v>
      </c>
      <c r="AY128" s="2">
        <f t="shared" si="42"/>
        <v>79.223313194398671</v>
      </c>
      <c r="AZ128" s="2">
        <f t="shared" si="43"/>
        <v>81.494966022460801</v>
      </c>
      <c r="BA128" s="2">
        <f t="shared" si="44"/>
        <v>82.838462556259287</v>
      </c>
      <c r="BB128" s="2">
        <f t="shared" si="45"/>
        <v>82.82805947734316</v>
      </c>
      <c r="BC128" s="2">
        <f t="shared" si="46"/>
        <v>81.80547720937949</v>
      </c>
      <c r="BD128" s="2">
        <f t="shared" si="47"/>
        <v>79.625045705794122</v>
      </c>
      <c r="BE128" s="2">
        <f t="shared" si="48"/>
        <v>75.98699005671449</v>
      </c>
      <c r="BF128" s="2">
        <f t="shared" si="49"/>
        <v>70.794764865467826</v>
      </c>
      <c r="BG128" s="2">
        <f t="shared" si="50"/>
        <v>63.972742364403899</v>
      </c>
      <c r="BH128" s="2">
        <f t="shared" si="51"/>
        <v>53.49612435178166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74.929154494204312</v>
      </c>
      <c r="CP128" s="2">
        <f>BL$207*$B128+BL$209</f>
        <v>77.50804843643256</v>
      </c>
      <c r="CQ128" s="2">
        <f>BM$207*$B128+BM$209</f>
        <v>79.588907807959302</v>
      </c>
      <c r="CR128" s="2">
        <f>BN$207*$B128+BN$209</f>
        <v>80.999569925117484</v>
      </c>
      <c r="CS128" s="2">
        <f>BO$207*$B128+BO$209</f>
        <v>83.903675669332202</v>
      </c>
      <c r="CT128" s="2">
        <f>BP$207*$B128+BP$209</f>
        <v>85.458210580673693</v>
      </c>
      <c r="CU128" s="2">
        <f>BQ$207*$B128+BQ$209</f>
        <v>85.46056230718483</v>
      </c>
      <c r="CV128" s="2">
        <f>BR$207*$B128+BR$209</f>
        <v>84.563154926858729</v>
      </c>
      <c r="CW128" s="2">
        <f>BS$207*$B128+BS$209</f>
        <v>82.455718182399167</v>
      </c>
      <c r="CX128" s="2">
        <f>BT$207*$B128+BT$209</f>
        <v>78.286710875529934</v>
      </c>
      <c r="CY128" s="2">
        <f>BU$207*$B128+BU$209</f>
        <v>72.986206963075233</v>
      </c>
      <c r="CZ128" s="2">
        <f>BV$207*$B128+BV$209</f>
        <v>65.989063532835132</v>
      </c>
      <c r="DA128" s="2">
        <f>BW$207*$B128+BW$209</f>
        <v>54.847327410306633</v>
      </c>
      <c r="DD128" s="2">
        <f>BZ$207*$B128+BZ$209</f>
        <v>72.81024517453254</v>
      </c>
      <c r="DE128" s="2">
        <f>CA$207*$B128+CA$209</f>
        <v>75.654026014739912</v>
      </c>
      <c r="DF128" s="2">
        <f>CB$207*$B128+CB$209</f>
        <v>77.683817981789986</v>
      </c>
      <c r="DG128" s="2">
        <f>CC$207*$B128+CC$209</f>
        <v>78.949484149808512</v>
      </c>
      <c r="DH128" s="2">
        <f>CD$207*$B128+CD$209</f>
        <v>81.186218947023221</v>
      </c>
      <c r="DI128" s="2">
        <f>CE$207*$B128+CE$209</f>
        <v>82.485109896171892</v>
      </c>
      <c r="DJ128" s="2">
        <f>CF$207*$B128+CF$209</f>
        <v>82.460888826167135</v>
      </c>
      <c r="DK128" s="2">
        <f>CG$207*$B128+CG$209</f>
        <v>81.400253079222296</v>
      </c>
      <c r="DL128" s="2">
        <f>CH$207*$B128+CH$209</f>
        <v>79.184144645211632</v>
      </c>
      <c r="DM128" s="2">
        <f>CI$207*$B128+CI$209</f>
        <v>75.640394397277078</v>
      </c>
      <c r="DN128" s="2">
        <f>CJ$207*$B128+CJ$209</f>
        <v>70.463263671637606</v>
      </c>
      <c r="DO128" s="2">
        <f>CK$207*$B128+CK$209</f>
        <v>63.623598775360612</v>
      </c>
      <c r="DP128" s="2">
        <f>CL$207*$B128+CL$209</f>
        <v>53.281356065894798</v>
      </c>
      <c r="DS128" s="2">
        <f>POWER(10,($B128-C$227)/C$228)/(1+POWER(10,($B128-C$227)/C$228))</f>
        <v>0.86698291638280445</v>
      </c>
      <c r="DT128" s="2">
        <f>POWER(10,($B128-D$227)/D$228)/(1+POWER(10,($B128-D$227)/D$228))</f>
        <v>0.88365294457563326</v>
      </c>
      <c r="DU128" s="2">
        <f>POWER(10,($B128-E$227)/E$228)/(1+POWER(10,($B128-E$227)/E$228))</f>
        <v>0.89530430568674646</v>
      </c>
      <c r="DV128" s="2">
        <f>POWER(10,($B128-F$227)/F$228)/(1+POWER(10,($B128-F$227)/F$228))</f>
        <v>0.86643044506326439</v>
      </c>
      <c r="DW128" s="2">
        <f>POWER(10,($B128-G$227)/G$228)/(1+POWER(10,($B128-G$227)/G$228))</f>
        <v>0.88638381141347489</v>
      </c>
      <c r="DX128" s="2">
        <f>POWER(10,($B128-H$227)/H$228)/(1+POWER(10,($B128-H$227)/H$228))</f>
        <v>0.88115011982966085</v>
      </c>
      <c r="DY128" s="2">
        <f>POWER(10,($B128-I$227)/I$228)/(1+POWER(10,($B128-I$227)/I$228))</f>
        <v>0.87759646058161855</v>
      </c>
      <c r="DZ128" s="2">
        <f>POWER(10,($B128-J$227)/J$228)/(1+POWER(10,($B128-J$227)/J$228))</f>
        <v>0.87188216717505729</v>
      </c>
      <c r="EA128" s="2">
        <f>POWER(10,($B128-K$227)/K$228)/(1+POWER(10,($B128-K$227)/K$228))</f>
        <v>0.86523272193920642</v>
      </c>
      <c r="EB128" s="2">
        <f>POWER(10,($B128-L$227)/L$228)/(1+POWER(10,($B128-L$227)/L$228))</f>
        <v>0.86902713175627766</v>
      </c>
      <c r="EC128" s="2">
        <f>POWER(10,($B128-M$227)/M$228)/(1+POWER(10,($B128-M$227)/M$228))</f>
        <v>0.86860537256018577</v>
      </c>
      <c r="ED128" s="2">
        <f>POWER(10,($B128-N$227)/N$228)/(1+POWER(10,($B128-N$227)/N$228))</f>
        <v>0.85239958112246639</v>
      </c>
      <c r="EE128" s="2">
        <f>POWER(10,($B128-O$227)/O$228)/(1+POWER(10,($B128-O$227)/O$228))</f>
        <v>0.86285299111426228</v>
      </c>
    </row>
    <row r="129" spans="2:135" x14ac:dyDescent="0.25">
      <c r="B129" s="2">
        <v>123</v>
      </c>
      <c r="C129">
        <v>72.691000000000003</v>
      </c>
      <c r="D129">
        <v>79.882000000000005</v>
      </c>
      <c r="E129">
        <v>82.573999999999998</v>
      </c>
      <c r="F129">
        <v>87.515000000000001</v>
      </c>
      <c r="G129">
        <v>93.412000000000006</v>
      </c>
      <c r="H129">
        <v>98.706000000000003</v>
      </c>
      <c r="I129">
        <v>100.544</v>
      </c>
      <c r="J129">
        <v>99.793999999999997</v>
      </c>
      <c r="K129">
        <v>102.191</v>
      </c>
      <c r="L129">
        <v>99.265000000000001</v>
      </c>
      <c r="M129">
        <v>93.662000000000006</v>
      </c>
      <c r="N129">
        <v>83.543999999999997</v>
      </c>
      <c r="O129">
        <v>74.779399999999995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73.048211476402571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79.367391193478269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82.561241303557424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87.326684769605805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92.329220132582009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96.36365193879503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99.271277834372754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100.63313428634005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102.66004434412429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99.703553130432525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94.55144613236331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84.307882487758079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74.657588111255862</v>
      </c>
      <c r="AE129" s="5"/>
      <c r="AG129" s="5">
        <f t="shared" si="26"/>
        <v>-0.35721147640256845</v>
      </c>
      <c r="AH129" s="5">
        <f t="shared" si="27"/>
        <v>0.51460880652173557</v>
      </c>
      <c r="AI129" s="5">
        <f t="shared" si="28"/>
        <v>1.2758696442574546E-2</v>
      </c>
      <c r="AJ129" s="5">
        <f t="shared" si="29"/>
        <v>0.18831523039419551</v>
      </c>
      <c r="AK129" s="5">
        <f t="shared" si="30"/>
        <v>1.0827798674179974</v>
      </c>
      <c r="AL129" s="5">
        <f t="shared" si="31"/>
        <v>2.342348061204973</v>
      </c>
      <c r="AM129" s="5">
        <f t="shared" si="32"/>
        <v>1.2727221656272434</v>
      </c>
      <c r="AN129" s="5">
        <f t="shared" si="33"/>
        <v>-0.83913428634005527</v>
      </c>
      <c r="AO129" s="5">
        <f t="shared" si="34"/>
        <v>-0.46904434412428486</v>
      </c>
      <c r="AP129" s="5">
        <f t="shared" si="35"/>
        <v>-0.43855313043252409</v>
      </c>
      <c r="AQ129" s="5">
        <f t="shared" si="36"/>
        <v>-0.88944613236330383</v>
      </c>
      <c r="AR129" s="5">
        <f t="shared" si="37"/>
        <v>-0.76388248775808165</v>
      </c>
      <c r="AS129" s="5">
        <f t="shared" si="38"/>
        <v>0.12181188874413351</v>
      </c>
      <c r="AV129" s="2">
        <f t="shared" si="39"/>
        <v>72.999098979486917</v>
      </c>
      <c r="AW129" s="2">
        <f t="shared" si="40"/>
        <v>75.786850533683136</v>
      </c>
      <c r="AX129" s="2">
        <f t="shared" si="41"/>
        <v>77.803958179891552</v>
      </c>
      <c r="AY129" s="2">
        <f t="shared" si="42"/>
        <v>79.153249784866645</v>
      </c>
      <c r="AZ129" s="2">
        <f t="shared" si="43"/>
        <v>81.411558813790492</v>
      </c>
      <c r="BA129" s="2">
        <f t="shared" si="44"/>
        <v>82.744816257255067</v>
      </c>
      <c r="BB129" s="2">
        <f t="shared" si="45"/>
        <v>82.732954123450654</v>
      </c>
      <c r="BC129" s="2">
        <f t="shared" si="46"/>
        <v>81.709416808454634</v>
      </c>
      <c r="BD129" s="2">
        <f t="shared" si="47"/>
        <v>79.522029614268007</v>
      </c>
      <c r="BE129" s="2">
        <f t="shared" si="48"/>
        <v>75.900605990181518</v>
      </c>
      <c r="BF129" s="2">
        <f t="shared" si="49"/>
        <v>70.714609850409786</v>
      </c>
      <c r="BG129" s="2">
        <f t="shared" si="50"/>
        <v>63.898987180514581</v>
      </c>
      <c r="BH129" s="2">
        <f t="shared" si="51"/>
        <v>53.463252222484449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74.919675509599401</v>
      </c>
      <c r="CP129" s="2">
        <f>BL$207*$B129+BL$209</f>
        <v>77.486535973723704</v>
      </c>
      <c r="CQ129" s="2">
        <f>BM$207*$B129+BM$209</f>
        <v>79.571319522007244</v>
      </c>
      <c r="CR129" s="2">
        <f>BN$207*$B129+BN$209</f>
        <v>81.001981875124486</v>
      </c>
      <c r="CS129" s="2">
        <f>BO$207*$B129+BO$209</f>
        <v>83.920893238028043</v>
      </c>
      <c r="CT129" s="2">
        <f>BP$207*$B129+BP$209</f>
        <v>85.479382091703727</v>
      </c>
      <c r="CU129" s="2">
        <f>BQ$207*$B129+BQ$209</f>
        <v>85.478521147235369</v>
      </c>
      <c r="CV129" s="2">
        <f>BR$207*$B129+BR$209</f>
        <v>84.587690001407935</v>
      </c>
      <c r="CW129" s="2">
        <f>BS$207*$B129+BS$209</f>
        <v>82.486267922919936</v>
      </c>
      <c r="CX129" s="2">
        <f>BT$207*$B129+BT$209</f>
        <v>78.304647960890946</v>
      </c>
      <c r="CY129" s="2">
        <f>BU$207*$B129+BU$209</f>
        <v>73.004918542751739</v>
      </c>
      <c r="CZ129" s="2">
        <f>BV$207*$B129+BV$209</f>
        <v>66.018327504839775</v>
      </c>
      <c r="DA129" s="2">
        <f>BW$207*$B129+BW$209</f>
        <v>54.876988458720987</v>
      </c>
      <c r="DD129" s="2">
        <f>BZ$207*$B129+BZ$209</f>
        <v>72.730361339334948</v>
      </c>
      <c r="DE129" s="2">
        <f>CA$207*$B129+CA$209</f>
        <v>75.58275090173322</v>
      </c>
      <c r="DF129" s="2">
        <f>CB$207*$B129+CB$209</f>
        <v>77.615470269583142</v>
      </c>
      <c r="DG129" s="2">
        <f>CC$207*$B129+CC$209</f>
        <v>78.893324963427375</v>
      </c>
      <c r="DH129" s="2">
        <f>CD$207*$B129+CD$209</f>
        <v>81.118214992552922</v>
      </c>
      <c r="DI129" s="2">
        <f>CE$207*$B129+CE$209</f>
        <v>82.408430788332495</v>
      </c>
      <c r="DJ129" s="2">
        <f>CF$207*$B129+CF$209</f>
        <v>82.383708346770391</v>
      </c>
      <c r="DK129" s="2">
        <f>CG$207*$B129+CG$209</f>
        <v>81.323686467095897</v>
      </c>
      <c r="DL129" s="2">
        <f>CH$207*$B129+CH$209</f>
        <v>79.100949592239203</v>
      </c>
      <c r="DM129" s="2">
        <f>CI$207*$B129+CI$209</f>
        <v>75.570167941985204</v>
      </c>
      <c r="DN129" s="2">
        <f>CJ$207*$B129+CJ$209</f>
        <v>70.398637472953737</v>
      </c>
      <c r="DO129" s="2">
        <f>CK$207*$B129+CK$209</f>
        <v>63.564295386988071</v>
      </c>
      <c r="DP129" s="2">
        <f>CL$207*$B129+CL$209</f>
        <v>53.258316380165809</v>
      </c>
      <c r="DS129" s="2">
        <f>POWER(10,($B129-C$227)/C$228)/(1+POWER(10,($B129-C$227)/C$228))</f>
        <v>0.87725030797224446</v>
      </c>
      <c r="DT129" s="2">
        <f>POWER(10,($B129-D$227)/D$228)/(1+POWER(10,($B129-D$227)/D$228))</f>
        <v>0.89279271334104682</v>
      </c>
      <c r="DU129" s="2">
        <f>POWER(10,($B129-E$227)/E$228)/(1+POWER(10,($B129-E$227)/E$228))</f>
        <v>0.90362861039786213</v>
      </c>
      <c r="DV129" s="2">
        <f>POWER(10,($B129-F$227)/F$228)/(1+POWER(10,($B129-F$227)/F$228))</f>
        <v>0.87673441800919483</v>
      </c>
      <c r="DW129" s="2">
        <f>POWER(10,($B129-G$227)/G$228)/(1+POWER(10,($B129-G$227)/G$228))</f>
        <v>0.89533446384322912</v>
      </c>
      <c r="DX129" s="2">
        <f>POWER(10,($B129-H$227)/H$228)/(1+POWER(10,($B129-H$227)/H$228))</f>
        <v>0.89046212860709018</v>
      </c>
      <c r="DY129" s="2">
        <f>POWER(10,($B129-I$227)/I$228)/(1+POWER(10,($B129-I$227)/I$228))</f>
        <v>0.88715124332308926</v>
      </c>
      <c r="DZ129" s="2">
        <f>POWER(10,($B129-J$227)/J$228)/(1+POWER(10,($B129-J$227)/J$228))</f>
        <v>0.88182294004775252</v>
      </c>
      <c r="EA129" s="2">
        <f>POWER(10,($B129-K$227)/K$228)/(1+POWER(10,($B129-K$227)/K$228))</f>
        <v>0.8756158266675832</v>
      </c>
      <c r="EB129" s="2">
        <f>POWER(10,($B129-L$227)/L$228)/(1+POWER(10,($B129-L$227)/L$228))</f>
        <v>0.87915872637147663</v>
      </c>
      <c r="EC129" s="2">
        <f>POWER(10,($B129-M$227)/M$228)/(1+POWER(10,($B129-M$227)/M$228))</f>
        <v>0.87876504145404977</v>
      </c>
      <c r="ED129" s="2">
        <f>POWER(10,($B129-N$227)/N$228)/(1+POWER(10,($B129-N$227)/N$228))</f>
        <v>0.86361556106302861</v>
      </c>
      <c r="EE129" s="2">
        <f>POWER(10,($B129-O$227)/O$228)/(1+POWER(10,($B129-O$227)/O$228))</f>
        <v>0.87339261297348869</v>
      </c>
    </row>
    <row r="130" spans="2:135" x14ac:dyDescent="0.25">
      <c r="B130" s="2">
        <v>124</v>
      </c>
      <c r="C130">
        <v>74.206000000000003</v>
      </c>
      <c r="D130">
        <v>77.808999999999997</v>
      </c>
      <c r="E130">
        <v>81.691000000000003</v>
      </c>
      <c r="F130">
        <v>87.984999999999999</v>
      </c>
      <c r="G130">
        <v>92.558999999999997</v>
      </c>
      <c r="H130">
        <v>95.837999999999994</v>
      </c>
      <c r="I130">
        <v>99.528999999999996</v>
      </c>
      <c r="J130">
        <v>101.235</v>
      </c>
      <c r="K130">
        <v>102.765</v>
      </c>
      <c r="L130">
        <v>99.412000000000006</v>
      </c>
      <c r="M130">
        <v>94.706000000000003</v>
      </c>
      <c r="N130">
        <v>84.956000000000003</v>
      </c>
      <c r="O130">
        <v>74.132400000000004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72.957177154728527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79.025754945232379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81.800874283432705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87.056912577139286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90.891755358615228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94.667645091144237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97.571851245114303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99.167889278634661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101.71828609706444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98.927814090751014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94.483054157217779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86.041429670709334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75.39602962003157</v>
      </c>
      <c r="AE130" s="5"/>
      <c r="AG130" s="5">
        <f t="shared" si="26"/>
        <v>1.2488228452714765</v>
      </c>
      <c r="AH130" s="5">
        <f t="shared" si="27"/>
        <v>-1.2167549452323811</v>
      </c>
      <c r="AI130" s="5">
        <f t="shared" si="28"/>
        <v>-0.10987428343270267</v>
      </c>
      <c r="AJ130" s="5">
        <f t="shared" si="29"/>
        <v>0.92808742286071322</v>
      </c>
      <c r="AK130" s="5">
        <f t="shared" si="30"/>
        <v>1.6672446413847695</v>
      </c>
      <c r="AL130" s="5">
        <f t="shared" si="31"/>
        <v>1.1703549088557565</v>
      </c>
      <c r="AM130" s="5">
        <f t="shared" si="32"/>
        <v>1.9571487548856936</v>
      </c>
      <c r="AN130" s="5">
        <f t="shared" si="33"/>
        <v>2.0671107213653386</v>
      </c>
      <c r="AO130" s="5">
        <f t="shared" si="34"/>
        <v>1.046713902935565</v>
      </c>
      <c r="AP130" s="5">
        <f t="shared" si="35"/>
        <v>0.48418590924899263</v>
      </c>
      <c r="AQ130" s="5">
        <f t="shared" si="36"/>
        <v>0.22294584278222374</v>
      </c>
      <c r="AR130" s="5">
        <f t="shared" si="37"/>
        <v>-1.0854296707093312</v>
      </c>
      <c r="AS130" s="5">
        <f t="shared" si="38"/>
        <v>-1.2636296200315655</v>
      </c>
      <c r="AV130" s="2">
        <f t="shared" si="39"/>
        <v>72.906213008740693</v>
      </c>
      <c r="AW130" s="2">
        <f t="shared" si="40"/>
        <v>75.70430130745271</v>
      </c>
      <c r="AX130" s="2">
        <f t="shared" si="41"/>
        <v>77.724995205171865</v>
      </c>
      <c r="AY130" s="2">
        <f t="shared" si="42"/>
        <v>79.083476062227902</v>
      </c>
      <c r="AZ130" s="2">
        <f t="shared" si="43"/>
        <v>81.328441037693139</v>
      </c>
      <c r="BA130" s="2">
        <f t="shared" si="44"/>
        <v>82.65139489210695</v>
      </c>
      <c r="BB130" s="2">
        <f t="shared" si="45"/>
        <v>82.638128086001032</v>
      </c>
      <c r="BC130" s="2">
        <f t="shared" si="46"/>
        <v>81.613617676153083</v>
      </c>
      <c r="BD130" s="2">
        <f t="shared" si="47"/>
        <v>79.419079545553473</v>
      </c>
      <c r="BE130" s="2">
        <f t="shared" si="48"/>
        <v>75.814364112934896</v>
      </c>
      <c r="BF130" s="2">
        <f t="shared" si="49"/>
        <v>70.634602480566073</v>
      </c>
      <c r="BG130" s="2">
        <f t="shared" si="50"/>
        <v>63.825092227905955</v>
      </c>
      <c r="BH130" s="2">
        <f t="shared" si="51"/>
        <v>53.430439747553152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74.91019652499449</v>
      </c>
      <c r="CP130" s="2">
        <f>BL$207*$B130+BL$209</f>
        <v>77.465023511014849</v>
      </c>
      <c r="CQ130" s="2">
        <f>BM$207*$B130+BM$209</f>
        <v>79.553731236055199</v>
      </c>
      <c r="CR130" s="2">
        <f>BN$207*$B130+BN$209</f>
        <v>81.004393825131487</v>
      </c>
      <c r="CS130" s="2">
        <f>BO$207*$B130+BO$209</f>
        <v>83.938110806723898</v>
      </c>
      <c r="CT130" s="2">
        <f>BP$207*$B130+BP$209</f>
        <v>85.50055360273376</v>
      </c>
      <c r="CU130" s="2">
        <f>BQ$207*$B130+BQ$209</f>
        <v>85.496479987285909</v>
      </c>
      <c r="CV130" s="2">
        <f>BR$207*$B130+BR$209</f>
        <v>84.612225075957141</v>
      </c>
      <c r="CW130" s="2">
        <f>BS$207*$B130+BS$209</f>
        <v>82.516817663440705</v>
      </c>
      <c r="CX130" s="2">
        <f>BT$207*$B130+BT$209</f>
        <v>78.322585046251973</v>
      </c>
      <c r="CY130" s="2">
        <f>BU$207*$B130+BU$209</f>
        <v>73.02363012242823</v>
      </c>
      <c r="CZ130" s="2">
        <f>BV$207*$B130+BV$209</f>
        <v>66.047591476844417</v>
      </c>
      <c r="DA130" s="2">
        <f>BW$207*$B130+BW$209</f>
        <v>54.906649507135342</v>
      </c>
      <c r="DD130" s="2">
        <f>BZ$207*$B130+BZ$209</f>
        <v>72.650477504137342</v>
      </c>
      <c r="DE130" s="2">
        <f>CA$207*$B130+CA$209</f>
        <v>75.511475788726543</v>
      </c>
      <c r="DF130" s="2">
        <f>CB$207*$B130+CB$209</f>
        <v>77.547122557376312</v>
      </c>
      <c r="DG130" s="2">
        <f>CC$207*$B130+CC$209</f>
        <v>78.837165777046252</v>
      </c>
      <c r="DH130" s="2">
        <f>CD$207*$B130+CD$209</f>
        <v>81.050211038082622</v>
      </c>
      <c r="DI130" s="2">
        <f>CE$207*$B130+CE$209</f>
        <v>82.331751680493099</v>
      </c>
      <c r="DJ130" s="2">
        <f>CF$207*$B130+CF$209</f>
        <v>82.30652786737366</v>
      </c>
      <c r="DK130" s="2">
        <f>CG$207*$B130+CG$209</f>
        <v>81.247119854969498</v>
      </c>
      <c r="DL130" s="2">
        <f>CH$207*$B130+CH$209</f>
        <v>79.017754539266775</v>
      </c>
      <c r="DM130" s="2">
        <f>CI$207*$B130+CI$209</f>
        <v>75.499941486693317</v>
      </c>
      <c r="DN130" s="2">
        <f>CJ$207*$B130+CJ$209</f>
        <v>70.334011274269898</v>
      </c>
      <c r="DO130" s="2">
        <f>CK$207*$B130+CK$209</f>
        <v>63.50499199861553</v>
      </c>
      <c r="DP130" s="2">
        <f>CL$207*$B130+CL$209</f>
        <v>53.235276694436813</v>
      </c>
      <c r="DS130" s="2">
        <f>POWER(10,($B130-C$227)/C$228)/(1+POWER(10,($B130-C$227)/C$228))</f>
        <v>0.88682862681469543</v>
      </c>
      <c r="DT130" s="2">
        <f>POWER(10,($B130-D$227)/D$228)/(1+POWER(10,($B130-D$227)/D$228))</f>
        <v>0.90129469757703629</v>
      </c>
      <c r="DU130" s="2">
        <f>POWER(10,($B130-E$227)/E$228)/(1+POWER(10,($B130-E$227)/E$228))</f>
        <v>0.91135658402879949</v>
      </c>
      <c r="DV130" s="2">
        <f>POWER(10,($B130-F$227)/F$228)/(1+POWER(10,($B130-F$227)/F$228))</f>
        <v>0.88634777710666823</v>
      </c>
      <c r="DW130" s="2">
        <f>POWER(10,($B130-G$227)/G$228)/(1+POWER(10,($B130-G$227)/G$228))</f>
        <v>0.90365662872662178</v>
      </c>
      <c r="DX130" s="2">
        <f>POWER(10,($B130-H$227)/H$228)/(1+POWER(10,($B130-H$227)/H$228))</f>
        <v>0.89912805550564767</v>
      </c>
      <c r="DY130" s="2">
        <f>POWER(10,($B130-I$227)/I$228)/(1+POWER(10,($B130-I$227)/I$228))</f>
        <v>0.8960485279520447</v>
      </c>
      <c r="DZ130" s="2">
        <f>POWER(10,($B130-J$227)/J$228)/(1+POWER(10,($B130-J$227)/J$228))</f>
        <v>0.89108874845939856</v>
      </c>
      <c r="EA130" s="2">
        <f>POWER(10,($B130-K$227)/K$228)/(1+POWER(10,($B130-K$227)/K$228))</f>
        <v>0.88530501107165571</v>
      </c>
      <c r="EB130" s="2">
        <f>POWER(10,($B130-L$227)/L$228)/(1+POWER(10,($B130-L$227)/L$228))</f>
        <v>0.88860703818701714</v>
      </c>
      <c r="EC130" s="2">
        <f>POWER(10,($B130-M$227)/M$228)/(1+POWER(10,($B130-M$227)/M$228))</f>
        <v>0.88824022165743144</v>
      </c>
      <c r="ED130" s="2">
        <f>POWER(10,($B130-N$227)/N$228)/(1+POWER(10,($B130-N$227)/N$228))</f>
        <v>0.87410513058336714</v>
      </c>
      <c r="EE130" s="2">
        <f>POWER(10,($B130-O$227)/O$228)/(1+POWER(10,($B130-O$227)/O$228))</f>
        <v>0.8832318848113635</v>
      </c>
    </row>
    <row r="131" spans="2:135" x14ac:dyDescent="0.25">
      <c r="B131" s="2">
        <v>125</v>
      </c>
      <c r="C131">
        <v>71.971000000000004</v>
      </c>
      <c r="D131">
        <v>77.793999999999997</v>
      </c>
      <c r="E131">
        <v>80.573999999999998</v>
      </c>
      <c r="F131">
        <v>86.867999999999995</v>
      </c>
      <c r="G131">
        <v>89.676000000000002</v>
      </c>
      <c r="H131">
        <v>93.573999999999998</v>
      </c>
      <c r="I131">
        <v>97.028999999999996</v>
      </c>
      <c r="J131">
        <v>98.837999999999994</v>
      </c>
      <c r="K131">
        <v>102.809</v>
      </c>
      <c r="L131">
        <v>100.059</v>
      </c>
      <c r="M131">
        <v>93.971000000000004</v>
      </c>
      <c r="N131">
        <v>86.602999999999994</v>
      </c>
      <c r="O131">
        <v>75.2941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72.864161334775702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78.567836622104025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80.98212031259196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86.441490885694009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89.239663971436244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92.667698127994313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95.404915462035873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97.049202412826162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99.821282308131956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97.16634943891512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93.374556126867375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86.901923514722895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75.181524123025625</v>
      </c>
      <c r="AE131" s="5"/>
      <c r="AG131" s="5">
        <f t="shared" si="26"/>
        <v>-0.89316133477569792</v>
      </c>
      <c r="AH131" s="5">
        <f t="shared" si="27"/>
        <v>-0.77383662210402804</v>
      </c>
      <c r="AI131" s="5">
        <f t="shared" si="28"/>
        <v>-0.40812031259196146</v>
      </c>
      <c r="AJ131" s="5">
        <f t="shared" si="29"/>
        <v>0.42650911430598626</v>
      </c>
      <c r="AK131" s="5">
        <f t="shared" si="30"/>
        <v>0.4363360285637583</v>
      </c>
      <c r="AL131" s="5">
        <f t="shared" si="31"/>
        <v>0.90630187200568457</v>
      </c>
      <c r="AM131" s="5">
        <f t="shared" si="32"/>
        <v>1.6240845379641229</v>
      </c>
      <c r="AN131" s="5">
        <f t="shared" si="33"/>
        <v>1.788797587173832</v>
      </c>
      <c r="AO131" s="5">
        <f t="shared" si="34"/>
        <v>2.9877176918680419</v>
      </c>
      <c r="AP131" s="5">
        <f t="shared" si="35"/>
        <v>2.8926505610848778</v>
      </c>
      <c r="AQ131" s="5">
        <f t="shared" si="36"/>
        <v>0.59644387313262826</v>
      </c>
      <c r="AR131" s="5">
        <f t="shared" si="37"/>
        <v>-0.29892351472290102</v>
      </c>
      <c r="AS131" s="5">
        <f t="shared" si="38"/>
        <v>0.11257587697437543</v>
      </c>
      <c r="AV131" s="2">
        <f t="shared" si="39"/>
        <v>72.8135129078821</v>
      </c>
      <c r="AW131" s="2">
        <f t="shared" si="40"/>
        <v>75.622119250115716</v>
      </c>
      <c r="AX131" s="2">
        <f t="shared" si="41"/>
        <v>77.646407689819313</v>
      </c>
      <c r="AY131" s="2">
        <f t="shared" si="42"/>
        <v>79.014045688619206</v>
      </c>
      <c r="AZ131" s="2">
        <f t="shared" si="43"/>
        <v>81.245677433971196</v>
      </c>
      <c r="BA131" s="2">
        <f t="shared" si="44"/>
        <v>82.558283734349288</v>
      </c>
      <c r="BB131" s="2">
        <f t="shared" si="45"/>
        <v>82.543664990697664</v>
      </c>
      <c r="BC131" s="2">
        <f t="shared" si="46"/>
        <v>81.51817676066797</v>
      </c>
      <c r="BD131" s="2">
        <f t="shared" si="47"/>
        <v>79.316323022549113</v>
      </c>
      <c r="BE131" s="2">
        <f t="shared" si="48"/>
        <v>75.728355636854332</v>
      </c>
      <c r="BF131" s="2">
        <f t="shared" si="49"/>
        <v>70.554828764180613</v>
      </c>
      <c r="BG131" s="2">
        <f t="shared" si="50"/>
        <v>63.751176578148538</v>
      </c>
      <c r="BH131" s="2">
        <f t="shared" si="51"/>
        <v>53.397746110779089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74.900717540389564</v>
      </c>
      <c r="CP131" s="2">
        <f>BL$207*$B131+BL$209</f>
        <v>77.443511048305993</v>
      </c>
      <c r="CQ131" s="2">
        <f>BM$207*$B131+BM$209</f>
        <v>79.536142950103141</v>
      </c>
      <c r="CR131" s="2">
        <f>BN$207*$B131+BN$209</f>
        <v>81.006805775138488</v>
      </c>
      <c r="CS131" s="2">
        <f>BO$207*$B131+BO$209</f>
        <v>83.955328375419739</v>
      </c>
      <c r="CT131" s="2">
        <f>BP$207*$B131+BP$209</f>
        <v>85.521725113763779</v>
      </c>
      <c r="CU131" s="2">
        <f>BQ$207*$B131+BQ$209</f>
        <v>85.514438827336448</v>
      </c>
      <c r="CV131" s="2">
        <f>BR$207*$B131+BR$209</f>
        <v>84.636760150506348</v>
      </c>
      <c r="CW131" s="2">
        <f>BS$207*$B131+BS$209</f>
        <v>82.547367403961459</v>
      </c>
      <c r="CX131" s="2">
        <f>BT$207*$B131+BT$209</f>
        <v>78.340522131612985</v>
      </c>
      <c r="CY131" s="2">
        <f>BU$207*$B131+BU$209</f>
        <v>73.042341702104721</v>
      </c>
      <c r="CZ131" s="2">
        <f>BV$207*$B131+BV$209</f>
        <v>66.076855448849074</v>
      </c>
      <c r="DA131" s="2">
        <f>BW$207*$B131+BW$209</f>
        <v>54.936310555549689</v>
      </c>
      <c r="DD131" s="2">
        <f>BZ$207*$B131+BZ$209</f>
        <v>72.57059366893975</v>
      </c>
      <c r="DE131" s="2">
        <f>CA$207*$B131+CA$209</f>
        <v>75.440200675719851</v>
      </c>
      <c r="DF131" s="2">
        <f>CB$207*$B131+CB$209</f>
        <v>77.478774845169468</v>
      </c>
      <c r="DG131" s="2">
        <f>CC$207*$B131+CC$209</f>
        <v>78.781006590665115</v>
      </c>
      <c r="DH131" s="2">
        <f>CD$207*$B131+CD$209</f>
        <v>80.982207083612323</v>
      </c>
      <c r="DI131" s="2">
        <f>CE$207*$B131+CE$209</f>
        <v>82.255072572653702</v>
      </c>
      <c r="DJ131" s="2">
        <f>CF$207*$B131+CF$209</f>
        <v>82.229347387976915</v>
      </c>
      <c r="DK131" s="2">
        <f>CG$207*$B131+CG$209</f>
        <v>81.170553242843098</v>
      </c>
      <c r="DL131" s="2">
        <f>CH$207*$B131+CH$209</f>
        <v>78.934559486294347</v>
      </c>
      <c r="DM131" s="2">
        <f>CI$207*$B131+CI$209</f>
        <v>75.429715031401429</v>
      </c>
      <c r="DN131" s="2">
        <f>CJ$207*$B131+CJ$209</f>
        <v>70.269385075586044</v>
      </c>
      <c r="DO131" s="2">
        <f>CK$207*$B131+CK$209</f>
        <v>63.445688610242989</v>
      </c>
      <c r="DP131" s="2">
        <f>CL$207*$B131+CL$209</f>
        <v>53.212237008707824</v>
      </c>
      <c r="DS131" s="2">
        <f>POWER(10,($B131-C$227)/C$228)/(1+POWER(10,($B131-C$227)/C$228))</f>
        <v>0.89574835830886135</v>
      </c>
      <c r="DT131" s="2">
        <f>POWER(10,($B131-D$227)/D$228)/(1+POWER(10,($B131-D$227)/D$228))</f>
        <v>0.90919101858339257</v>
      </c>
      <c r="DU131" s="2">
        <f>POWER(10,($B131-E$227)/E$228)/(1+POWER(10,($B131-E$227)/E$228))</f>
        <v>0.91852073323784511</v>
      </c>
      <c r="DV131" s="2">
        <f>POWER(10,($B131-F$227)/F$228)/(1+POWER(10,($B131-F$227)/F$228))</f>
        <v>0.89530093299534252</v>
      </c>
      <c r="DW131" s="2">
        <f>POWER(10,($B131-G$227)/G$228)/(1+POWER(10,($B131-G$227)/G$228))</f>
        <v>0.91138257591949823</v>
      </c>
      <c r="DX131" s="2">
        <f>POWER(10,($B131-H$227)/H$228)/(1+POWER(10,($B131-H$227)/H$228))</f>
        <v>0.90717985525557576</v>
      </c>
      <c r="DY131" s="2">
        <f>POWER(10,($B131-I$227)/I$228)/(1+POWER(10,($B131-I$227)/I$228))</f>
        <v>0.90431998362211852</v>
      </c>
      <c r="DZ131" s="2">
        <f>POWER(10,($B131-J$227)/J$228)/(1+POWER(10,($B131-J$227)/J$228))</f>
        <v>0.89971068459406323</v>
      </c>
      <c r="EA131" s="2">
        <f>POWER(10,($B131-K$227)/K$228)/(1+POWER(10,($B131-K$227)/K$228))</f>
        <v>0.89433051937583297</v>
      </c>
      <c r="EB131" s="2">
        <f>POWER(10,($B131-L$227)/L$228)/(1+POWER(10,($B131-L$227)/L$228))</f>
        <v>0.89740281812862255</v>
      </c>
      <c r="EC131" s="2">
        <f>POWER(10,($B131-M$227)/M$228)/(1+POWER(10,($B131-M$227)/M$228))</f>
        <v>0.89706161074977353</v>
      </c>
      <c r="ED131" s="2">
        <f>POWER(10,($B131-N$227)/N$228)/(1+POWER(10,($B131-N$227)/N$228))</f>
        <v>0.8838963902162178</v>
      </c>
      <c r="EE131" s="2">
        <f>POWER(10,($B131-O$227)/O$228)/(1+POWER(10,($B131-O$227)/O$228))</f>
        <v>0.89240070273621741</v>
      </c>
    </row>
    <row r="132" spans="2:135" x14ac:dyDescent="0.25">
      <c r="B132" s="2">
        <v>126</v>
      </c>
      <c r="C132">
        <v>72.191000000000003</v>
      </c>
      <c r="D132">
        <v>77.221000000000004</v>
      </c>
      <c r="E132">
        <v>79</v>
      </c>
      <c r="F132">
        <v>86.793999999999997</v>
      </c>
      <c r="G132">
        <v>87.912000000000006</v>
      </c>
      <c r="H132">
        <v>92</v>
      </c>
      <c r="I132">
        <v>93.765000000000001</v>
      </c>
      <c r="J132">
        <v>95.5</v>
      </c>
      <c r="K132">
        <v>100.13200000000001</v>
      </c>
      <c r="L132">
        <v>97.337999999999994</v>
      </c>
      <c r="M132">
        <v>93.265000000000001</v>
      </c>
      <c r="N132">
        <v>87.308999999999997</v>
      </c>
      <c r="O132">
        <v>74.867599999999996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72.76926722632264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78.038010759147184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80.17593415549787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85.551729511311009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87.540001281916375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90.575373211699215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93.013839535371147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94.528821618568699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97.204011676165365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94.635450823704986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91.358674702018348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86.771236189236404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74.037617485256916</v>
      </c>
      <c r="AE132" s="5"/>
      <c r="AG132" s="5">
        <f t="shared" si="26"/>
        <v>-0.57826722632263738</v>
      </c>
      <c r="AH132" s="5">
        <f t="shared" si="27"/>
        <v>-0.81701075914718047</v>
      </c>
      <c r="AI132" s="5">
        <f t="shared" si="28"/>
        <v>-1.1759341554978704</v>
      </c>
      <c r="AJ132" s="5">
        <f t="shared" si="29"/>
        <v>1.2422704886889875</v>
      </c>
      <c r="AK132" s="5">
        <f t="shared" si="30"/>
        <v>0.37199871808363127</v>
      </c>
      <c r="AL132" s="5">
        <f t="shared" si="31"/>
        <v>1.4246267883007846</v>
      </c>
      <c r="AM132" s="5">
        <f t="shared" si="32"/>
        <v>0.75116046462885322</v>
      </c>
      <c r="AN132" s="5">
        <f t="shared" si="33"/>
        <v>0.97117838143130086</v>
      </c>
      <c r="AO132" s="5">
        <f t="shared" si="34"/>
        <v>2.92798832383464</v>
      </c>
      <c r="AP132" s="5">
        <f t="shared" si="35"/>
        <v>2.7025491762950082</v>
      </c>
      <c r="AQ132" s="5">
        <f t="shared" si="36"/>
        <v>1.9063252979816525</v>
      </c>
      <c r="AR132" s="5">
        <f t="shared" si="37"/>
        <v>0.53776381076359314</v>
      </c>
      <c r="AS132" s="5">
        <f t="shared" si="38"/>
        <v>0.82998251474307949</v>
      </c>
      <c r="AV132" s="2">
        <f t="shared" si="39"/>
        <v>72.721061831494822</v>
      </c>
      <c r="AW132" s="2">
        <f t="shared" si="40"/>
        <v>75.540328097772118</v>
      </c>
      <c r="AX132" s="2">
        <f t="shared" si="41"/>
        <v>77.568213250782748</v>
      </c>
      <c r="AY132" s="2">
        <f t="shared" si="42"/>
        <v>78.945002504308945</v>
      </c>
      <c r="AZ132" s="2">
        <f t="shared" si="43"/>
        <v>81.163321017430803</v>
      </c>
      <c r="BA132" s="2">
        <f t="shared" si="44"/>
        <v>82.46555396484473</v>
      </c>
      <c r="BB132" s="2">
        <f t="shared" si="45"/>
        <v>82.449634261025366</v>
      </c>
      <c r="BC132" s="2">
        <f t="shared" si="46"/>
        <v>81.423175189494899</v>
      </c>
      <c r="BD132" s="2">
        <f t="shared" si="47"/>
        <v>79.213869182288249</v>
      </c>
      <c r="BE132" s="2">
        <f t="shared" si="48"/>
        <v>75.642657778060084</v>
      </c>
      <c r="BF132" s="2">
        <f t="shared" si="49"/>
        <v>70.475361415128376</v>
      </c>
      <c r="BG132" s="2">
        <f t="shared" si="50"/>
        <v>63.677344153936019</v>
      </c>
      <c r="BH132" s="2">
        <f t="shared" si="51"/>
        <v>53.36522177296694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74.891238555784653</v>
      </c>
      <c r="CP132" s="2">
        <f>BL$207*$B132+BL$209</f>
        <v>77.421998585597137</v>
      </c>
      <c r="CQ132" s="2">
        <f>BM$207*$B132+BM$209</f>
        <v>79.518554664151083</v>
      </c>
      <c r="CR132" s="2">
        <f>BN$207*$B132+BN$209</f>
        <v>81.00921772514549</v>
      </c>
      <c r="CS132" s="2">
        <f>BO$207*$B132+BO$209</f>
        <v>83.972545944115581</v>
      </c>
      <c r="CT132" s="2">
        <f>BP$207*$B132+BP$209</f>
        <v>85.542896624793812</v>
      </c>
      <c r="CU132" s="2">
        <f>BQ$207*$B132+BQ$209</f>
        <v>85.532397667386974</v>
      </c>
      <c r="CV132" s="2">
        <f>BR$207*$B132+BR$209</f>
        <v>84.661295225055554</v>
      </c>
      <c r="CW132" s="2">
        <f>BS$207*$B132+BS$209</f>
        <v>82.577917144482228</v>
      </c>
      <c r="CX132" s="2">
        <f>BT$207*$B132+BT$209</f>
        <v>78.358459216974012</v>
      </c>
      <c r="CY132" s="2">
        <f>BU$207*$B132+BU$209</f>
        <v>73.061053281781227</v>
      </c>
      <c r="CZ132" s="2">
        <f>BV$207*$B132+BV$209</f>
        <v>66.106119420853716</v>
      </c>
      <c r="DA132" s="2">
        <f>BW$207*$B132+BW$209</f>
        <v>54.965971603964043</v>
      </c>
      <c r="DD132" s="2">
        <f>BZ$207*$B132+BZ$209</f>
        <v>72.490709833742159</v>
      </c>
      <c r="DE132" s="2">
        <f>CA$207*$B132+CA$209</f>
        <v>75.368925562713173</v>
      </c>
      <c r="DF132" s="2">
        <f>CB$207*$B132+CB$209</f>
        <v>77.410427132962624</v>
      </c>
      <c r="DG132" s="2">
        <f>CC$207*$B132+CC$209</f>
        <v>78.724847404283977</v>
      </c>
      <c r="DH132" s="2">
        <f>CD$207*$B132+CD$209</f>
        <v>80.91420312914201</v>
      </c>
      <c r="DI132" s="2">
        <f>CE$207*$B132+CE$209</f>
        <v>82.178393464814306</v>
      </c>
      <c r="DJ132" s="2">
        <f>CF$207*$B132+CF$209</f>
        <v>82.152166908580185</v>
      </c>
      <c r="DK132" s="2">
        <f>CG$207*$B132+CG$209</f>
        <v>81.093986630716699</v>
      </c>
      <c r="DL132" s="2">
        <f>CH$207*$B132+CH$209</f>
        <v>78.851364433321919</v>
      </c>
      <c r="DM132" s="2">
        <f>CI$207*$B132+CI$209</f>
        <v>75.359488576109541</v>
      </c>
      <c r="DN132" s="2">
        <f>CJ$207*$B132+CJ$209</f>
        <v>70.20475887690219</v>
      </c>
      <c r="DO132" s="2">
        <f>CK$207*$B132+CK$209</f>
        <v>63.386385221870441</v>
      </c>
      <c r="DP132" s="2">
        <f>CL$207*$B132+CL$209</f>
        <v>53.189197322978828</v>
      </c>
      <c r="DS132" s="2">
        <f>POWER(10,($B132-C$227)/C$228)/(1+POWER(10,($B132-C$227)/C$228))</f>
        <v>0.90404114075474629</v>
      </c>
      <c r="DT132" s="2">
        <f>POWER(10,($B132-D$227)/D$228)/(1+POWER(10,($B132-D$227)/D$228))</f>
        <v>0.91651415553735327</v>
      </c>
      <c r="DU132" s="2">
        <f>POWER(10,($B132-E$227)/E$228)/(1+POWER(10,($B132-E$227)/E$228))</f>
        <v>0.9251534285825751</v>
      </c>
      <c r="DV132" s="2">
        <f>POWER(10,($B132-F$227)/F$228)/(1+POWER(10,($B132-F$227)/F$228))</f>
        <v>0.90362547700149543</v>
      </c>
      <c r="DW132" s="2">
        <f>POWER(10,($B132-G$227)/G$228)/(1+POWER(10,($B132-G$227)/G$228))</f>
        <v>0.91854481222016027</v>
      </c>
      <c r="DX132" s="2">
        <f>POWER(10,($B132-H$227)/H$228)/(1+POWER(10,($B132-H$227)/H$228))</f>
        <v>0.91464995383384584</v>
      </c>
      <c r="DY132" s="2">
        <f>POWER(10,($B132-I$227)/I$228)/(1+POWER(10,($B132-I$227)/I$228))</f>
        <v>0.91199791562449939</v>
      </c>
      <c r="DZ132" s="2">
        <f>POWER(10,($B132-J$227)/J$228)/(1+POWER(10,($B132-J$227)/J$228))</f>
        <v>0.90772075079217973</v>
      </c>
      <c r="EA132" s="2">
        <f>POWER(10,($B132-K$227)/K$228)/(1+POWER(10,($B132-K$227)/K$228))</f>
        <v>0.90272383699801328</v>
      </c>
      <c r="EB132" s="2">
        <f>POWER(10,($B132-L$227)/L$228)/(1+POWER(10,($B132-L$227)/L$228))</f>
        <v>0.90557786792173312</v>
      </c>
      <c r="EC132" s="2">
        <f>POWER(10,($B132-M$227)/M$228)/(1+POWER(10,($B132-M$227)/M$228))</f>
        <v>0.90526097808266703</v>
      </c>
      <c r="ED132" s="2">
        <f>POWER(10,($B132-N$227)/N$228)/(1+POWER(10,($B132-N$227)/N$228))</f>
        <v>0.89301935013563161</v>
      </c>
      <c r="EE132" s="2">
        <f>POWER(10,($B132-O$227)/O$228)/(1+POWER(10,($B132-O$227)/O$228))</f>
        <v>0.90093032532499839</v>
      </c>
    </row>
    <row r="133" spans="2:135" x14ac:dyDescent="0.25">
      <c r="B133" s="2">
        <v>127</v>
      </c>
      <c r="C133">
        <v>73.484999999999999</v>
      </c>
      <c r="D133">
        <v>77.162000000000006</v>
      </c>
      <c r="E133">
        <v>77.308999999999997</v>
      </c>
      <c r="F133">
        <v>85.058999999999997</v>
      </c>
      <c r="G133">
        <v>84.647000000000006</v>
      </c>
      <c r="H133">
        <v>89.558999999999997</v>
      </c>
      <c r="I133">
        <v>90.676000000000002</v>
      </c>
      <c r="J133">
        <v>91.984999999999999</v>
      </c>
      <c r="K133">
        <v>97.882000000000005</v>
      </c>
      <c r="L133">
        <v>95.352999999999994</v>
      </c>
      <c r="M133">
        <v>90.808999999999997</v>
      </c>
      <c r="N133">
        <v>86.808999999999997</v>
      </c>
      <c r="O133">
        <v>74.014700000000005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72.672851779578721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77.483673540483593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79.437751733322955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84.487975716577211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85.935443304981661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88.576592402372285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90.632257489458453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91.876380666324167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94.171516598695604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91.629665937494721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88.674192495757069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85.656743251748779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72.10513154950479</v>
      </c>
      <c r="AE133" s="5"/>
      <c r="AG133" s="5">
        <f t="shared" si="26"/>
        <v>0.81214822042127821</v>
      </c>
      <c r="AH133" s="5">
        <f t="shared" si="27"/>
        <v>-0.32167354048358732</v>
      </c>
      <c r="AI133" s="5">
        <f t="shared" si="28"/>
        <v>-2.1287517333229573</v>
      </c>
      <c r="AJ133" s="5">
        <f t="shared" si="29"/>
        <v>0.57102428342278699</v>
      </c>
      <c r="AK133" s="5">
        <f t="shared" si="30"/>
        <v>-1.288443304981655</v>
      </c>
      <c r="AL133" s="5">
        <f t="shared" si="31"/>
        <v>0.9824075976277129</v>
      </c>
      <c r="AM133" s="5">
        <f t="shared" si="32"/>
        <v>4.374251054154854E-2</v>
      </c>
      <c r="AN133" s="5">
        <f t="shared" si="33"/>
        <v>0.10861933367583276</v>
      </c>
      <c r="AO133" s="5">
        <f t="shared" si="34"/>
        <v>3.7104834013044012</v>
      </c>
      <c r="AP133" s="5">
        <f t="shared" si="35"/>
        <v>3.7233340625052733</v>
      </c>
      <c r="AQ133" s="5">
        <f t="shared" si="36"/>
        <v>2.1348075042429286</v>
      </c>
      <c r="AR133" s="5">
        <f t="shared" si="37"/>
        <v>1.1522567482512187</v>
      </c>
      <c r="AS133" s="5">
        <f t="shared" si="38"/>
        <v>1.9095684504952146</v>
      </c>
      <c r="AV133" s="2">
        <f t="shared" si="39"/>
        <v>72.628912412081561</v>
      </c>
      <c r="AW133" s="2">
        <f t="shared" si="40"/>
        <v>75.458945194422768</v>
      </c>
      <c r="AX133" s="2">
        <f t="shared" si="41"/>
        <v>77.490423904171877</v>
      </c>
      <c r="AY133" s="2">
        <f t="shared" si="42"/>
        <v>78.876381362509647</v>
      </c>
      <c r="AZ133" s="2">
        <f t="shared" si="43"/>
        <v>81.081414153376059</v>
      </c>
      <c r="BA133" s="2">
        <f t="shared" si="44"/>
        <v>82.373263858049853</v>
      </c>
      <c r="BB133" s="2">
        <f t="shared" si="45"/>
        <v>82.356092319228125</v>
      </c>
      <c r="BC133" s="2">
        <f t="shared" si="46"/>
        <v>81.328679532087904</v>
      </c>
      <c r="BD133" s="2">
        <f t="shared" si="47"/>
        <v>79.111810033458497</v>
      </c>
      <c r="BE133" s="2">
        <f t="shared" si="48"/>
        <v>75.557334799300762</v>
      </c>
      <c r="BF133" s="2">
        <f t="shared" si="49"/>
        <v>70.39626084776215</v>
      </c>
      <c r="BG133" s="2">
        <f t="shared" si="50"/>
        <v>63.603684529605445</v>
      </c>
      <c r="BH133" s="2">
        <f t="shared" si="51"/>
        <v>53.332909074758803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74.881759571179742</v>
      </c>
      <c r="CP133" s="2">
        <f>BL$207*$B133+BL$209</f>
        <v>77.400486122888282</v>
      </c>
      <c r="CQ133" s="2">
        <f>BM$207*$B133+BM$209</f>
        <v>79.500966378199038</v>
      </c>
      <c r="CR133" s="2">
        <f>BN$207*$B133+BN$209</f>
        <v>81.011629675152506</v>
      </c>
      <c r="CS133" s="2">
        <f>BO$207*$B133+BO$209</f>
        <v>83.989763512811436</v>
      </c>
      <c r="CT133" s="2">
        <f>BP$207*$B133+BP$209</f>
        <v>85.564068135823845</v>
      </c>
      <c r="CU133" s="2">
        <f>BQ$207*$B133+BQ$209</f>
        <v>85.550356507437513</v>
      </c>
      <c r="CV133" s="2">
        <f>BR$207*$B133+BR$209</f>
        <v>84.68583029960476</v>
      </c>
      <c r="CW133" s="2">
        <f>BS$207*$B133+BS$209</f>
        <v>82.608466885002983</v>
      </c>
      <c r="CX133" s="2">
        <f>BT$207*$B133+BT$209</f>
        <v>78.376396302335039</v>
      </c>
      <c r="CY133" s="2">
        <f>BU$207*$B133+BU$209</f>
        <v>73.079764861457718</v>
      </c>
      <c r="CZ133" s="2">
        <f>BV$207*$B133+BV$209</f>
        <v>66.135383392858373</v>
      </c>
      <c r="DA133" s="2">
        <f>BW$207*$B133+BW$209</f>
        <v>54.995632652378397</v>
      </c>
      <c r="DD133" s="2">
        <f>BZ$207*$B133+BZ$209</f>
        <v>72.410825998544567</v>
      </c>
      <c r="DE133" s="2">
        <f>CA$207*$B133+CA$209</f>
        <v>75.297650449706481</v>
      </c>
      <c r="DF133" s="2">
        <f>CB$207*$B133+CB$209</f>
        <v>77.34207942075578</v>
      </c>
      <c r="DG133" s="2">
        <f>CC$207*$B133+CC$209</f>
        <v>78.668688217902854</v>
      </c>
      <c r="DH133" s="2">
        <f>CD$207*$B133+CD$209</f>
        <v>80.84619917467171</v>
      </c>
      <c r="DI133" s="2">
        <f>CE$207*$B133+CE$209</f>
        <v>82.101714356974909</v>
      </c>
      <c r="DJ133" s="2">
        <f>CF$207*$B133+CF$209</f>
        <v>82.07498642918344</v>
      </c>
      <c r="DK133" s="2">
        <f>CG$207*$B133+CG$209</f>
        <v>81.0174200185903</v>
      </c>
      <c r="DL133" s="2">
        <f>CH$207*$B133+CH$209</f>
        <v>78.768169380349477</v>
      </c>
      <c r="DM133" s="2">
        <f>CI$207*$B133+CI$209</f>
        <v>75.289262120817668</v>
      </c>
      <c r="DN133" s="2">
        <f>CJ$207*$B133+CJ$209</f>
        <v>70.140132678218336</v>
      </c>
      <c r="DO133" s="2">
        <f>CK$207*$B133+CK$209</f>
        <v>63.3270818334979</v>
      </c>
      <c r="DP133" s="2">
        <f>CL$207*$B133+CL$209</f>
        <v>53.166157637249832</v>
      </c>
      <c r="DS133" s="2">
        <f>POWER(10,($B133-C$227)/C$228)/(1+POWER(10,($B133-C$227)/C$228))</f>
        <v>0.91173926488666479</v>
      </c>
      <c r="DT133" s="2">
        <f>POWER(10,($B133-D$227)/D$228)/(1+POWER(10,($B133-D$227)/D$228))</f>
        <v>0.92329655294832147</v>
      </c>
      <c r="DU133" s="2">
        <f>POWER(10,($B133-E$227)/E$228)/(1+POWER(10,($B133-E$227)/E$228))</f>
        <v>0.93128659057175256</v>
      </c>
      <c r="DV133" s="2">
        <f>POWER(10,($B133-F$227)/F$228)/(1+POWER(10,($B133-F$227)/F$228))</f>
        <v>0.91135367724867977</v>
      </c>
      <c r="DW133" s="2">
        <f>POWER(10,($B133-G$227)/G$228)/(1+POWER(10,($B133-G$227)/G$228))</f>
        <v>0.92517570712627828</v>
      </c>
      <c r="DX133" s="2">
        <f>POWER(10,($B133-H$227)/H$228)/(1+POWER(10,($B133-H$227)/H$228))</f>
        <v>0.92157083925571059</v>
      </c>
      <c r="DY133" s="2">
        <f>POWER(10,($B133-I$227)/I$228)/(1+POWER(10,($B133-I$227)/I$228))</f>
        <v>0.91911483274728134</v>
      </c>
      <c r="DZ133" s="2">
        <f>POWER(10,($B133-J$227)/J$228)/(1+POWER(10,($B133-J$227)/J$228))</f>
        <v>0.91515138993353651</v>
      </c>
      <c r="EA133" s="2">
        <f>POWER(10,($B133-K$227)/K$228)/(1+POWER(10,($B133-K$227)/K$228))</f>
        <v>0.9105171792829545</v>
      </c>
      <c r="EB133" s="2">
        <f>POWER(10,($B133-L$227)/L$228)/(1+POWER(10,($B133-L$227)/L$228))</f>
        <v>0.91316455239035521</v>
      </c>
      <c r="EC133" s="2">
        <f>POWER(10,($B133-M$227)/M$228)/(1+POWER(10,($B133-M$227)/M$228))</f>
        <v>0.91287067443194114</v>
      </c>
      <c r="ED133" s="2">
        <f>POWER(10,($B133-N$227)/N$228)/(1+POWER(10,($B133-N$227)/N$228))</f>
        <v>0.90150534397362325</v>
      </c>
      <c r="EE133" s="2">
        <f>POWER(10,($B133-O$227)/O$228)/(1+POWER(10,($B133-O$227)/O$228))</f>
        <v>0.90885284787710119</v>
      </c>
    </row>
    <row r="134" spans="2:135" x14ac:dyDescent="0.25">
      <c r="B134" s="2">
        <v>128</v>
      </c>
      <c r="C134">
        <v>71.823999999999998</v>
      </c>
      <c r="D134">
        <v>76.882000000000005</v>
      </c>
      <c r="E134">
        <v>78.471000000000004</v>
      </c>
      <c r="F134">
        <v>84.602999999999994</v>
      </c>
      <c r="G134">
        <v>83.528999999999996</v>
      </c>
      <c r="H134">
        <v>85.897000000000006</v>
      </c>
      <c r="I134">
        <v>87.058999999999997</v>
      </c>
      <c r="J134">
        <v>89.706000000000003</v>
      </c>
      <c r="K134">
        <v>93.206000000000003</v>
      </c>
      <c r="L134">
        <v>91.308999999999997</v>
      </c>
      <c r="M134">
        <v>86.75</v>
      </c>
      <c r="N134">
        <v>83.367999999999995</v>
      </c>
      <c r="O134">
        <v>70.25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72.575464264564701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76.947187103560665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78.802115380789516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83.359548328615062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84.526032186639412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86.805931409066147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88.446958223277349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89.331264899579082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91.038534542327426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88.463789299191873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85.617645554977358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83.689790575270862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69.612866984315062</v>
      </c>
      <c r="AE134" s="5"/>
      <c r="AG134" s="5">
        <f t="shared" ref="AG134:AG197" si="52">C134-R134</f>
        <v>-0.75146426456470294</v>
      </c>
      <c r="AH134" s="5">
        <f t="shared" ref="AH134:AH197" si="53">D134-S134</f>
        <v>-6.5187103560660375E-2</v>
      </c>
      <c r="AI134" s="5">
        <f t="shared" ref="AI134:AI197" si="54">E134-T134</f>
        <v>-0.33111538078951241</v>
      </c>
      <c r="AJ134" s="5">
        <f t="shared" ref="AJ134:AJ197" si="55">F134-U134</f>
        <v>1.243451671384932</v>
      </c>
      <c r="AK134" s="5">
        <f t="shared" ref="AK134:AK197" si="56">G134-V134</f>
        <v>-0.99703218663941584</v>
      </c>
      <c r="AL134" s="5">
        <f t="shared" ref="AL134:AL197" si="57">H134-W134</f>
        <v>-0.90893140906614178</v>
      </c>
      <c r="AM134" s="5">
        <f t="shared" ref="AM134:AM197" si="58">I134-X134</f>
        <v>-1.3879582232773515</v>
      </c>
      <c r="AN134" s="5">
        <f t="shared" ref="AN134:AN197" si="59">J134-Y134</f>
        <v>0.37473510042092073</v>
      </c>
      <c r="AO134" s="5">
        <f t="shared" ref="AO134:AO197" si="60">K134-Z134</f>
        <v>2.1674654576725771</v>
      </c>
      <c r="AP134" s="5">
        <f t="shared" ref="AP134:AP197" si="61">L134-AA134</f>
        <v>2.8452107008081242</v>
      </c>
      <c r="AQ134" s="5">
        <f t="shared" ref="AQ134:AQ197" si="62">M134-AB134</f>
        <v>1.1323544450226422</v>
      </c>
      <c r="AR134" s="5">
        <f t="shared" ref="AR134:AR197" si="63">N134-AC134</f>
        <v>-0.32179057527086741</v>
      </c>
      <c r="AS134" s="5">
        <f t="shared" ref="AS134:AS197" si="64">O134-AD134</f>
        <v>0.63713301568493819</v>
      </c>
      <c r="AV134" s="2">
        <f t="shared" ref="AV134:AV197" si="65">((1-DS134)*CO134) + (DS134*DD134)</f>
        <v>72.537107635636843</v>
      </c>
      <c r="AW134" s="2">
        <f t="shared" ref="AW134:AW197" si="66">((1-DT134)*CP134) + (DT134*DE134)</f>
        <v>75.377982213031075</v>
      </c>
      <c r="AX134" s="2">
        <f t="shared" ref="AX134:AX197" si="67">((1-DU134)*CQ134) + (DU134*DF134)</f>
        <v>77.413046748983973</v>
      </c>
      <c r="AY134" s="2">
        <f t="shared" ref="AY134:AY197" si="68">((1-DV134)*CR134) + (DV134*DG134)</f>
        <v>78.808208983705242</v>
      </c>
      <c r="AZ134" s="2">
        <f t="shared" ref="AZ134:AZ197" si="69">((1-DW134)*CS134) + (DW134*DH134)</f>
        <v>80.999989629125153</v>
      </c>
      <c r="BA134" s="2">
        <f t="shared" ref="BA134:BA197" si="70">((1-DX134)*CT134) + (DX134*DI134)</f>
        <v>82.281459986126521</v>
      </c>
      <c r="BB134" s="2">
        <f t="shared" ref="BB134:BB197" si="71">((1-DY134)*CU134) + (DY134*DJ134)</f>
        <v>82.263083807313819</v>
      </c>
      <c r="BC134" s="2">
        <f t="shared" ref="BC134:BC197" si="72">((1-DZ134)*CV134) + (DZ134*DK134)</f>
        <v>81.234743102838323</v>
      </c>
      <c r="BD134" s="2">
        <f t="shared" ref="BD134:BD197" si="73">((1-EA134)*CW134) + (EA134*DL134)</f>
        <v>79.010221803055401</v>
      </c>
      <c r="BE134" s="2">
        <f t="shared" ref="BE134:BE197" si="74">((1-EB134)*CX134) + (EB134*DM134)</f>
        <v>75.472439102897241</v>
      </c>
      <c r="BF134" s="2">
        <f t="shared" ref="BF134:BF197" si="75">((1-EC134)*CY134) + (EC134*DN134)</f>
        <v>70.317576219304584</v>
      </c>
      <c r="BG134" s="2">
        <f t="shared" ref="BG134:BG197" si="76">((1-ED134)*CZ134) + (ED134*DO134)</f>
        <v>63.530273854714679</v>
      </c>
      <c r="BH134" s="2">
        <f t="shared" ref="BH134:BH197" si="77">((1-EE134)*DA134) + (EE134*DP134)</f>
        <v>53.300842881839635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74.872280586574831</v>
      </c>
      <c r="CP134" s="2">
        <f>BL$207*$B134+BL$209</f>
        <v>77.378973660179412</v>
      </c>
      <c r="CQ134" s="2">
        <f>BM$207*$B134+BM$209</f>
        <v>79.48337809224698</v>
      </c>
      <c r="CR134" s="2">
        <f>BN$207*$B134+BN$209</f>
        <v>81.014041625159507</v>
      </c>
      <c r="CS134" s="2">
        <f>BO$207*$B134+BO$209</f>
        <v>84.006981081507277</v>
      </c>
      <c r="CT134" s="2">
        <f>BP$207*$B134+BP$209</f>
        <v>85.585239646853879</v>
      </c>
      <c r="CU134" s="2">
        <f>BQ$207*$B134+BQ$209</f>
        <v>85.568315347488053</v>
      </c>
      <c r="CV134" s="2">
        <f>BR$207*$B134+BR$209</f>
        <v>84.710365374153966</v>
      </c>
      <c r="CW134" s="2">
        <f>BS$207*$B134+BS$209</f>
        <v>82.639016625523752</v>
      </c>
      <c r="CX134" s="2">
        <f>BT$207*$B134+BT$209</f>
        <v>78.394333387696051</v>
      </c>
      <c r="CY134" s="2">
        <f>BU$207*$B134+BU$209</f>
        <v>73.09847644113421</v>
      </c>
      <c r="CZ134" s="2">
        <f>BV$207*$B134+BV$209</f>
        <v>66.164647364863015</v>
      </c>
      <c r="DA134" s="2">
        <f>BW$207*$B134+BW$209</f>
        <v>55.025293700792751</v>
      </c>
      <c r="DD134" s="2">
        <f>BZ$207*$B134+BZ$209</f>
        <v>72.330942163346961</v>
      </c>
      <c r="DE134" s="2">
        <f>CA$207*$B134+CA$209</f>
        <v>75.226375336699803</v>
      </c>
      <c r="DF134" s="2">
        <f>CB$207*$B134+CB$209</f>
        <v>77.273731708548937</v>
      </c>
      <c r="DG134" s="2">
        <f>CC$207*$B134+CC$209</f>
        <v>78.612529031521717</v>
      </c>
      <c r="DH134" s="2">
        <f>CD$207*$B134+CD$209</f>
        <v>80.778195220201411</v>
      </c>
      <c r="DI134" s="2">
        <f>CE$207*$B134+CE$209</f>
        <v>82.025035249135527</v>
      </c>
      <c r="DJ134" s="2">
        <f>CF$207*$B134+CF$209</f>
        <v>81.997805949786709</v>
      </c>
      <c r="DK134" s="2">
        <f>CG$207*$B134+CG$209</f>
        <v>80.940853406463901</v>
      </c>
      <c r="DL134" s="2">
        <f>CH$207*$B134+CH$209</f>
        <v>78.684974327377049</v>
      </c>
      <c r="DM134" s="2">
        <f>CI$207*$B134+CI$209</f>
        <v>75.21903566552578</v>
      </c>
      <c r="DN134" s="2">
        <f>CJ$207*$B134+CJ$209</f>
        <v>70.075506479534482</v>
      </c>
      <c r="DO134" s="2">
        <f>CK$207*$B134+CK$209</f>
        <v>63.267778445125359</v>
      </c>
      <c r="DP134" s="2">
        <f>CL$207*$B134+CL$209</f>
        <v>53.143117951520843</v>
      </c>
      <c r="DS134" s="2">
        <f>POWER(10,($B134-C$227)/C$228)/(1+POWER(10,($B134-C$227)/C$228))</f>
        <v>0.91887523896639101</v>
      </c>
      <c r="DT134" s="2">
        <f>POWER(10,($B134-D$227)/D$228)/(1+POWER(10,($B134-D$227)/D$228))</f>
        <v>0.9295702896924134</v>
      </c>
      <c r="DU134" s="2">
        <f>POWER(10,($B134-E$227)/E$228)/(1+POWER(10,($B134-E$227)/E$228))</f>
        <v>0.93695143192917407</v>
      </c>
      <c r="DV134" s="2">
        <f>POWER(10,($B134-F$227)/F$228)/(1+POWER(10,($B134-F$227)/F$228))</f>
        <v>0.91851804037924234</v>
      </c>
      <c r="DW134" s="2">
        <f>POWER(10,($B134-G$227)/G$228)/(1+POWER(10,($B134-G$227)/G$228))</f>
        <v>0.93130717909114002</v>
      </c>
      <c r="DX134" s="2">
        <f>POWER(10,($B134-H$227)/H$228)/(1+POWER(10,($B134-H$227)/H$228))</f>
        <v>0.92797471483509986</v>
      </c>
      <c r="DY134" s="2">
        <f>POWER(10,($B134-I$227)/I$228)/(1+POWER(10,($B134-I$227)/I$228))</f>
        <v>0.92570307819441833</v>
      </c>
      <c r="DZ134" s="2">
        <f>POWER(10,($B134-J$227)/J$228)/(1+POWER(10,($B134-J$227)/J$228))</f>
        <v>0.92203508069653028</v>
      </c>
      <c r="EA134" s="2">
        <f>POWER(10,($B134-K$227)/K$228)/(1+POWER(10,($B134-K$227)/K$228))</f>
        <v>0.91774304593787537</v>
      </c>
      <c r="EB134" s="2">
        <f>POWER(10,($B134-L$227)/L$228)/(1+POWER(10,($B134-L$227)/L$228))</f>
        <v>0.92019537708159616</v>
      </c>
      <c r="EC134" s="2">
        <f>POWER(10,($B134-M$227)/M$228)/(1+POWER(10,($B134-M$227)/M$228))</f>
        <v>0.91992320702981434</v>
      </c>
      <c r="ED134" s="2">
        <f>POWER(10,($B134-N$227)/N$228)/(1+POWER(10,($B134-N$227)/N$228))</f>
        <v>0.90938650768737728</v>
      </c>
      <c r="EE134" s="2">
        <f>POWER(10,($B134-O$227)/O$228)/(1+POWER(10,($B134-O$227)/O$228))</f>
        <v>0.91620074247593164</v>
      </c>
    </row>
    <row r="135" spans="2:135" x14ac:dyDescent="0.25">
      <c r="B135" s="2">
        <v>129</v>
      </c>
      <c r="C135">
        <v>72.073999999999998</v>
      </c>
      <c r="D135">
        <v>75.441000000000003</v>
      </c>
      <c r="E135">
        <v>76.323999999999998</v>
      </c>
      <c r="F135">
        <v>81.162000000000006</v>
      </c>
      <c r="G135">
        <v>82.543999999999997</v>
      </c>
      <c r="H135">
        <v>83.632000000000005</v>
      </c>
      <c r="I135">
        <v>85.471000000000004</v>
      </c>
      <c r="J135">
        <v>85.956000000000003</v>
      </c>
      <c r="K135">
        <v>89.587999999999994</v>
      </c>
      <c r="L135">
        <v>87.587999999999994</v>
      </c>
      <c r="M135">
        <v>83.293999999999997</v>
      </c>
      <c r="N135">
        <v>81.676000000000002</v>
      </c>
      <c r="O135">
        <v>66.852900000000005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72.47774852814635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76.460168558601879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78.282581620167619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82.265392926502685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83.36336552728838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85.336796265608228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86.577542465445589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87.069040562509542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88.07558067673682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85.418342642723758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82.488286122424228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81.098491959008015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66.832411805131585</v>
      </c>
      <c r="AE135" s="5"/>
      <c r="AG135" s="5">
        <f t="shared" si="52"/>
        <v>-0.40374852814635176</v>
      </c>
      <c r="AH135" s="5">
        <f t="shared" si="53"/>
        <v>-1.0191685586018764</v>
      </c>
      <c r="AI135" s="5">
        <f t="shared" si="54"/>
        <v>-1.9585816201676209</v>
      </c>
      <c r="AJ135" s="5">
        <f t="shared" si="55"/>
        <v>-1.1033929265026785</v>
      </c>
      <c r="AK135" s="5">
        <f t="shared" si="56"/>
        <v>-0.81936552728838308</v>
      </c>
      <c r="AL135" s="5">
        <f t="shared" si="57"/>
        <v>-1.7047962656082234</v>
      </c>
      <c r="AM135" s="5">
        <f t="shared" si="58"/>
        <v>-1.1065424654455853</v>
      </c>
      <c r="AN135" s="5">
        <f t="shared" si="59"/>
        <v>-1.1130405625095392</v>
      </c>
      <c r="AO135" s="5">
        <f t="shared" si="60"/>
        <v>1.512419323263174</v>
      </c>
      <c r="AP135" s="5">
        <f t="shared" si="61"/>
        <v>2.1696573572762361</v>
      </c>
      <c r="AQ135" s="5">
        <f t="shared" si="62"/>
        <v>0.80571387757576929</v>
      </c>
      <c r="AR135" s="5">
        <f t="shared" si="63"/>
        <v>0.5775080409919866</v>
      </c>
      <c r="AS135" s="5">
        <f t="shared" si="64"/>
        <v>2.0488194868420351E-2</v>
      </c>
      <c r="AV135" s="2">
        <f t="shared" si="65"/>
        <v>72.445681734686943</v>
      </c>
      <c r="AW135" s="2">
        <f t="shared" si="66"/>
        <v>75.297445848697464</v>
      </c>
      <c r="AX135" s="2">
        <f t="shared" si="67"/>
        <v>77.336084613443262</v>
      </c>
      <c r="AY135" s="2">
        <f t="shared" si="68"/>
        <v>78.740504807064724</v>
      </c>
      <c r="AZ135" s="2">
        <f t="shared" si="69"/>
        <v>80.919071699720377</v>
      </c>
      <c r="BA135" s="2">
        <f t="shared" si="70"/>
        <v>82.190178411975154</v>
      </c>
      <c r="BB135" s="2">
        <f t="shared" si="71"/>
        <v>82.170642798161481</v>
      </c>
      <c r="BC135" s="2">
        <f t="shared" si="72"/>
        <v>81.141407268668104</v>
      </c>
      <c r="BD135" s="2">
        <f t="shared" si="73"/>
        <v>78.909166326464089</v>
      </c>
      <c r="BE135" s="2">
        <f t="shared" si="74"/>
        <v>75.388012341174061</v>
      </c>
      <c r="BF135" s="2">
        <f t="shared" si="75"/>
        <v>70.239346488343983</v>
      </c>
      <c r="BG135" s="2">
        <f t="shared" si="76"/>
        <v>63.457175858155168</v>
      </c>
      <c r="BH135" s="2">
        <f t="shared" si="77"/>
        <v>53.269051250619682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74.86280160196992</v>
      </c>
      <c r="CP135" s="2">
        <f>BL$207*$B135+BL$209</f>
        <v>77.357461197470556</v>
      </c>
      <c r="CQ135" s="2">
        <f>BM$207*$B135+BM$209</f>
        <v>79.465789806294922</v>
      </c>
      <c r="CR135" s="2">
        <f>BN$207*$B135+BN$209</f>
        <v>81.016453575166508</v>
      </c>
      <c r="CS135" s="2">
        <f>BO$207*$B135+BO$209</f>
        <v>84.024198650203118</v>
      </c>
      <c r="CT135" s="2">
        <f>BP$207*$B135+BP$209</f>
        <v>85.606411157883912</v>
      </c>
      <c r="CU135" s="2">
        <f>BQ$207*$B135+BQ$209</f>
        <v>85.586274187538592</v>
      </c>
      <c r="CV135" s="2">
        <f>BR$207*$B135+BR$209</f>
        <v>84.734900448703172</v>
      </c>
      <c r="CW135" s="2">
        <f>BS$207*$B135+BS$209</f>
        <v>82.669566366044506</v>
      </c>
      <c r="CX135" s="2">
        <f>BT$207*$B135+BT$209</f>
        <v>78.412270473057077</v>
      </c>
      <c r="CY135" s="2">
        <f>BU$207*$B135+BU$209</f>
        <v>73.117188020810715</v>
      </c>
      <c r="CZ135" s="2">
        <f>BV$207*$B135+BV$209</f>
        <v>66.193911336867657</v>
      </c>
      <c r="DA135" s="2">
        <f>BW$207*$B135+BW$209</f>
        <v>55.054954749207106</v>
      </c>
      <c r="DD135" s="2">
        <f>BZ$207*$B135+BZ$209</f>
        <v>72.251058328149369</v>
      </c>
      <c r="DE135" s="2">
        <f>CA$207*$B135+CA$209</f>
        <v>75.155100223693125</v>
      </c>
      <c r="DF135" s="2">
        <f>CB$207*$B135+CB$209</f>
        <v>77.205383996342093</v>
      </c>
      <c r="DG135" s="2">
        <f>CC$207*$B135+CC$209</f>
        <v>78.55636984514058</v>
      </c>
      <c r="DH135" s="2">
        <f>CD$207*$B135+CD$209</f>
        <v>80.710191265731112</v>
      </c>
      <c r="DI135" s="2">
        <f>CE$207*$B135+CE$209</f>
        <v>81.948356141296131</v>
      </c>
      <c r="DJ135" s="2">
        <f>CF$207*$B135+CF$209</f>
        <v>81.920625470389965</v>
      </c>
      <c r="DK135" s="2">
        <f>CG$207*$B135+CG$209</f>
        <v>80.864286794337502</v>
      </c>
      <c r="DL135" s="2">
        <f>CH$207*$B135+CH$209</f>
        <v>78.60177927440462</v>
      </c>
      <c r="DM135" s="2">
        <f>CI$207*$B135+CI$209</f>
        <v>75.148809210233892</v>
      </c>
      <c r="DN135" s="2">
        <f>CJ$207*$B135+CJ$209</f>
        <v>70.010880280850628</v>
      </c>
      <c r="DO135" s="2">
        <f>CK$207*$B135+CK$209</f>
        <v>63.208475056752818</v>
      </c>
      <c r="DP135" s="2">
        <f>CL$207*$B135+CL$209</f>
        <v>53.120078265791847</v>
      </c>
      <c r="DS135" s="2">
        <f>POWER(10,($B135-C$227)/C$228)/(1+POWER(10,($B135-C$227)/C$228))</f>
        <v>0.92548141753118229</v>
      </c>
      <c r="DT135" s="2">
        <f>POWER(10,($B135-D$227)/D$228)/(1+POWER(10,($B135-D$227)/D$228))</f>
        <v>0.93536680557856233</v>
      </c>
      <c r="DU135" s="2">
        <f>POWER(10,($B135-E$227)/E$228)/(1+POWER(10,($B135-E$227)/E$228))</f>
        <v>0.9421782511239013</v>
      </c>
      <c r="DV135" s="2">
        <f>POWER(10,($B135-F$227)/F$228)/(1+POWER(10,($B135-F$227)/F$228))</f>
        <v>0.92515093706903762</v>
      </c>
      <c r="DW135" s="2">
        <f>POWER(10,($B135-G$227)/G$228)/(1+POWER(10,($B135-G$227)/G$228))</f>
        <v>0.93697043797549284</v>
      </c>
      <c r="DX135" s="2">
        <f>POWER(10,($B135-H$227)/H$228)/(1+POWER(10,($B135-H$227)/H$228))</f>
        <v>0.93389321112381718</v>
      </c>
      <c r="DY135" s="2">
        <f>POWER(10,($B135-I$227)/I$228)/(1+POWER(10,($B135-I$227)/I$228))</f>
        <v>0.93179452068009339</v>
      </c>
      <c r="DZ135" s="2">
        <f>POWER(10,($B135-J$227)/J$228)/(1+POWER(10,($B135-J$227)/J$228))</f>
        <v>0.92840399505694993</v>
      </c>
      <c r="EA135" s="2">
        <f>POWER(10,($B135-K$227)/K$228)/(1+POWER(10,($B135-K$227)/K$228))</f>
        <v>0.92443383954602487</v>
      </c>
      <c r="EB135" s="2">
        <f>POWER(10,($B135-L$227)/L$228)/(1+POWER(10,($B135-L$227)/L$228))</f>
        <v>0.92670262899543576</v>
      </c>
      <c r="EC135" s="2">
        <f>POWER(10,($B135-M$227)/M$228)/(1+POWER(10,($B135-M$227)/M$228))</f>
        <v>0.92645087782053026</v>
      </c>
      <c r="ED135" s="2">
        <f>POWER(10,($B135-N$227)/N$228)/(1+POWER(10,($B135-N$227)/N$228))</f>
        <v>0.91669532421144484</v>
      </c>
      <c r="EE135" s="2">
        <f>POWER(10,($B135-O$227)/O$228)/(1+POWER(10,($B135-O$227)/O$228))</f>
        <v>0.92300646263224029</v>
      </c>
    </row>
    <row r="136" spans="2:135" x14ac:dyDescent="0.25">
      <c r="B136" s="2">
        <v>130</v>
      </c>
      <c r="C136">
        <v>72.382000000000005</v>
      </c>
      <c r="D136">
        <v>75.528999999999996</v>
      </c>
      <c r="E136">
        <v>76</v>
      </c>
      <c r="F136">
        <v>79.484999999999999</v>
      </c>
      <c r="G136">
        <v>80.632000000000005</v>
      </c>
      <c r="H136">
        <v>83.176000000000002</v>
      </c>
      <c r="I136">
        <v>83.778999999999996</v>
      </c>
      <c r="J136">
        <v>83.191000000000003</v>
      </c>
      <c r="K136">
        <v>85.75</v>
      </c>
      <c r="L136">
        <v>83.367999999999995</v>
      </c>
      <c r="M136">
        <v>79.397000000000006</v>
      </c>
      <c r="N136">
        <v>77.206000000000003</v>
      </c>
      <c r="O136">
        <v>63.147100000000002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72.380335405937458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76.041015712635385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77.875622123238855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81.280066053340605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82.455683243673306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84.186175867085524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85.074181756863979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85.187835675494071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85.473717675550603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82.701198735278908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79.540297803711198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78.162639412461232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64.029361044769701</v>
      </c>
      <c r="AE136" s="5"/>
      <c r="AG136" s="5">
        <f t="shared" si="52"/>
        <v>1.6645940625465983E-3</v>
      </c>
      <c r="AH136" s="5">
        <f t="shared" si="53"/>
        <v>-0.51201571263538881</v>
      </c>
      <c r="AI136" s="5">
        <f t="shared" si="54"/>
        <v>-1.8756221232388555</v>
      </c>
      <c r="AJ136" s="5">
        <f t="shared" si="55"/>
        <v>-1.7950660533406051</v>
      </c>
      <c r="AK136" s="5">
        <f t="shared" si="56"/>
        <v>-1.823683243673301</v>
      </c>
      <c r="AL136" s="5">
        <f t="shared" si="57"/>
        <v>-1.0101758670855219</v>
      </c>
      <c r="AM136" s="5">
        <f t="shared" si="58"/>
        <v>-1.2951817568639825</v>
      </c>
      <c r="AN136" s="5">
        <f t="shared" si="59"/>
        <v>-1.9968356754940686</v>
      </c>
      <c r="AO136" s="5">
        <f t="shared" si="60"/>
        <v>0.27628232444939727</v>
      </c>
      <c r="AP136" s="5">
        <f t="shared" si="61"/>
        <v>0.66680126472108725</v>
      </c>
      <c r="AQ136" s="5">
        <f t="shared" si="62"/>
        <v>-0.14329780371119227</v>
      </c>
      <c r="AR136" s="5">
        <f t="shared" si="63"/>
        <v>-0.95663941246122874</v>
      </c>
      <c r="AS136" s="5">
        <f t="shared" si="64"/>
        <v>-0.8822610447696988</v>
      </c>
      <c r="AV136" s="2">
        <f t="shared" si="65"/>
        <v>72.354661076389874</v>
      </c>
      <c r="AW136" s="2">
        <f t="shared" si="66"/>
        <v>75.217338474704974</v>
      </c>
      <c r="AX136" s="2">
        <f t="shared" si="67"/>
        <v>77.259536657937034</v>
      </c>
      <c r="AY136" s="2">
        <f t="shared" si="68"/>
        <v>78.673281821045137</v>
      </c>
      <c r="AZ136" s="2">
        <f t="shared" si="69"/>
        <v>80.838677091124993</v>
      </c>
      <c r="BA136" s="2">
        <f t="shared" si="70"/>
        <v>82.099445848401942</v>
      </c>
      <c r="BB136" s="2">
        <f t="shared" si="71"/>
        <v>82.078793973092928</v>
      </c>
      <c r="BC136" s="2">
        <f t="shared" si="72"/>
        <v>81.048702732527872</v>
      </c>
      <c r="BD136" s="2">
        <f t="shared" si="73"/>
        <v>78.808692443072374</v>
      </c>
      <c r="BE136" s="2">
        <f t="shared" si="74"/>
        <v>75.304086517392136</v>
      </c>
      <c r="BF136" s="2">
        <f t="shared" si="75"/>
        <v>70.161601463787306</v>
      </c>
      <c r="BG136" s="2">
        <f t="shared" si="76"/>
        <v>63.384442896182264</v>
      </c>
      <c r="BH136" s="2">
        <f t="shared" si="77"/>
        <v>53.237556096224743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74.853322617365009</v>
      </c>
      <c r="CP136" s="2">
        <f>BL$207*$B136+BL$209</f>
        <v>77.335948734761701</v>
      </c>
      <c r="CQ136" s="2">
        <f>BM$207*$B136+BM$209</f>
        <v>79.448201520342877</v>
      </c>
      <c r="CR136" s="2">
        <f>BN$207*$B136+BN$209</f>
        <v>81.01886552517351</v>
      </c>
      <c r="CS136" s="2">
        <f>BO$207*$B136+BO$209</f>
        <v>84.041416218898974</v>
      </c>
      <c r="CT136" s="2">
        <f>BP$207*$B136+BP$209</f>
        <v>85.627582668913931</v>
      </c>
      <c r="CU136" s="2">
        <f>BQ$207*$B136+BQ$209</f>
        <v>85.604233027589117</v>
      </c>
      <c r="CV136" s="2">
        <f>BR$207*$B136+BR$209</f>
        <v>84.759435523252378</v>
      </c>
      <c r="CW136" s="2">
        <f>BS$207*$B136+BS$209</f>
        <v>82.700116106565275</v>
      </c>
      <c r="CX136" s="2">
        <f>BT$207*$B136+BT$209</f>
        <v>78.43020755841809</v>
      </c>
      <c r="CY136" s="2">
        <f>BU$207*$B136+BU$209</f>
        <v>73.135899600487207</v>
      </c>
      <c r="CZ136" s="2">
        <f>BV$207*$B136+BV$209</f>
        <v>66.223175308872314</v>
      </c>
      <c r="DA136" s="2">
        <f>BW$207*$B136+BW$209</f>
        <v>55.08461579762146</v>
      </c>
      <c r="DD136" s="2">
        <f>BZ$207*$B136+BZ$209</f>
        <v>72.171174492951778</v>
      </c>
      <c r="DE136" s="2">
        <f>CA$207*$B136+CA$209</f>
        <v>75.083825110686433</v>
      </c>
      <c r="DF136" s="2">
        <f>CB$207*$B136+CB$209</f>
        <v>77.137036284135263</v>
      </c>
      <c r="DG136" s="2">
        <f>CC$207*$B136+CC$209</f>
        <v>78.500210658759457</v>
      </c>
      <c r="DH136" s="2">
        <f>CD$207*$B136+CD$209</f>
        <v>80.642187311260813</v>
      </c>
      <c r="DI136" s="2">
        <f>CE$207*$B136+CE$209</f>
        <v>81.871677033456734</v>
      </c>
      <c r="DJ136" s="2">
        <f>CF$207*$B136+CF$209</f>
        <v>81.84344499099322</v>
      </c>
      <c r="DK136" s="2">
        <f>CG$207*$B136+CG$209</f>
        <v>80.787720182211103</v>
      </c>
      <c r="DL136" s="2">
        <f>CH$207*$B136+CH$209</f>
        <v>78.518584221432192</v>
      </c>
      <c r="DM136" s="2">
        <f>CI$207*$B136+CI$209</f>
        <v>75.078582754942005</v>
      </c>
      <c r="DN136" s="2">
        <f>CJ$207*$B136+CJ$209</f>
        <v>69.946254082166774</v>
      </c>
      <c r="DO136" s="2">
        <f>CK$207*$B136+CK$209</f>
        <v>63.149171668380269</v>
      </c>
      <c r="DP136" s="2">
        <f>CL$207*$B136+CL$209</f>
        <v>53.097038580062858</v>
      </c>
      <c r="DS136" s="2">
        <f>POWER(10,($B136-C$227)/C$228)/(1+POWER(10,($B136-C$227)/C$228))</f>
        <v>0.93158969045445983</v>
      </c>
      <c r="DT136" s="2">
        <f>POWER(10,($B136-D$227)/D$228)/(1+POWER(10,($B136-D$227)/D$228))</f>
        <v>0.94071668065141356</v>
      </c>
      <c r="DU136" s="2">
        <f>POWER(10,($B136-E$227)/E$228)/(1+POWER(10,($B136-E$227)/E$228))</f>
        <v>0.94699627188803448</v>
      </c>
      <c r="DV136" s="2">
        <f>POWER(10,($B136-F$227)/F$228)/(1+POWER(10,($B136-F$227)/F$228))</f>
        <v>0.93128428805647157</v>
      </c>
      <c r="DW136" s="2">
        <f>POWER(10,($B136-G$227)/G$228)/(1+POWER(10,($B136-G$227)/G$228))</f>
        <v>0.94219577874774407</v>
      </c>
      <c r="DX136" s="2">
        <f>POWER(10,($B136-H$227)/H$228)/(1+POWER(10,($B136-H$227)/H$228))</f>
        <v>0.93935715189567504</v>
      </c>
      <c r="DY136" s="2">
        <f>POWER(10,($B136-I$227)/I$228)/(1+POWER(10,($B136-I$227)/I$228))</f>
        <v>0.93742030132792897</v>
      </c>
      <c r="DZ136" s="2">
        <f>POWER(10,($B136-J$227)/J$228)/(1+POWER(10,($B136-J$227)/J$228))</f>
        <v>0.93428971416457285</v>
      </c>
      <c r="EA136" s="2">
        <f>POWER(10,($B136-K$227)/K$228)/(1+POWER(10,($B136-K$227)/K$228))</f>
        <v>0.93062154501998795</v>
      </c>
      <c r="EB136" s="2">
        <f>POWER(10,($B136-L$227)/L$228)/(1+POWER(10,($B136-L$227)/L$228))</f>
        <v>0.93271807685148755</v>
      </c>
      <c r="EC136" s="2">
        <f>POWER(10,($B136-M$227)/M$228)/(1+POWER(10,($B136-M$227)/M$228))</f>
        <v>0.93248548141677856</v>
      </c>
      <c r="ED136" s="2">
        <f>POWER(10,($B136-N$227)/N$228)/(1+POWER(10,($B136-N$227)/N$228))</f>
        <v>0.92346423253931609</v>
      </c>
      <c r="EE136" s="2">
        <f>POWER(10,($B136-O$227)/O$228)/(1+POWER(10,($B136-O$227)/O$228))</f>
        <v>0.92930210966369942</v>
      </c>
    </row>
    <row r="137" spans="2:135" x14ac:dyDescent="0.25">
      <c r="B137" s="2">
        <v>131</v>
      </c>
      <c r="C137">
        <v>71.558999999999997</v>
      </c>
      <c r="D137">
        <v>75.147000000000006</v>
      </c>
      <c r="E137">
        <v>75.971000000000004</v>
      </c>
      <c r="F137">
        <v>78</v>
      </c>
      <c r="G137">
        <v>79.706000000000003</v>
      </c>
      <c r="H137">
        <v>81.234999999999999</v>
      </c>
      <c r="I137">
        <v>82.587999999999994</v>
      </c>
      <c r="J137">
        <v>80.602999999999994</v>
      </c>
      <c r="K137">
        <v>82.087999999999994</v>
      </c>
      <c r="L137">
        <v>80.808999999999997</v>
      </c>
      <c r="M137">
        <v>75.971000000000004</v>
      </c>
      <c r="N137">
        <v>73.706000000000003</v>
      </c>
      <c r="O137">
        <v>59.573500000000003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72.283751648068943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75.69551874638114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77.566527592719538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80.44740444371034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81.779767028404819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83.329001381418351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83.929527912987524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83.713376322112964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83.332808111235693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80.431395893200389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76.95229228433935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75.163021845052427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61.422901607158146</v>
      </c>
      <c r="AE137" s="5"/>
      <c r="AG137" s="5">
        <f t="shared" si="52"/>
        <v>-0.72475164806894554</v>
      </c>
      <c r="AH137" s="5">
        <f t="shared" si="53"/>
        <v>-0.54851874638113429</v>
      </c>
      <c r="AI137" s="5">
        <f t="shared" si="54"/>
        <v>-1.5955275927195345</v>
      </c>
      <c r="AJ137" s="5">
        <f t="shared" si="55"/>
        <v>-2.4474044437103402</v>
      </c>
      <c r="AK137" s="5">
        <f t="shared" si="56"/>
        <v>-2.0737670284048164</v>
      </c>
      <c r="AL137" s="5">
        <f t="shared" si="57"/>
        <v>-2.0940013814183516</v>
      </c>
      <c r="AM137" s="5">
        <f t="shared" si="58"/>
        <v>-1.3415279129875302</v>
      </c>
      <c r="AN137" s="5">
        <f t="shared" si="59"/>
        <v>-3.1103763221129697</v>
      </c>
      <c r="AO137" s="5">
        <f t="shared" si="60"/>
        <v>-1.2448081112356988</v>
      </c>
      <c r="AP137" s="5">
        <f t="shared" si="61"/>
        <v>0.37760410679960899</v>
      </c>
      <c r="AQ137" s="5">
        <f t="shared" si="62"/>
        <v>-0.98129228433934657</v>
      </c>
      <c r="AR137" s="5">
        <f t="shared" si="63"/>
        <v>-1.4570218450524237</v>
      </c>
      <c r="AS137" s="5">
        <f t="shared" si="64"/>
        <v>-1.8494016071581427</v>
      </c>
      <c r="AV137" s="2">
        <f t="shared" si="65"/>
        <v>72.264065027925199</v>
      </c>
      <c r="AW137" s="2">
        <f t="shared" si="66"/>
        <v>75.137658755060755</v>
      </c>
      <c r="AX137" s="2">
        <f t="shared" si="67"/>
        <v>77.18339893087834</v>
      </c>
      <c r="AY137" s="2">
        <f t="shared" si="68"/>
        <v>78.606547359456783</v>
      </c>
      <c r="AZ137" s="2">
        <f t="shared" si="69"/>
        <v>80.758815948731268</v>
      </c>
      <c r="BA137" s="2">
        <f t="shared" si="70"/>
        <v>82.00928076617231</v>
      </c>
      <c r="BB137" s="2">
        <f t="shared" si="71"/>
        <v>81.987553747968605</v>
      </c>
      <c r="BC137" s="2">
        <f t="shared" si="72"/>
        <v>80.956650770542083</v>
      </c>
      <c r="BD137" s="2">
        <f t="shared" si="73"/>
        <v>78.708837366960168</v>
      </c>
      <c r="BE137" s="2">
        <f t="shared" si="74"/>
        <v>75.220685055889476</v>
      </c>
      <c r="BF137" s="2">
        <f t="shared" si="75"/>
        <v>70.084362824046565</v>
      </c>
      <c r="BG137" s="2">
        <f t="shared" si="76"/>
        <v>63.312117013720602</v>
      </c>
      <c r="BH137" s="2">
        <f t="shared" si="77"/>
        <v>53.206373848193905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74.843843632760098</v>
      </c>
      <c r="CP137" s="2">
        <f>BL$207*$B137+BL$209</f>
        <v>77.314436272052845</v>
      </c>
      <c r="CQ137" s="2">
        <f>BM$207*$B137+BM$209</f>
        <v>79.430613234390819</v>
      </c>
      <c r="CR137" s="2">
        <f>BN$207*$B137+BN$209</f>
        <v>81.021277475180511</v>
      </c>
      <c r="CS137" s="2">
        <f>BO$207*$B137+BO$209</f>
        <v>84.058633787594815</v>
      </c>
      <c r="CT137" s="2">
        <f>BP$207*$B137+BP$209</f>
        <v>85.648754179943964</v>
      </c>
      <c r="CU137" s="2">
        <f>BQ$207*$B137+BQ$209</f>
        <v>85.622191867639657</v>
      </c>
      <c r="CV137" s="2">
        <f>BR$207*$B137+BR$209</f>
        <v>84.783970597801584</v>
      </c>
      <c r="CW137" s="2">
        <f>BS$207*$B137+BS$209</f>
        <v>82.73066584708603</v>
      </c>
      <c r="CX137" s="2">
        <f>BT$207*$B137+BT$209</f>
        <v>78.448144643779116</v>
      </c>
      <c r="CY137" s="2">
        <f>BU$207*$B137+BU$209</f>
        <v>73.154611180163698</v>
      </c>
      <c r="CZ137" s="2">
        <f>BV$207*$B137+BV$209</f>
        <v>66.252439280876956</v>
      </c>
      <c r="DA137" s="2">
        <f>BW$207*$B137+BW$209</f>
        <v>55.114276846035814</v>
      </c>
      <c r="DD137" s="2">
        <f>BZ$207*$B137+BZ$209</f>
        <v>72.091290657754172</v>
      </c>
      <c r="DE137" s="2">
        <f>CA$207*$B137+CA$209</f>
        <v>75.012549997679756</v>
      </c>
      <c r="DF137" s="2">
        <f>CB$207*$B137+CB$209</f>
        <v>77.068688571928419</v>
      </c>
      <c r="DG137" s="2">
        <f>CC$207*$B137+CC$209</f>
        <v>78.44405147237832</v>
      </c>
      <c r="DH137" s="2">
        <f>CD$207*$B137+CD$209</f>
        <v>80.574183356790513</v>
      </c>
      <c r="DI137" s="2">
        <f>CE$207*$B137+CE$209</f>
        <v>81.794997925617338</v>
      </c>
      <c r="DJ137" s="2">
        <f>CF$207*$B137+CF$209</f>
        <v>81.766264511596489</v>
      </c>
      <c r="DK137" s="2">
        <f>CG$207*$B137+CG$209</f>
        <v>80.711153570084704</v>
      </c>
      <c r="DL137" s="2">
        <f>CH$207*$B137+CH$209</f>
        <v>78.435389168459764</v>
      </c>
      <c r="DM137" s="2">
        <f>CI$207*$B137+CI$209</f>
        <v>75.008356299650131</v>
      </c>
      <c r="DN137" s="2">
        <f>CJ$207*$B137+CJ$209</f>
        <v>69.881627883482921</v>
      </c>
      <c r="DO137" s="2">
        <f>CK$207*$B137+CK$209</f>
        <v>63.089868280007728</v>
      </c>
      <c r="DP137" s="2">
        <f>CL$207*$B137+CL$209</f>
        <v>53.073998894333862</v>
      </c>
      <c r="DS137" s="2">
        <f>POWER(10,($B137-C$227)/C$228)/(1+POWER(10,($B137-C$227)/C$228))</f>
        <v>0.93723122797640024</v>
      </c>
      <c r="DT137" s="2">
        <f>POWER(10,($B137-D$227)/D$228)/(1+POWER(10,($B137-D$227)/D$228))</f>
        <v>0.94564946201998057</v>
      </c>
      <c r="DU137" s="2">
        <f>POWER(10,($B137-E$227)/E$228)/(1+POWER(10,($B137-E$227)/E$228))</f>
        <v>0.95143352335788078</v>
      </c>
      <c r="DV137" s="2">
        <f>POWER(10,($B137-F$227)/F$228)/(1+POWER(10,($B137-F$227)/F$228))</f>
        <v>0.93694930638532425</v>
      </c>
      <c r="DW137" s="2">
        <f>POWER(10,($B137-G$227)/G$228)/(1+POWER(10,($B137-G$227)/G$228))</f>
        <v>0.94701242115298678</v>
      </c>
      <c r="DX137" s="2">
        <f>POWER(10,($B137-H$227)/H$228)/(1+POWER(10,($B137-H$227)/H$228))</f>
        <v>0.94439636904529256</v>
      </c>
      <c r="DY137" s="2">
        <f>POWER(10,($B137-I$227)/I$228)/(1+POWER(10,($B137-I$227)/I$228))</f>
        <v>0.94261063138928103</v>
      </c>
      <c r="DZ137" s="2">
        <f>POWER(10,($B137-J$227)/J$228)/(1+POWER(10,($B137-J$227)/J$228))</f>
        <v>0.93972299791846747</v>
      </c>
      <c r="EA137" s="2">
        <f>POWER(10,($B137-K$227)/K$228)/(1+POWER(10,($B137-K$227)/K$228))</f>
        <v>0.93633746578861432</v>
      </c>
      <c r="EB137" s="2">
        <f>POWER(10,($B137-L$227)/L$228)/(1+POWER(10,($B137-L$227)/L$228))</f>
        <v>0.93827272640139436</v>
      </c>
      <c r="EC137" s="2">
        <f>POWER(10,($B137-M$227)/M$228)/(1+POWER(10,($B137-M$227)/M$228))</f>
        <v>0.93805805829524069</v>
      </c>
      <c r="ED137" s="2">
        <f>POWER(10,($B137-N$227)/N$228)/(1+POWER(10,($B137-N$227)/N$228))</f>
        <v>0.92972529829313255</v>
      </c>
      <c r="EE137" s="2">
        <f>POWER(10,($B137-O$227)/O$228)/(1+POWER(10,($B137-O$227)/O$228))</f>
        <v>0.93511915680428837</v>
      </c>
    </row>
    <row r="138" spans="2:135" x14ac:dyDescent="0.25">
      <c r="B138" s="2">
        <v>132</v>
      </c>
      <c r="C138">
        <v>72.515000000000001</v>
      </c>
      <c r="D138">
        <v>74.558999999999997</v>
      </c>
      <c r="E138">
        <v>76.337999999999994</v>
      </c>
      <c r="F138">
        <v>79.117999999999995</v>
      </c>
      <c r="G138">
        <v>80.132000000000005</v>
      </c>
      <c r="H138">
        <v>80.956000000000003</v>
      </c>
      <c r="I138">
        <v>80.75</v>
      </c>
      <c r="J138">
        <v>81.293999999999997</v>
      </c>
      <c r="K138">
        <v>80.543999999999997</v>
      </c>
      <c r="L138">
        <v>78.471000000000004</v>
      </c>
      <c r="M138">
        <v>73.558999999999997</v>
      </c>
      <c r="N138">
        <v>70.573999999999998</v>
      </c>
      <c r="O138">
        <v>57.838200000000001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72.188363569385501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75.419638056274195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77.335403477372282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79.781658998316502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81.29493909991325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82.715974442077638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83.098058380537452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82.616616231193021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81.670545518205657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78.643936257196145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74.81770253818064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72.337714871662641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59.161705866192307</v>
      </c>
      <c r="AE138" s="5"/>
      <c r="AG138" s="5">
        <f t="shared" si="52"/>
        <v>0.32663643061449932</v>
      </c>
      <c r="AH138" s="5">
        <f t="shared" si="53"/>
        <v>-0.86063805627419754</v>
      </c>
      <c r="AI138" s="5">
        <f t="shared" si="54"/>
        <v>-0.99740347737228774</v>
      </c>
      <c r="AJ138" s="5">
        <f t="shared" si="55"/>
        <v>-0.66365899831650665</v>
      </c>
      <c r="AK138" s="5">
        <f t="shared" si="56"/>
        <v>-1.1629390999132454</v>
      </c>
      <c r="AL138" s="5">
        <f t="shared" si="57"/>
        <v>-1.7599744420776346</v>
      </c>
      <c r="AM138" s="5">
        <f t="shared" si="58"/>
        <v>-2.3480583805374522</v>
      </c>
      <c r="AN138" s="5">
        <f t="shared" si="59"/>
        <v>-1.3226162311930239</v>
      </c>
      <c r="AO138" s="5">
        <f t="shared" si="60"/>
        <v>-1.1265455182056598</v>
      </c>
      <c r="AP138" s="5">
        <f t="shared" si="61"/>
        <v>-0.1729362571961417</v>
      </c>
      <c r="AQ138" s="5">
        <f t="shared" si="62"/>
        <v>-1.2587025381806427</v>
      </c>
      <c r="AR138" s="5">
        <f t="shared" si="63"/>
        <v>-1.7637148716626427</v>
      </c>
      <c r="AS138" s="5">
        <f t="shared" si="64"/>
        <v>-1.3235058661923063</v>
      </c>
      <c r="AV138" s="2">
        <f t="shared" si="65"/>
        <v>72.17390678561911</v>
      </c>
      <c r="AW138" s="2">
        <f t="shared" si="66"/>
        <v>75.058402209586632</v>
      </c>
      <c r="AX138" s="2">
        <f t="shared" si="67"/>
        <v>77.107664875751496</v>
      </c>
      <c r="AY138" s="2">
        <f t="shared" si="68"/>
        <v>78.540303852978241</v>
      </c>
      <c r="AZ138" s="2">
        <f t="shared" si="69"/>
        <v>80.679492722904556</v>
      </c>
      <c r="BA138" s="2">
        <f t="shared" si="70"/>
        <v>81.919694438565159</v>
      </c>
      <c r="BB138" s="2">
        <f t="shared" si="71"/>
        <v>81.896931334885096</v>
      </c>
      <c r="BC138" s="2">
        <f t="shared" si="72"/>
        <v>80.865264406309194</v>
      </c>
      <c r="BD138" s="2">
        <f t="shared" si="73"/>
        <v>78.609628009052884</v>
      </c>
      <c r="BE138" s="2">
        <f t="shared" si="74"/>
        <v>75.137823825287697</v>
      </c>
      <c r="BF138" s="2">
        <f t="shared" si="75"/>
        <v>70.007645091139992</v>
      </c>
      <c r="BG138" s="2">
        <f t="shared" si="76"/>
        <v>63.240230994062848</v>
      </c>
      <c r="BH138" s="2">
        <f t="shared" si="77"/>
        <v>53.175516082569452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74.834364648155173</v>
      </c>
      <c r="CP138" s="2">
        <f>BL$207*$B138+BL$209</f>
        <v>77.292923809343989</v>
      </c>
      <c r="CQ138" s="2">
        <f>BM$207*$B138+BM$209</f>
        <v>79.41302494843876</v>
      </c>
      <c r="CR138" s="2">
        <f>BN$207*$B138+BN$209</f>
        <v>81.023689425187513</v>
      </c>
      <c r="CS138" s="2">
        <f>BO$207*$B138+BO$209</f>
        <v>84.075851356290656</v>
      </c>
      <c r="CT138" s="2">
        <f>BP$207*$B138+BP$209</f>
        <v>85.669925690973997</v>
      </c>
      <c r="CU138" s="2">
        <f>BQ$207*$B138+BQ$209</f>
        <v>85.640150707690196</v>
      </c>
      <c r="CV138" s="2">
        <f>BR$207*$B138+BR$209</f>
        <v>84.80850567235079</v>
      </c>
      <c r="CW138" s="2">
        <f>BS$207*$B138+BS$209</f>
        <v>82.761215587606799</v>
      </c>
      <c r="CX138" s="2">
        <f>BT$207*$B138+BT$209</f>
        <v>78.466081729140143</v>
      </c>
      <c r="CY138" s="2">
        <f>BU$207*$B138+BU$209</f>
        <v>73.173322759840204</v>
      </c>
      <c r="CZ138" s="2">
        <f>BV$207*$B138+BV$209</f>
        <v>66.281703252881613</v>
      </c>
      <c r="DA138" s="2">
        <f>BW$207*$B138+BW$209</f>
        <v>55.143937894450161</v>
      </c>
      <c r="DD138" s="2">
        <f>BZ$207*$B138+BZ$209</f>
        <v>72.01140682255658</v>
      </c>
      <c r="DE138" s="2">
        <f>CA$207*$B138+CA$209</f>
        <v>74.941274884673064</v>
      </c>
      <c r="DF138" s="2">
        <f>CB$207*$B138+CB$209</f>
        <v>77.000340859721575</v>
      </c>
      <c r="DG138" s="2">
        <f>CC$207*$B138+CC$209</f>
        <v>78.387892285997196</v>
      </c>
      <c r="DH138" s="2">
        <f>CD$207*$B138+CD$209</f>
        <v>80.506179402320214</v>
      </c>
      <c r="DI138" s="2">
        <f>CE$207*$B138+CE$209</f>
        <v>81.718318817777941</v>
      </c>
      <c r="DJ138" s="2">
        <f>CF$207*$B138+CF$209</f>
        <v>81.689084032199759</v>
      </c>
      <c r="DK138" s="2">
        <f>CG$207*$B138+CG$209</f>
        <v>80.634586957958305</v>
      </c>
      <c r="DL138" s="2">
        <f>CH$207*$B138+CH$209</f>
        <v>78.352194115487322</v>
      </c>
      <c r="DM138" s="2">
        <f>CI$207*$B138+CI$209</f>
        <v>74.938129844358244</v>
      </c>
      <c r="DN138" s="2">
        <f>CJ$207*$B138+CJ$209</f>
        <v>69.817001684799067</v>
      </c>
      <c r="DO138" s="2">
        <f>CK$207*$B138+CK$209</f>
        <v>63.030564891635187</v>
      </c>
      <c r="DP138" s="2">
        <f>CL$207*$B138+CL$209</f>
        <v>53.050959208604866</v>
      </c>
      <c r="DS138" s="2">
        <f>POWER(10,($B138-C$227)/C$228)/(1+POWER(10,($B138-C$227)/C$228))</f>
        <v>0.94243627673464603</v>
      </c>
      <c r="DT138" s="2">
        <f>POWER(10,($B138-D$227)/D$228)/(1+POWER(10,($B138-D$227)/D$228))</f>
        <v>0.95019353285059149</v>
      </c>
      <c r="DU138" s="2">
        <f>POWER(10,($B138-E$227)/E$228)/(1+POWER(10,($B138-E$227)/E$228))</f>
        <v>0.95551675557864435</v>
      </c>
      <c r="DV138" s="2">
        <f>POWER(10,($B138-F$227)/F$228)/(1+POWER(10,($B138-F$227)/F$228))</f>
        <v>0.94217629091597099</v>
      </c>
      <c r="DW138" s="2">
        <f>POWER(10,($B138-G$227)/G$228)/(1+POWER(10,($B138-G$227)/G$228))</f>
        <v>0.95144838998676695</v>
      </c>
      <c r="DX138" s="2">
        <f>POWER(10,($B138-H$227)/H$228)/(1+POWER(10,($B138-H$227)/H$228))</f>
        <v>0.94903956105725906</v>
      </c>
      <c r="DY138" s="2">
        <f>POWER(10,($B138-I$227)/I$228)/(1+POWER(10,($B138-I$227)/I$228))</f>
        <v>0.94739463548548275</v>
      </c>
      <c r="DZ138" s="2">
        <f>POWER(10,($B138-J$227)/J$228)/(1+POWER(10,($B138-J$227)/J$228))</f>
        <v>0.94473360308731757</v>
      </c>
      <c r="EA138" s="2">
        <f>POWER(10,($B138-K$227)/K$228)/(1+POWER(10,($B138-K$227)/K$228))</f>
        <v>0.94161201182769483</v>
      </c>
      <c r="EB138" s="2">
        <f>POWER(10,($B138-L$227)/L$228)/(1+POWER(10,($B138-L$227)/L$228))</f>
        <v>0.94339662573323224</v>
      </c>
      <c r="EC138" s="2">
        <f>POWER(10,($B138-M$227)/M$228)/(1+POWER(10,($B138-M$227)/M$228))</f>
        <v>0.94319869819409341</v>
      </c>
      <c r="ED138" s="2">
        <f>POWER(10,($B138-N$227)/N$228)/(1+POWER(10,($B138-N$227)/N$228))</f>
        <v>0.93550994170937707</v>
      </c>
      <c r="EE138" s="2">
        <f>POWER(10,($B138-O$227)/O$228)/(1+POWER(10,($B138-O$227)/O$228))</f>
        <v>0.94048822627437345</v>
      </c>
    </row>
    <row r="139" spans="2:135" x14ac:dyDescent="0.25">
      <c r="B139" s="2">
        <v>133</v>
      </c>
      <c r="C139">
        <v>71.426000000000002</v>
      </c>
      <c r="D139">
        <v>75.043999999999997</v>
      </c>
      <c r="E139">
        <v>75.793999999999997</v>
      </c>
      <c r="F139">
        <v>77.691000000000003</v>
      </c>
      <c r="G139">
        <v>79.632000000000005</v>
      </c>
      <c r="H139">
        <v>80.971000000000004</v>
      </c>
      <c r="I139">
        <v>79.897000000000006</v>
      </c>
      <c r="J139">
        <v>79.221000000000004</v>
      </c>
      <c r="K139">
        <v>78.441000000000003</v>
      </c>
      <c r="L139">
        <v>75.867999999999995</v>
      </c>
      <c r="M139">
        <v>71.941000000000003</v>
      </c>
      <c r="N139">
        <v>66.602999999999994</v>
      </c>
      <c r="O139">
        <v>54.882399999999997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72.094361341949906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75.203223292046928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77.161950765689909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79.273930499761164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80.955400420844953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82.289751227060236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82.51618598615859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81.836232240767529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80.444635748282664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77.309085071994275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73.153429700203148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69.854266600902378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57.31831469149293</v>
      </c>
      <c r="AE139" s="5"/>
      <c r="AG139" s="5">
        <f t="shared" si="52"/>
        <v>-0.66836134194990393</v>
      </c>
      <c r="AH139" s="5">
        <f t="shared" si="53"/>
        <v>-0.15922329204693142</v>
      </c>
      <c r="AI139" s="5">
        <f t="shared" si="54"/>
        <v>-1.3679507656899119</v>
      </c>
      <c r="AJ139" s="5">
        <f t="shared" si="55"/>
        <v>-1.5829304997611615</v>
      </c>
      <c r="AK139" s="5">
        <f t="shared" si="56"/>
        <v>-1.3234004208449477</v>
      </c>
      <c r="AL139" s="5">
        <f t="shared" si="57"/>
        <v>-1.3187512270602326</v>
      </c>
      <c r="AM139" s="5">
        <f t="shared" si="58"/>
        <v>-2.619185986158584</v>
      </c>
      <c r="AN139" s="5">
        <f t="shared" si="59"/>
        <v>-2.6152322407675257</v>
      </c>
      <c r="AO139" s="5">
        <f t="shared" si="60"/>
        <v>-2.0036357482826617</v>
      </c>
      <c r="AP139" s="5">
        <f t="shared" si="61"/>
        <v>-1.44108507199428</v>
      </c>
      <c r="AQ139" s="5">
        <f t="shared" si="62"/>
        <v>-1.2124297002031454</v>
      </c>
      <c r="AR139" s="5">
        <f t="shared" si="63"/>
        <v>-3.2512666009023832</v>
      </c>
      <c r="AS139" s="5">
        <f t="shared" si="64"/>
        <v>-2.4359146914929326</v>
      </c>
      <c r="AV139" s="2">
        <f t="shared" si="65"/>
        <v>72.084194157972448</v>
      </c>
      <c r="AW139" s="2">
        <f t="shared" si="66"/>
        <v>74.979561729613962</v>
      </c>
      <c r="AX139" s="2">
        <f t="shared" si="67"/>
        <v>77.032325789135413</v>
      </c>
      <c r="AY139" s="2">
        <f t="shared" si="68"/>
        <v>78.474549529323937</v>
      </c>
      <c r="AZ139" s="2">
        <f t="shared" si="69"/>
        <v>80.600706986563097</v>
      </c>
      <c r="BA139" s="2">
        <f t="shared" si="70"/>
        <v>81.830691914197629</v>
      </c>
      <c r="BB139" s="2">
        <f t="shared" si="71"/>
        <v>81.806929730851209</v>
      </c>
      <c r="BC139" s="2">
        <f t="shared" si="72"/>
        <v>80.774549510873555</v>
      </c>
      <c r="BD139" s="2">
        <f t="shared" si="73"/>
        <v>78.511082233226873</v>
      </c>
      <c r="BE139" s="2">
        <f t="shared" si="74"/>
        <v>75.055512103151045</v>
      </c>
      <c r="BF139" s="2">
        <f t="shared" si="75"/>
        <v>69.931456548702357</v>
      </c>
      <c r="BG139" s="2">
        <f t="shared" si="76"/>
        <v>63.168809377427259</v>
      </c>
      <c r="BH139" s="2">
        <f t="shared" si="77"/>
        <v>53.144990121996209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74.824885663550262</v>
      </c>
      <c r="CP139" s="2">
        <f>BL$207*$B139+BL$209</f>
        <v>77.271411346635134</v>
      </c>
      <c r="CQ139" s="2">
        <f>BM$207*$B139+BM$209</f>
        <v>79.395436662486716</v>
      </c>
      <c r="CR139" s="2">
        <f>BN$207*$B139+BN$209</f>
        <v>81.026101375194528</v>
      </c>
      <c r="CS139" s="2">
        <f>BO$207*$B139+BO$209</f>
        <v>84.093068924986511</v>
      </c>
      <c r="CT139" s="2">
        <f>BP$207*$B139+BP$209</f>
        <v>85.69109720200403</v>
      </c>
      <c r="CU139" s="2">
        <f>BQ$207*$B139+BQ$209</f>
        <v>85.658109547740736</v>
      </c>
      <c r="CV139" s="2">
        <f>BR$207*$B139+BR$209</f>
        <v>84.833040746899997</v>
      </c>
      <c r="CW139" s="2">
        <f>BS$207*$B139+BS$209</f>
        <v>82.791765328127553</v>
      </c>
      <c r="CX139" s="2">
        <f>BT$207*$B139+BT$209</f>
        <v>78.484018814501155</v>
      </c>
      <c r="CY139" s="2">
        <f>BU$207*$B139+BU$209</f>
        <v>73.192034339516695</v>
      </c>
      <c r="CZ139" s="2">
        <f>BV$207*$B139+BV$209</f>
        <v>66.310967224886255</v>
      </c>
      <c r="DA139" s="2">
        <f>BW$207*$B139+BW$209</f>
        <v>55.173598942864515</v>
      </c>
      <c r="DD139" s="2">
        <f>BZ$207*$B139+BZ$209</f>
        <v>71.931522987358989</v>
      </c>
      <c r="DE139" s="2">
        <f>CA$207*$B139+CA$209</f>
        <v>74.869999771666386</v>
      </c>
      <c r="DF139" s="2">
        <f>CB$207*$B139+CB$209</f>
        <v>76.931993147514731</v>
      </c>
      <c r="DG139" s="2">
        <f>CC$207*$B139+CC$209</f>
        <v>78.331733099616059</v>
      </c>
      <c r="DH139" s="2">
        <f>CD$207*$B139+CD$209</f>
        <v>80.438175447849915</v>
      </c>
      <c r="DI139" s="2">
        <f>CE$207*$B139+CE$209</f>
        <v>81.641639709938545</v>
      </c>
      <c r="DJ139" s="2">
        <f>CF$207*$B139+CF$209</f>
        <v>81.611903552803014</v>
      </c>
      <c r="DK139" s="2">
        <f>CG$207*$B139+CG$209</f>
        <v>80.558020345831906</v>
      </c>
      <c r="DL139" s="2">
        <f>CH$207*$B139+CH$209</f>
        <v>78.268999062514894</v>
      </c>
      <c r="DM139" s="2">
        <f>CI$207*$B139+CI$209</f>
        <v>74.867903389066356</v>
      </c>
      <c r="DN139" s="2">
        <f>CJ$207*$B139+CJ$209</f>
        <v>69.752375486115213</v>
      </c>
      <c r="DO139" s="2">
        <f>CK$207*$B139+CK$209</f>
        <v>62.971261503262646</v>
      </c>
      <c r="DP139" s="2">
        <f>CL$207*$B139+CL$209</f>
        <v>53.027919522875877</v>
      </c>
      <c r="DS139" s="2">
        <f>POWER(10,($B139-C$227)/C$228)/(1+POWER(10,($B139-C$227)/C$228))</f>
        <v>0.94723400150636283</v>
      </c>
      <c r="DT139" s="2">
        <f>POWER(10,($B139-D$227)/D$228)/(1+POWER(10,($B139-D$227)/D$228))</f>
        <v>0.95437601821794849</v>
      </c>
      <c r="DU139" s="2">
        <f>POWER(10,($B139-E$227)/E$228)/(1+POWER(10,($B139-E$227)/E$228))</f>
        <v>0.95927138535513323</v>
      </c>
      <c r="DV139" s="2">
        <f>POWER(10,($B139-F$227)/F$228)/(1+POWER(10,($B139-F$227)/F$228))</f>
        <v>0.94699446582623903</v>
      </c>
      <c r="DW139" s="2">
        <f>POWER(10,($B139-G$227)/G$228)/(1+POWER(10,($B139-G$227)/G$228))</f>
        <v>0.95553043071435351</v>
      </c>
      <c r="DX139" s="2">
        <f>POWER(10,($B139-H$227)/H$228)/(1+POWER(10,($B139-H$227)/H$228))</f>
        <v>0.95331418970824722</v>
      </c>
      <c r="DY139" s="2">
        <f>POWER(10,($B139-I$227)/I$228)/(1+POWER(10,($B139-I$227)/I$228))</f>
        <v>0.95180023501220679</v>
      </c>
      <c r="DZ139" s="2">
        <f>POWER(10,($B139-J$227)/J$228)/(1+POWER(10,($B139-J$227)/J$228))</f>
        <v>0.94935014462444567</v>
      </c>
      <c r="EA139" s="2">
        <f>POWER(10,($B139-K$227)/K$228)/(1+POWER(10,($B139-K$227)/K$228))</f>
        <v>0.94647453427948014</v>
      </c>
      <c r="EB139" s="2">
        <f>POWER(10,($B139-L$227)/L$228)/(1+POWER(10,($B139-L$227)/L$228))</f>
        <v>0.94811871524755664</v>
      </c>
      <c r="EC139" s="2">
        <f>POWER(10,($B139-M$227)/M$228)/(1+POWER(10,($B139-M$227)/M$228))</f>
        <v>0.94793638839792427</v>
      </c>
      <c r="ED139" s="2">
        <f>POWER(10,($B139-N$227)/N$228)/(1+POWER(10,($B139-N$227)/N$228))</f>
        <v>0.94084871823120642</v>
      </c>
      <c r="EE139" s="2">
        <f>POWER(10,($B139-O$227)/O$228)/(1+POWER(10,($B139-O$227)/O$228))</f>
        <v>0.94543891411282988</v>
      </c>
    </row>
    <row r="140" spans="2:135" x14ac:dyDescent="0.25">
      <c r="B140" s="2">
        <v>134</v>
      </c>
      <c r="C140">
        <v>70.765000000000001</v>
      </c>
      <c r="D140">
        <v>75.058999999999997</v>
      </c>
      <c r="E140">
        <v>76.441000000000003</v>
      </c>
      <c r="F140">
        <v>77.765000000000001</v>
      </c>
      <c r="G140">
        <v>78.441000000000003</v>
      </c>
      <c r="H140">
        <v>80.484999999999999</v>
      </c>
      <c r="I140">
        <v>80.441000000000003</v>
      </c>
      <c r="J140">
        <v>79.941000000000003</v>
      </c>
      <c r="K140">
        <v>77.867999999999995</v>
      </c>
      <c r="L140">
        <v>74.5</v>
      </c>
      <c r="M140">
        <v>69.528999999999996</v>
      </c>
      <c r="N140">
        <v>63.088000000000001</v>
      </c>
      <c r="O140">
        <v>53.117600000000003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72.001778207677248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75.033582115632512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77.028492307330822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78.900944349221447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80.718877067574368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81.99656553713892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82.118469101347003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81.299400359962149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79.579197148742338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76.357695811698321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71.920053380241626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67.80094670022153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55.898927185075678</v>
      </c>
      <c r="AE140" s="5"/>
      <c r="AG140" s="5">
        <f t="shared" si="52"/>
        <v>-1.2367782076772471</v>
      </c>
      <c r="AH140" s="5">
        <f t="shared" si="53"/>
        <v>2.5417884367485044E-2</v>
      </c>
      <c r="AI140" s="5">
        <f t="shared" si="54"/>
        <v>-0.58749230733081959</v>
      </c>
      <c r="AJ140" s="5">
        <f t="shared" si="55"/>
        <v>-1.1359443492214467</v>
      </c>
      <c r="AK140" s="5">
        <f t="shared" si="56"/>
        <v>-2.2778770675743658</v>
      </c>
      <c r="AL140" s="5">
        <f t="shared" si="57"/>
        <v>-1.5115655371389209</v>
      </c>
      <c r="AM140" s="5">
        <f t="shared" si="58"/>
        <v>-1.6774691013470004</v>
      </c>
      <c r="AN140" s="5">
        <f t="shared" si="59"/>
        <v>-1.3584003599621468</v>
      </c>
      <c r="AO140" s="5">
        <f t="shared" si="60"/>
        <v>-1.7111971487423432</v>
      </c>
      <c r="AP140" s="5">
        <f t="shared" si="61"/>
        <v>-1.8576958116983207</v>
      </c>
      <c r="AQ140" s="5">
        <f t="shared" si="62"/>
        <v>-2.3910533802416296</v>
      </c>
      <c r="AR140" s="5">
        <f t="shared" si="63"/>
        <v>-4.7129467002215293</v>
      </c>
      <c r="AS140" s="5">
        <f t="shared" si="64"/>
        <v>-2.7813271850756749</v>
      </c>
      <c r="AV140" s="2">
        <f t="shared" si="65"/>
        <v>71.994930295958355</v>
      </c>
      <c r="AW140" s="2">
        <f t="shared" si="66"/>
        <v>74.901128043941071</v>
      </c>
      <c r="AX140" s="2">
        <f t="shared" si="67"/>
        <v>76.957371230691052</v>
      </c>
      <c r="AY140" s="2">
        <f t="shared" si="68"/>
        <v>78.409279057975866</v>
      </c>
      <c r="AZ140" s="2">
        <f t="shared" si="69"/>
        <v>80.522454182469843</v>
      </c>
      <c r="BA140" s="2">
        <f t="shared" si="70"/>
        <v>81.742272913353574</v>
      </c>
      <c r="BB140" s="2">
        <f t="shared" si="71"/>
        <v>81.717546628411952</v>
      </c>
      <c r="BC140" s="2">
        <f t="shared" si="72"/>
        <v>80.684505821125228</v>
      </c>
      <c r="BD140" s="2">
        <f t="shared" si="73"/>
        <v>78.413210034147284</v>
      </c>
      <c r="BE140" s="2">
        <f t="shared" si="74"/>
        <v>74.973753474361715</v>
      </c>
      <c r="BF140" s="2">
        <f t="shared" si="75"/>
        <v>69.855800096589235</v>
      </c>
      <c r="BG140" s="2">
        <f t="shared" si="76"/>
        <v>63.097869433648043</v>
      </c>
      <c r="BH140" s="2">
        <f t="shared" si="77"/>
        <v>53.114799597992963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74.815406678945351</v>
      </c>
      <c r="CP140" s="2">
        <f>BL$207*$B140+BL$209</f>
        <v>77.249898883926278</v>
      </c>
      <c r="CQ140" s="2">
        <f>BM$207*$B140+BM$209</f>
        <v>79.377848376534658</v>
      </c>
      <c r="CR140" s="2">
        <f>BN$207*$B140+BN$209</f>
        <v>81.02851332520153</v>
      </c>
      <c r="CS140" s="2">
        <f>BO$207*$B140+BO$209</f>
        <v>84.110286493682352</v>
      </c>
      <c r="CT140" s="2">
        <f>BP$207*$B140+BP$209</f>
        <v>85.712268713034064</v>
      </c>
      <c r="CU140" s="2">
        <f>BQ$207*$B140+BQ$209</f>
        <v>85.676068387791261</v>
      </c>
      <c r="CV140" s="2">
        <f>BR$207*$B140+BR$209</f>
        <v>84.857575821449203</v>
      </c>
      <c r="CW140" s="2">
        <f>BS$207*$B140+BS$209</f>
        <v>82.822315068648322</v>
      </c>
      <c r="CX140" s="2">
        <f>BT$207*$B140+BT$209</f>
        <v>78.501955899862182</v>
      </c>
      <c r="CY140" s="2">
        <f>BU$207*$B140+BU$209</f>
        <v>73.210745919193187</v>
      </c>
      <c r="CZ140" s="2">
        <f>BV$207*$B140+BV$209</f>
        <v>66.340231196890898</v>
      </c>
      <c r="DA140" s="2">
        <f>BW$207*$B140+BW$209</f>
        <v>55.20325999127887</v>
      </c>
      <c r="DD140" s="2">
        <f>BZ$207*$B140+BZ$209</f>
        <v>71.851639152161383</v>
      </c>
      <c r="DE140" s="2">
        <f>CA$207*$B140+CA$209</f>
        <v>74.798724658659694</v>
      </c>
      <c r="DF140" s="2">
        <f>CB$207*$B140+CB$209</f>
        <v>76.863645435307888</v>
      </c>
      <c r="DG140" s="2">
        <f>CC$207*$B140+CC$209</f>
        <v>78.275573913234922</v>
      </c>
      <c r="DH140" s="2">
        <f>CD$207*$B140+CD$209</f>
        <v>80.370171493379615</v>
      </c>
      <c r="DI140" s="2">
        <f>CE$207*$B140+CE$209</f>
        <v>81.564960602099148</v>
      </c>
      <c r="DJ140" s="2">
        <f>CF$207*$B140+CF$209</f>
        <v>81.534723073406269</v>
      </c>
      <c r="DK140" s="2">
        <f>CG$207*$B140+CG$209</f>
        <v>80.481453733705507</v>
      </c>
      <c r="DL140" s="2">
        <f>CH$207*$B140+CH$209</f>
        <v>78.185804009542466</v>
      </c>
      <c r="DM140" s="2">
        <f>CI$207*$B140+CI$209</f>
        <v>74.797676933774483</v>
      </c>
      <c r="DN140" s="2">
        <f>CJ$207*$B140+CJ$209</f>
        <v>69.687749287431359</v>
      </c>
      <c r="DO140" s="2">
        <f>CK$207*$B140+CK$209</f>
        <v>62.911958114890098</v>
      </c>
      <c r="DP140" s="2">
        <f>CL$207*$B140+CL$209</f>
        <v>53.004879837146881</v>
      </c>
      <c r="DS140" s="2">
        <f>POWER(10,($B140-C$227)/C$228)/(1+POWER(10,($B140-C$227)/C$228))</f>
        <v>0.95165236729870939</v>
      </c>
      <c r="DT140" s="2">
        <f>POWER(10,($B140-D$227)/D$228)/(1+POWER(10,($B140-D$227)/D$228))</f>
        <v>0.95822272271558051</v>
      </c>
      <c r="DU140" s="2">
        <f>POWER(10,($B140-E$227)/E$228)/(1+POWER(10,($B140-E$227)/E$228))</f>
        <v>0.96272146776766199</v>
      </c>
      <c r="DV140" s="2">
        <f>POWER(10,($B140-F$227)/F$228)/(1+POWER(10,($B140-F$227)/F$228))</f>
        <v>0.95143186073774577</v>
      </c>
      <c r="DW140" s="2">
        <f>POWER(10,($B140-G$227)/G$228)/(1+POWER(10,($B140-G$227)/G$228))</f>
        <v>0.95928395541904354</v>
      </c>
      <c r="DX140" s="2">
        <f>POWER(10,($B140-H$227)/H$228)/(1+POWER(10,($B140-H$227)/H$228))</f>
        <v>0.95724640983704223</v>
      </c>
      <c r="DY140" s="2">
        <f>POWER(10,($B140-I$227)/I$228)/(1+POWER(10,($B140-I$227)/I$228))</f>
        <v>0.95585406646225424</v>
      </c>
      <c r="DZ140" s="2">
        <f>POWER(10,($B140-J$227)/J$228)/(1+POWER(10,($B140-J$227)/J$228))</f>
        <v>0.95359999484740043</v>
      </c>
      <c r="EA140" s="2">
        <f>POWER(10,($B140-K$227)/K$228)/(1+POWER(10,($B140-K$227)/K$228))</f>
        <v>0.95095320129600114</v>
      </c>
      <c r="EB140" s="2">
        <f>POWER(10,($B140-L$227)/L$228)/(1+POWER(10,($B140-L$227)/L$228))</f>
        <v>0.95246671695107343</v>
      </c>
      <c r="EC140" s="2">
        <f>POWER(10,($B140-M$227)/M$228)/(1+POWER(10,($B140-M$227)/M$228))</f>
        <v>0.95229890155363828</v>
      </c>
      <c r="ED140" s="2">
        <f>POWER(10,($B140-N$227)/N$228)/(1+POWER(10,($B140-N$227)/N$228))</f>
        <v>0.9457711464894617</v>
      </c>
      <c r="EE140" s="2">
        <f>POWER(10,($B140-O$227)/O$228)/(1+POWER(10,($B140-O$227)/O$228))</f>
        <v>0.94999965741162717</v>
      </c>
    </row>
    <row r="141" spans="2:135" x14ac:dyDescent="0.25">
      <c r="B141" s="2">
        <v>135</v>
      </c>
      <c r="C141">
        <v>70.867999999999995</v>
      </c>
      <c r="D141">
        <v>74.441000000000003</v>
      </c>
      <c r="E141">
        <v>76.441000000000003</v>
      </c>
      <c r="F141">
        <v>76.882000000000005</v>
      </c>
      <c r="G141">
        <v>80.102999999999994</v>
      </c>
      <c r="H141">
        <v>80.882000000000005</v>
      </c>
      <c r="I141">
        <v>82.102999999999994</v>
      </c>
      <c r="J141">
        <v>79.308999999999997</v>
      </c>
      <c r="K141">
        <v>77.632000000000005</v>
      </c>
      <c r="L141">
        <v>73.043999999999997</v>
      </c>
      <c r="M141">
        <v>68.515000000000001</v>
      </c>
      <c r="N141">
        <v>63.279000000000003</v>
      </c>
      <c r="O141">
        <v>52.397100000000002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71.910531536468923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74.898205998867112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76.921338888691452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78.633502926347091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80.55122804537055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81.792626022447763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81.847932584164425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80.936972420576694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78.98818508117364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75.705144116985437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71.045861416815654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66.194643126110563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54.862374066696709</v>
      </c>
      <c r="AE141" s="5"/>
      <c r="AG141" s="5">
        <f t="shared" si="52"/>
        <v>-1.0425315364689283</v>
      </c>
      <c r="AH141" s="5">
        <f t="shared" si="53"/>
        <v>-0.45720599886711</v>
      </c>
      <c r="AI141" s="5">
        <f t="shared" si="54"/>
        <v>-0.48033888869144903</v>
      </c>
      <c r="AJ141" s="5">
        <f t="shared" si="55"/>
        <v>-1.7515029263470865</v>
      </c>
      <c r="AK141" s="5">
        <f t="shared" si="56"/>
        <v>-0.44822804537055561</v>
      </c>
      <c r="AL141" s="5">
        <f t="shared" si="57"/>
        <v>-0.91062602244775803</v>
      </c>
      <c r="AM141" s="5">
        <f t="shared" si="58"/>
        <v>0.25506741583556902</v>
      </c>
      <c r="AN141" s="5">
        <f t="shared" si="59"/>
        <v>-1.6279724205766968</v>
      </c>
      <c r="AO141" s="5">
        <f t="shared" si="60"/>
        <v>-1.3561850811736349</v>
      </c>
      <c r="AP141" s="5">
        <f t="shared" si="61"/>
        <v>-2.6611441169854402</v>
      </c>
      <c r="AQ141" s="5">
        <f t="shared" si="62"/>
        <v>-2.5308614168156538</v>
      </c>
      <c r="AR141" s="5">
        <f t="shared" si="63"/>
        <v>-2.9156431261105595</v>
      </c>
      <c r="AS141" s="5">
        <f t="shared" si="64"/>
        <v>-2.4652740666967077</v>
      </c>
      <c r="AV141" s="2">
        <f t="shared" si="65"/>
        <v>71.906114366634668</v>
      </c>
      <c r="AW141" s="2">
        <f t="shared" si="66"/>
        <v>74.823090135958012</v>
      </c>
      <c r="AX141" s="2">
        <f t="shared" si="67"/>
        <v>76.882789386986488</v>
      </c>
      <c r="AY141" s="2">
        <f t="shared" si="68"/>
        <v>78.344484137611815</v>
      </c>
      <c r="AZ141" s="2">
        <f t="shared" si="69"/>
        <v>80.444726300044678</v>
      </c>
      <c r="BA141" s="2">
        <f t="shared" si="70"/>
        <v>81.654432645862073</v>
      </c>
      <c r="BB141" s="2">
        <f t="shared" si="71"/>
        <v>81.628775246111914</v>
      </c>
      <c r="BC141" s="2">
        <f t="shared" si="72"/>
        <v>80.59512787287936</v>
      </c>
      <c r="BD141" s="2">
        <f t="shared" si="73"/>
        <v>78.316014629093672</v>
      </c>
      <c r="BE141" s="2">
        <f t="shared" si="74"/>
        <v>74.892546658710941</v>
      </c>
      <c r="BF141" s="2">
        <f t="shared" si="75"/>
        <v>69.780674037839177</v>
      </c>
      <c r="BG141" s="2">
        <f t="shared" si="76"/>
        <v>63.02742207847762</v>
      </c>
      <c r="BH141" s="2">
        <f t="shared" si="77"/>
        <v>53.084944971711799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74.80592769434044</v>
      </c>
      <c r="CP141" s="2">
        <f>BL$207*$B141+BL$209</f>
        <v>77.228386421217422</v>
      </c>
      <c r="CQ141" s="2">
        <f>BM$207*$B141+BM$209</f>
        <v>79.360260090582614</v>
      </c>
      <c r="CR141" s="2">
        <f>BN$207*$B141+BN$209</f>
        <v>81.030925275208531</v>
      </c>
      <c r="CS141" s="2">
        <f>BO$207*$B141+BO$209</f>
        <v>84.127504062378193</v>
      </c>
      <c r="CT141" s="2">
        <f>BP$207*$B141+BP$209</f>
        <v>85.733440224064083</v>
      </c>
      <c r="CU141" s="2">
        <f>BQ$207*$B141+BQ$209</f>
        <v>85.694027227841801</v>
      </c>
      <c r="CV141" s="2">
        <f>BR$207*$B141+BR$209</f>
        <v>84.882110895998409</v>
      </c>
      <c r="CW141" s="2">
        <f>BS$207*$B141+BS$209</f>
        <v>82.852864809169091</v>
      </c>
      <c r="CX141" s="2">
        <f>BT$207*$B141+BT$209</f>
        <v>78.519892985223194</v>
      </c>
      <c r="CY141" s="2">
        <f>BU$207*$B141+BU$209</f>
        <v>73.229457498869692</v>
      </c>
      <c r="CZ141" s="2">
        <f>BV$207*$B141+BV$209</f>
        <v>66.369495168895554</v>
      </c>
      <c r="DA141" s="2">
        <f>BW$207*$B141+BW$209</f>
        <v>55.232921039693224</v>
      </c>
      <c r="DD141" s="2">
        <f>BZ$207*$B141+BZ$209</f>
        <v>71.771755316963791</v>
      </c>
      <c r="DE141" s="2">
        <f>CA$207*$B141+CA$209</f>
        <v>74.727449545653016</v>
      </c>
      <c r="DF141" s="2">
        <f>CB$207*$B141+CB$209</f>
        <v>76.795297723101044</v>
      </c>
      <c r="DG141" s="2">
        <f>CC$207*$B141+CC$209</f>
        <v>78.219414726853799</v>
      </c>
      <c r="DH141" s="2">
        <f>CD$207*$B141+CD$209</f>
        <v>80.302167538909316</v>
      </c>
      <c r="DI141" s="2">
        <f>CE$207*$B141+CE$209</f>
        <v>81.488281494259752</v>
      </c>
      <c r="DJ141" s="2">
        <f>CF$207*$B141+CF$209</f>
        <v>81.457542594009539</v>
      </c>
      <c r="DK141" s="2">
        <f>CG$207*$B141+CG$209</f>
        <v>80.404887121579108</v>
      </c>
      <c r="DL141" s="2">
        <f>CH$207*$B141+CH$209</f>
        <v>78.102608956570037</v>
      </c>
      <c r="DM141" s="2">
        <f>CI$207*$B141+CI$209</f>
        <v>74.727450478482595</v>
      </c>
      <c r="DN141" s="2">
        <f>CJ$207*$B141+CJ$209</f>
        <v>69.623123088747505</v>
      </c>
      <c r="DO141" s="2">
        <f>CK$207*$B141+CK$209</f>
        <v>62.852654726517557</v>
      </c>
      <c r="DP141" s="2">
        <f>CL$207*$B141+CL$209</f>
        <v>52.981840151417884</v>
      </c>
      <c r="DS141" s="2">
        <f>POWER(10,($B141-C$227)/C$228)/(1+POWER(10,($B141-C$227)/C$228))</f>
        <v>0.95571805653736686</v>
      </c>
      <c r="DT141" s="2">
        <f>POWER(10,($B141-D$227)/D$228)/(1+POWER(10,($B141-D$227)/D$228))</f>
        <v>0.96175809504052034</v>
      </c>
      <c r="DU141" s="2">
        <f>POWER(10,($B141-E$227)/E$228)/(1+POWER(10,($B141-E$227)/E$228))</f>
        <v>0.96588968906731332</v>
      </c>
      <c r="DV141" s="2">
        <f>POWER(10,($B141-F$227)/F$228)/(1+POWER(10,($B141-F$227)/F$228))</f>
        <v>0.95551522620777196</v>
      </c>
      <c r="DW141" s="2">
        <f>POWER(10,($B141-G$227)/G$228)/(1+POWER(10,($B141-G$227)/G$228))</f>
        <v>0.96273301439997661</v>
      </c>
      <c r="DX141" s="2">
        <f>POWER(10,($B141-H$227)/H$228)/(1+POWER(10,($B141-H$227)/H$228))</f>
        <v>0.96086102730722334</v>
      </c>
      <c r="DY141" s="2">
        <f>POWER(10,($B141-I$227)/I$228)/(1+POWER(10,($B141-I$227)/I$228))</f>
        <v>0.95958142967522742</v>
      </c>
      <c r="DZ141" s="2">
        <f>POWER(10,($B141-J$227)/J$228)/(1+POWER(10,($B141-J$227)/J$228))</f>
        <v>0.95750921533402189</v>
      </c>
      <c r="EA141" s="2">
        <f>POWER(10,($B141-K$227)/K$228)/(1+POWER(10,($B141-K$227)/K$228))</f>
        <v>0.95507490982683318</v>
      </c>
      <c r="EB141" s="2">
        <f>POWER(10,($B141-L$227)/L$228)/(1+POWER(10,($B141-L$227)/L$228))</f>
        <v>0.9564670578565363</v>
      </c>
      <c r="EC141" s="2">
        <f>POWER(10,($B141-M$227)/M$228)/(1+POWER(10,($B141-M$227)/M$228))</f>
        <v>0.95631271779747906</v>
      </c>
      <c r="ED141" s="2">
        <f>POWER(10,($B141-N$227)/N$228)/(1+POWER(10,($B141-N$227)/N$228))</f>
        <v>0.95030557830997431</v>
      </c>
      <c r="EE141" s="2">
        <f>POWER(10,($B141-O$227)/O$228)/(1+POWER(10,($B141-O$227)/O$228))</f>
        <v>0.95419763864064944</v>
      </c>
    </row>
    <row r="142" spans="2:135" x14ac:dyDescent="0.25">
      <c r="B142" s="2">
        <v>136</v>
      </c>
      <c r="C142">
        <v>70.971000000000004</v>
      </c>
      <c r="D142">
        <v>73.837999999999994</v>
      </c>
      <c r="E142">
        <v>76.734999999999999</v>
      </c>
      <c r="F142">
        <v>76.352999999999994</v>
      </c>
      <c r="G142">
        <v>79.852999999999994</v>
      </c>
      <c r="H142">
        <v>81.087999999999994</v>
      </c>
      <c r="I142">
        <v>80.367999999999995</v>
      </c>
      <c r="J142">
        <v>80.765000000000001</v>
      </c>
      <c r="K142">
        <v>76.632000000000005</v>
      </c>
      <c r="L142">
        <v>73.308999999999997</v>
      </c>
      <c r="M142">
        <v>68.087999999999994</v>
      </c>
      <c r="N142">
        <v>63.029000000000003</v>
      </c>
      <c r="O142">
        <v>51.941200000000002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71.820470885439008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74.786413292790272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76.830947051258036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78.442927379368101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80.427796794757882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81.646191836910475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81.660756368542366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80.692034311013813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78.591903476691911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75.269298219575006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70.448407080626026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64.999373554477131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54.141520135861121</v>
      </c>
      <c r="AE142" s="5"/>
      <c r="AG142" s="5">
        <f t="shared" si="52"/>
        <v>-0.84947088543900406</v>
      </c>
      <c r="AH142" s="5">
        <f t="shared" si="53"/>
        <v>-0.94841329279027775</v>
      </c>
      <c r="AI142" s="5">
        <f t="shared" si="54"/>
        <v>-9.5947051258036709E-2</v>
      </c>
      <c r="AJ142" s="5">
        <f t="shared" si="55"/>
        <v>-2.0899273793681061</v>
      </c>
      <c r="AK142" s="5">
        <f t="shared" si="56"/>
        <v>-0.57479679475788714</v>
      </c>
      <c r="AL142" s="5">
        <f t="shared" si="57"/>
        <v>-0.55819183691048124</v>
      </c>
      <c r="AM142" s="5">
        <f t="shared" si="58"/>
        <v>-1.2927563685423706</v>
      </c>
      <c r="AN142" s="5">
        <f t="shared" si="59"/>
        <v>7.296568898618716E-2</v>
      </c>
      <c r="AO142" s="5">
        <f t="shared" si="60"/>
        <v>-1.9599034766919061</v>
      </c>
      <c r="AP142" s="5">
        <f t="shared" si="61"/>
        <v>-1.9602982195750087</v>
      </c>
      <c r="AQ142" s="5">
        <f t="shared" si="62"/>
        <v>-2.3604070806260324</v>
      </c>
      <c r="AR142" s="5">
        <f t="shared" si="63"/>
        <v>-1.9703735544771277</v>
      </c>
      <c r="AS142" s="5">
        <f t="shared" si="64"/>
        <v>-2.2003201358611193</v>
      </c>
      <c r="AV142" s="2">
        <f t="shared" si="65"/>
        <v>71.817742168303127</v>
      </c>
      <c r="AW142" s="2">
        <f t="shared" si="66"/>
        <v>74.745435613774717</v>
      </c>
      <c r="AX142" s="2">
        <f t="shared" si="67"/>
        <v>76.808567391663331</v>
      </c>
      <c r="AY142" s="2">
        <f t="shared" si="68"/>
        <v>78.280154026130731</v>
      </c>
      <c r="AZ142" s="2">
        <f t="shared" si="69"/>
        <v>80.36751248314981</v>
      </c>
      <c r="BA142" s="2">
        <f t="shared" si="70"/>
        <v>81.567162550794933</v>
      </c>
      <c r="BB142" s="2">
        <f t="shared" si="71"/>
        <v>81.540605079003043</v>
      </c>
      <c r="BC142" s="2">
        <f t="shared" si="72"/>
        <v>80.506405847694083</v>
      </c>
      <c r="BD142" s="2">
        <f t="shared" si="73"/>
        <v>78.219493459717768</v>
      </c>
      <c r="BE142" s="2">
        <f t="shared" si="74"/>
        <v>74.811886265835838</v>
      </c>
      <c r="BF142" s="2">
        <f t="shared" si="75"/>
        <v>69.706072796259235</v>
      </c>
      <c r="BG142" s="2">
        <f t="shared" si="76"/>
        <v>62.95747272656331</v>
      </c>
      <c r="BH142" s="2">
        <f t="shared" si="77"/>
        <v>53.055424011276038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74.796448709735529</v>
      </c>
      <c r="CP142" s="2">
        <f>BL$207*$B142+BL$209</f>
        <v>77.206873958508567</v>
      </c>
      <c r="CQ142" s="2">
        <f>BM$207*$B142+BM$209</f>
        <v>79.342671804630555</v>
      </c>
      <c r="CR142" s="2">
        <f>BN$207*$B142+BN$209</f>
        <v>81.033337225215533</v>
      </c>
      <c r="CS142" s="2">
        <f>BO$207*$B142+BO$209</f>
        <v>84.144721631074049</v>
      </c>
      <c r="CT142" s="2">
        <f>BP$207*$B142+BP$209</f>
        <v>85.754611735094116</v>
      </c>
      <c r="CU142" s="2">
        <f>BQ$207*$B142+BQ$209</f>
        <v>85.71198606789234</v>
      </c>
      <c r="CV142" s="2">
        <f>BR$207*$B142+BR$209</f>
        <v>84.906645970547615</v>
      </c>
      <c r="CW142" s="2">
        <f>BS$207*$B142+BS$209</f>
        <v>82.883414549689846</v>
      </c>
      <c r="CX142" s="2">
        <f>BT$207*$B142+BT$209</f>
        <v>78.537830070584221</v>
      </c>
      <c r="CY142" s="2">
        <f>BU$207*$B142+BU$209</f>
        <v>73.248169078546184</v>
      </c>
      <c r="CZ142" s="2">
        <f>BV$207*$B142+BV$209</f>
        <v>66.398759140900196</v>
      </c>
      <c r="DA142" s="2">
        <f>BW$207*$B142+BW$209</f>
        <v>55.262582088107578</v>
      </c>
      <c r="DD142" s="2">
        <f>BZ$207*$B142+BZ$209</f>
        <v>71.691871481766199</v>
      </c>
      <c r="DE142" s="2">
        <f>CA$207*$B142+CA$209</f>
        <v>74.656174432646324</v>
      </c>
      <c r="DF142" s="2">
        <f>CB$207*$B142+CB$209</f>
        <v>76.7269500108942</v>
      </c>
      <c r="DG142" s="2">
        <f>CC$207*$B142+CC$209</f>
        <v>78.163255540472662</v>
      </c>
      <c r="DH142" s="2">
        <f>CD$207*$B142+CD$209</f>
        <v>80.234163584439017</v>
      </c>
      <c r="DI142" s="2">
        <f>CE$207*$B142+CE$209</f>
        <v>81.411602386420356</v>
      </c>
      <c r="DJ142" s="2">
        <f>CF$207*$B142+CF$209</f>
        <v>81.380362114612794</v>
      </c>
      <c r="DK142" s="2">
        <f>CG$207*$B142+CG$209</f>
        <v>80.328320509452709</v>
      </c>
      <c r="DL142" s="2">
        <f>CH$207*$B142+CH$209</f>
        <v>78.019413903597609</v>
      </c>
      <c r="DM142" s="2">
        <f>CI$207*$B142+CI$209</f>
        <v>74.657224023190707</v>
      </c>
      <c r="DN142" s="2">
        <f>CJ$207*$B142+CJ$209</f>
        <v>69.558496890063651</v>
      </c>
      <c r="DO142" s="2">
        <f>CK$207*$B142+CK$209</f>
        <v>62.793351338145015</v>
      </c>
      <c r="DP142" s="2">
        <f>CL$207*$B142+CL$209</f>
        <v>52.958800465688896</v>
      </c>
      <c r="DS142" s="2">
        <f>POWER(10,($B142-C$227)/C$228)/(1+POWER(10,($B142-C$227)/C$228))</f>
        <v>0.95945641635101164</v>
      </c>
      <c r="DT142" s="2">
        <f>POWER(10,($B142-D$227)/D$228)/(1+POWER(10,($B142-D$227)/D$228))</f>
        <v>0.96500521514849047</v>
      </c>
      <c r="DU142" s="2">
        <f>POWER(10,($B142-E$227)/E$228)/(1+POWER(10,($B142-E$227)/E$228))</f>
        <v>0.96879737708934666</v>
      </c>
      <c r="DV142" s="2">
        <f>POWER(10,($B142-F$227)/F$228)/(1+POWER(10,($B142-F$227)/F$228))</f>
        <v>0.95926997956905269</v>
      </c>
      <c r="DW142" s="2">
        <f>POWER(10,($B142-G$227)/G$228)/(1+POWER(10,($B142-G$227)/G$228))</f>
        <v>0.96590028913506876</v>
      </c>
      <c r="DX142" s="2">
        <f>POWER(10,($B142-H$227)/H$228)/(1+POWER(10,($B142-H$227)/H$228))</f>
        <v>0.96418148065417597</v>
      </c>
      <c r="DY142" s="2">
        <f>POWER(10,($B142-I$227)/I$228)/(1+POWER(10,($B142-I$227)/I$228))</f>
        <v>0.96300626136557377</v>
      </c>
      <c r="DZ142" s="2">
        <f>POWER(10,($B142-J$227)/J$228)/(1+POWER(10,($B142-J$227)/J$228))</f>
        <v>0.9611025166832966</v>
      </c>
      <c r="EA142" s="2">
        <f>POWER(10,($B142-K$227)/K$228)/(1+POWER(10,($B142-K$227)/K$228))</f>
        <v>0.95886522830113075</v>
      </c>
      <c r="EB142" s="2">
        <f>POWER(10,($B142-L$227)/L$228)/(1+POWER(10,($B142-L$227)/L$228))</f>
        <v>0.9601448225467234</v>
      </c>
      <c r="EC142" s="2">
        <f>POWER(10,($B142-M$227)/M$228)/(1+POWER(10,($B142-M$227)/M$228))</f>
        <v>0.96000297623830932</v>
      </c>
      <c r="ED142" s="2">
        <f>POWER(10,($B142-N$227)/N$228)/(1+POWER(10,($B142-N$227)/N$228))</f>
        <v>0.9544791054446371</v>
      </c>
      <c r="EE142" s="2">
        <f>POWER(10,($B142-O$227)/O$228)/(1+POWER(10,($B142-O$227)/O$228))</f>
        <v>0.95805872195225705</v>
      </c>
    </row>
    <row r="143" spans="2:135" x14ac:dyDescent="0.25">
      <c r="B143" s="2">
        <v>137</v>
      </c>
      <c r="C143">
        <v>70.265000000000001</v>
      </c>
      <c r="D143">
        <v>74.587999999999994</v>
      </c>
      <c r="E143">
        <v>76.382000000000005</v>
      </c>
      <c r="F143">
        <v>77.293999999999997</v>
      </c>
      <c r="G143">
        <v>79.028999999999996</v>
      </c>
      <c r="H143">
        <v>80.102999999999994</v>
      </c>
      <c r="I143">
        <v>81.5</v>
      </c>
      <c r="J143">
        <v>79.337999999999994</v>
      </c>
      <c r="K143">
        <v>76.323999999999998</v>
      </c>
      <c r="L143">
        <v>73.176000000000002</v>
      </c>
      <c r="M143">
        <v>68.265000000000001</v>
      </c>
      <c r="N143">
        <v>63.338000000000001</v>
      </c>
      <c r="O143">
        <v>51.176499999999997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71.731421051023744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74.69001944290595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76.751407236414721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78.304913386176622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80.332735863498186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81.536897607562764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81.526865179651466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80.52287695738616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78.325876733926236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74.981091617718789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70.05003743980393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64.14841186935972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53.661858242919656</v>
      </c>
      <c r="AE143" s="5"/>
      <c r="AG143" s="5">
        <f t="shared" si="52"/>
        <v>-1.4664210510237439</v>
      </c>
      <c r="AH143" s="5">
        <f t="shared" si="53"/>
        <v>-0.10201944290595577</v>
      </c>
      <c r="AI143" s="5">
        <f t="shared" si="54"/>
        <v>-0.36940723641471607</v>
      </c>
      <c r="AJ143" s="5">
        <f t="shared" si="55"/>
        <v>-1.0109133861766253</v>
      </c>
      <c r="AK143" s="5">
        <f t="shared" si="56"/>
        <v>-1.3037358634981899</v>
      </c>
      <c r="AL143" s="5">
        <f t="shared" si="57"/>
        <v>-1.4338976075627698</v>
      </c>
      <c r="AM143" s="5">
        <f t="shared" si="58"/>
        <v>-2.6865179651466065E-2</v>
      </c>
      <c r="AN143" s="5">
        <f t="shared" si="59"/>
        <v>-1.1848769573861659</v>
      </c>
      <c r="AO143" s="5">
        <f t="shared" si="60"/>
        <v>-2.0018767339262382</v>
      </c>
      <c r="AP143" s="5">
        <f t="shared" si="61"/>
        <v>-1.8050916177187872</v>
      </c>
      <c r="AQ143" s="5">
        <f t="shared" si="62"/>
        <v>-1.7850374398039293</v>
      </c>
      <c r="AR143" s="5">
        <f t="shared" si="63"/>
        <v>-0.81041186935971865</v>
      </c>
      <c r="AS143" s="5">
        <f t="shared" si="64"/>
        <v>-2.4853582429196592</v>
      </c>
      <c r="AV143" s="2">
        <f t="shared" si="65"/>
        <v>71.729806687183569</v>
      </c>
      <c r="AW143" s="2">
        <f t="shared" si="66"/>
        <v>74.668151035853953</v>
      </c>
      <c r="AX143" s="2">
        <f t="shared" si="67"/>
        <v>76.734691604863116</v>
      </c>
      <c r="AY143" s="2">
        <f t="shared" si="68"/>
        <v>78.21627601454199</v>
      </c>
      <c r="AZ143" s="2">
        <f t="shared" si="69"/>
        <v>80.29079957152571</v>
      </c>
      <c r="BA143" s="2">
        <f t="shared" si="70"/>
        <v>81.480450959954069</v>
      </c>
      <c r="BB143" s="2">
        <f t="shared" si="71"/>
        <v>81.453022571176035</v>
      </c>
      <c r="BC143" s="2">
        <f t="shared" si="72"/>
        <v>80.418326334673566</v>
      </c>
      <c r="BD143" s="2">
        <f t="shared" si="73"/>
        <v>78.123639102641178</v>
      </c>
      <c r="BE143" s="2">
        <f t="shared" si="74"/>
        <v>74.731763477712533</v>
      </c>
      <c r="BF143" s="2">
        <f t="shared" si="75"/>
        <v>69.631987564877974</v>
      </c>
      <c r="BG143" s="2">
        <f t="shared" si="76"/>
        <v>62.88802207713988</v>
      </c>
      <c r="BH143" s="2">
        <f t="shared" si="77"/>
        <v>53.026232225212127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74.786969725130618</v>
      </c>
      <c r="CP143" s="2">
        <f>BL$207*$B143+BL$209</f>
        <v>77.185361495799711</v>
      </c>
      <c r="CQ143" s="2">
        <f>BM$207*$B143+BM$209</f>
        <v>79.325083518678497</v>
      </c>
      <c r="CR143" s="2">
        <f>BN$207*$B143+BN$209</f>
        <v>81.035749175222534</v>
      </c>
      <c r="CS143" s="2">
        <f>BO$207*$B143+BO$209</f>
        <v>84.16193919976989</v>
      </c>
      <c r="CT143" s="2">
        <f>BP$207*$B143+BP$209</f>
        <v>85.775783246124149</v>
      </c>
      <c r="CU143" s="2">
        <f>BQ$207*$B143+BQ$209</f>
        <v>85.72994490794288</v>
      </c>
      <c r="CV143" s="2">
        <f>BR$207*$B143+BR$209</f>
        <v>84.931181045096821</v>
      </c>
      <c r="CW143" s="2">
        <f>BS$207*$B143+BS$209</f>
        <v>82.913964290210615</v>
      </c>
      <c r="CX143" s="2">
        <f>BT$207*$B143+BT$209</f>
        <v>78.555767155945233</v>
      </c>
      <c r="CY143" s="2">
        <f>BU$207*$B143+BU$209</f>
        <v>73.266880658222675</v>
      </c>
      <c r="CZ143" s="2">
        <f>BV$207*$B143+BV$209</f>
        <v>66.428023112904853</v>
      </c>
      <c r="DA143" s="2">
        <f>BW$207*$B143+BW$209</f>
        <v>55.292243136521932</v>
      </c>
      <c r="DD143" s="2">
        <f>BZ$207*$B143+BZ$209</f>
        <v>71.611987646568593</v>
      </c>
      <c r="DE143" s="2">
        <f>CA$207*$B143+CA$209</f>
        <v>74.584899319639646</v>
      </c>
      <c r="DF143" s="2">
        <f>CB$207*$B143+CB$209</f>
        <v>76.658602298687356</v>
      </c>
      <c r="DG143" s="2">
        <f>CC$207*$B143+CC$209</f>
        <v>78.107096354091524</v>
      </c>
      <c r="DH143" s="2">
        <f>CD$207*$B143+CD$209</f>
        <v>80.166159629968718</v>
      </c>
      <c r="DI143" s="2">
        <f>CE$207*$B143+CE$209</f>
        <v>81.334923278580973</v>
      </c>
      <c r="DJ143" s="2">
        <f>CF$207*$B143+CF$209</f>
        <v>81.303181635216063</v>
      </c>
      <c r="DK143" s="2">
        <f>CG$207*$B143+CG$209</f>
        <v>80.25175389732631</v>
      </c>
      <c r="DL143" s="2">
        <f>CH$207*$B143+CH$209</f>
        <v>77.936218850625181</v>
      </c>
      <c r="DM143" s="2">
        <f>CI$207*$B143+CI$209</f>
        <v>74.58699756789882</v>
      </c>
      <c r="DN143" s="2">
        <f>CJ$207*$B143+CJ$209</f>
        <v>69.493870691379797</v>
      </c>
      <c r="DO143" s="2">
        <f>CK$207*$B143+CK$209</f>
        <v>62.734047949772474</v>
      </c>
      <c r="DP143" s="2">
        <f>CL$207*$B143+CL$209</f>
        <v>52.935760779959899</v>
      </c>
      <c r="DS143" s="2">
        <f>POWER(10,($B143-C$227)/C$228)/(1+POWER(10,($B143-C$227)/C$228))</f>
        <v>0.96289143129011279</v>
      </c>
      <c r="DT143" s="2">
        <f>POWER(10,($B143-D$227)/D$228)/(1+POWER(10,($B143-D$227)/D$228))</f>
        <v>0.96798579999450951</v>
      </c>
      <c r="DU143" s="2">
        <f>POWER(10,($B143-E$227)/E$228)/(1+POWER(10,($B143-E$227)/E$228))</f>
        <v>0.9714645257557798</v>
      </c>
      <c r="DV143" s="2">
        <f>POWER(10,($B143-F$227)/F$228)/(1+POWER(10,($B143-F$227)/F$228))</f>
        <v>0.96272017643651742</v>
      </c>
      <c r="DW143" s="2">
        <f>POWER(10,($B143-G$227)/G$228)/(1+POWER(10,($B143-G$227)/G$228))</f>
        <v>0.96880710274936332</v>
      </c>
      <c r="DX143" s="2">
        <f>POWER(10,($B143-H$227)/H$228)/(1+POWER(10,($B143-H$227)/H$228))</f>
        <v>0.96722984231957021</v>
      </c>
      <c r="DY143" s="2">
        <f>POWER(10,($B143-I$227)/I$228)/(1+POWER(10,($B143-I$227)/I$228))</f>
        <v>0.96615112967907313</v>
      </c>
      <c r="DZ143" s="2">
        <f>POWER(10,($B143-J$227)/J$228)/(1+POWER(10,($B143-J$227)/J$228))</f>
        <v>0.96440324166033575</v>
      </c>
      <c r="EA143" s="2">
        <f>POWER(10,($B143-K$227)/K$228)/(1+POWER(10,($B143-K$227)/K$228))</f>
        <v>0.96234836548178193</v>
      </c>
      <c r="EB143" s="2">
        <f>POWER(10,($B143-L$227)/L$228)/(1+POWER(10,($B143-L$227)/L$228))</f>
        <v>0.96352373031436789</v>
      </c>
      <c r="EC143" s="2">
        <f>POWER(10,($B143-M$227)/M$228)/(1+POWER(10,($B143-M$227)/M$228))</f>
        <v>0.96339345119362285</v>
      </c>
      <c r="ED143" s="2">
        <f>POWER(10,($B143-N$227)/N$228)/(1+POWER(10,($B143-N$227)/N$228))</f>
        <v>0.9583174979344371</v>
      </c>
      <c r="EE143" s="2">
        <f>POWER(10,($B143-O$227)/O$228)/(1+POWER(10,($B143-O$227)/O$228))</f>
        <v>0.96160741666480631</v>
      </c>
    </row>
    <row r="144" spans="2:135" x14ac:dyDescent="0.25">
      <c r="B144" s="2">
        <v>138</v>
      </c>
      <c r="C144">
        <v>70.337999999999994</v>
      </c>
      <c r="D144">
        <v>73.412000000000006</v>
      </c>
      <c r="E144">
        <v>75.515000000000001</v>
      </c>
      <c r="F144">
        <v>77.265000000000001</v>
      </c>
      <c r="G144">
        <v>78.882000000000005</v>
      </c>
      <c r="H144">
        <v>80.956000000000003</v>
      </c>
      <c r="I144">
        <v>80.308999999999997</v>
      </c>
      <c r="J144">
        <v>79.278999999999996</v>
      </c>
      <c r="K144">
        <v>76.808999999999997</v>
      </c>
      <c r="L144">
        <v>72.823999999999998</v>
      </c>
      <c r="M144">
        <v>68.337999999999994</v>
      </c>
      <c r="N144">
        <v>62.529000000000003</v>
      </c>
      <c r="O144">
        <v>52.573500000000003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71.643213284593656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74.603325694089264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76.679706538235507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78.201080303893548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80.257451549374679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81.453837261331145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81.428261989372004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80.402331538855336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78.14352655517942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74.788617200490393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69.786585365051067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63.564294255974616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53.354520225597284</v>
      </c>
      <c r="AE144" s="5"/>
      <c r="AG144" s="5">
        <f t="shared" si="52"/>
        <v>-1.3052132845936626</v>
      </c>
      <c r="AH144" s="5">
        <f t="shared" si="53"/>
        <v>-1.191325694089258</v>
      </c>
      <c r="AI144" s="5">
        <f t="shared" si="54"/>
        <v>-1.1647065382355066</v>
      </c>
      <c r="AJ144" s="5">
        <f t="shared" si="55"/>
        <v>-0.93608030389354724</v>
      </c>
      <c r="AK144" s="5">
        <f t="shared" si="56"/>
        <v>-1.3754515493746737</v>
      </c>
      <c r="AL144" s="5">
        <f t="shared" si="57"/>
        <v>-0.49783726133114214</v>
      </c>
      <c r="AM144" s="5">
        <f t="shared" si="58"/>
        <v>-1.1192619893720064</v>
      </c>
      <c r="AN144" s="5">
        <f t="shared" si="59"/>
        <v>-1.1233315388553393</v>
      </c>
      <c r="AO144" s="5">
        <f t="shared" si="60"/>
        <v>-1.3345265551794228</v>
      </c>
      <c r="AP144" s="5">
        <f t="shared" si="61"/>
        <v>-1.9646172004903946</v>
      </c>
      <c r="AQ144" s="5">
        <f t="shared" si="62"/>
        <v>-1.4485853650510734</v>
      </c>
      <c r="AR144" s="5">
        <f t="shared" si="63"/>
        <v>-1.0352942559746126</v>
      </c>
      <c r="AS144" s="5">
        <f t="shared" si="64"/>
        <v>-0.78102022559728113</v>
      </c>
      <c r="AV144" s="2">
        <f t="shared" si="65"/>
        <v>71.642298596908361</v>
      </c>
      <c r="AW144" s="2">
        <f t="shared" si="66"/>
        <v>74.591222195090907</v>
      </c>
      <c r="AX144" s="2">
        <f t="shared" si="67"/>
        <v>76.661147855073978</v>
      </c>
      <c r="AY144" s="2">
        <f t="shared" si="68"/>
        <v>78.1528358469983</v>
      </c>
      <c r="AZ144" s="2">
        <f t="shared" si="69"/>
        <v>80.214572579422239</v>
      </c>
      <c r="BA144" s="2">
        <f t="shared" si="70"/>
        <v>81.394283688373264</v>
      </c>
      <c r="BB144" s="2">
        <f t="shared" si="71"/>
        <v>81.36601171360121</v>
      </c>
      <c r="BC144" s="2">
        <f t="shared" si="72"/>
        <v>80.330873010149958</v>
      </c>
      <c r="BD144" s="2">
        <f t="shared" si="73"/>
        <v>78.02844009011082</v>
      </c>
      <c r="BE144" s="2">
        <f t="shared" si="74"/>
        <v>74.652166660511227</v>
      </c>
      <c r="BF144" s="2">
        <f t="shared" si="75"/>
        <v>69.558406887023992</v>
      </c>
      <c r="BG144" s="2">
        <f t="shared" si="76"/>
        <v>62.819066830892595</v>
      </c>
      <c r="BH144" s="2">
        <f t="shared" si="77"/>
        <v>52.997363252601751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74.777490740525707</v>
      </c>
      <c r="CP144" s="2">
        <f>BL$207*$B144+BL$209</f>
        <v>77.163849033090855</v>
      </c>
      <c r="CQ144" s="2">
        <f>BM$207*$B144+BM$209</f>
        <v>79.307495232726453</v>
      </c>
      <c r="CR144" s="2">
        <f>BN$207*$B144+BN$209</f>
        <v>81.038161125229536</v>
      </c>
      <c r="CS144" s="2">
        <f>BO$207*$B144+BO$209</f>
        <v>84.179156768465731</v>
      </c>
      <c r="CT144" s="2">
        <f>BP$207*$B144+BP$209</f>
        <v>85.796954757154182</v>
      </c>
      <c r="CU144" s="2">
        <f>BQ$207*$B144+BQ$209</f>
        <v>85.747903747993405</v>
      </c>
      <c r="CV144" s="2">
        <f>BR$207*$B144+BR$209</f>
        <v>84.955716119646027</v>
      </c>
      <c r="CW144" s="2">
        <f>BS$207*$B144+BS$209</f>
        <v>82.944514030731369</v>
      </c>
      <c r="CX144" s="2">
        <f>BT$207*$B144+BT$209</f>
        <v>78.57370424130626</v>
      </c>
      <c r="CY144" s="2">
        <f>BU$207*$B144+BU$209</f>
        <v>73.285592237899181</v>
      </c>
      <c r="CZ144" s="2">
        <f>BV$207*$B144+BV$209</f>
        <v>66.457287084909495</v>
      </c>
      <c r="DA144" s="2">
        <f>BW$207*$B144+BW$209</f>
        <v>55.321904184936287</v>
      </c>
      <c r="DD144" s="2">
        <f>BZ$207*$B144+BZ$209</f>
        <v>71.532103811371002</v>
      </c>
      <c r="DE144" s="2">
        <f>CA$207*$B144+CA$209</f>
        <v>74.513624206632954</v>
      </c>
      <c r="DF144" s="2">
        <f>CB$207*$B144+CB$209</f>
        <v>76.590254586480526</v>
      </c>
      <c r="DG144" s="2">
        <f>CC$207*$B144+CC$209</f>
        <v>78.050937167710401</v>
      </c>
      <c r="DH144" s="2">
        <f>CD$207*$B144+CD$209</f>
        <v>80.098155675498418</v>
      </c>
      <c r="DI144" s="2">
        <f>CE$207*$B144+CE$209</f>
        <v>81.258244170741577</v>
      </c>
      <c r="DJ144" s="2">
        <f>CF$207*$B144+CF$209</f>
        <v>81.226001155819318</v>
      </c>
      <c r="DK144" s="2">
        <f>CG$207*$B144+CG$209</f>
        <v>80.175187285199911</v>
      </c>
      <c r="DL144" s="2">
        <f>CH$207*$B144+CH$209</f>
        <v>77.853023797652739</v>
      </c>
      <c r="DM144" s="2">
        <f>CI$207*$B144+CI$209</f>
        <v>74.516771112606932</v>
      </c>
      <c r="DN144" s="2">
        <f>CJ$207*$B144+CJ$209</f>
        <v>69.429244492695943</v>
      </c>
      <c r="DO144" s="2">
        <f>CK$207*$B144+CK$209</f>
        <v>62.674744561399933</v>
      </c>
      <c r="DP144" s="2">
        <f>CL$207*$B144+CL$209</f>
        <v>52.912721094230911</v>
      </c>
      <c r="DS144" s="2">
        <f>POWER(10,($B144-C$227)/C$228)/(1+POWER(10,($B144-C$227)/C$228))</f>
        <v>0.96604571721559018</v>
      </c>
      <c r="DT144" s="2">
        <f>POWER(10,($B144-D$227)/D$228)/(1+POWER(10,($B144-D$227)/D$228))</f>
        <v>0.97072022430577964</v>
      </c>
      <c r="DU144" s="2">
        <f>POWER(10,($B144-E$227)/E$228)/(1+POWER(10,($B144-E$227)/E$228))</f>
        <v>0.973909830661704</v>
      </c>
      <c r="DV144" s="2">
        <f>POWER(10,($B144-F$227)/F$228)/(1+POWER(10,($B144-F$227)/F$228))</f>
        <v>0.96588850359498091</v>
      </c>
      <c r="DW144" s="2">
        <f>POWER(10,($B144-G$227)/G$228)/(1+POWER(10,($B144-G$227)/G$228))</f>
        <v>0.97147344456132534</v>
      </c>
      <c r="DX144" s="2">
        <f>POWER(10,($B144-H$227)/H$228)/(1+POWER(10,($B144-H$227)/H$228))</f>
        <v>0.970026835806858</v>
      </c>
      <c r="DY144" s="2">
        <f>POWER(10,($B144-I$227)/I$228)/(1+POWER(10,($B144-I$227)/I$228))</f>
        <v>0.96903724595390461</v>
      </c>
      <c r="DZ144" s="2">
        <f>POWER(10,($B144-J$227)/J$228)/(1+POWER(10,($B144-J$227)/J$228))</f>
        <v>0.96743336765835253</v>
      </c>
      <c r="EA144" s="2">
        <f>POWER(10,($B144-K$227)/K$228)/(1+POWER(10,($B144-K$227)/K$228))</f>
        <v>0.96554716115953221</v>
      </c>
      <c r="EB144" s="2">
        <f>POWER(10,($B144-L$227)/L$228)/(1+POWER(10,($B144-L$227)/L$228))</f>
        <v>0.96662613269455222</v>
      </c>
      <c r="EC144" s="2">
        <f>POWER(10,($B144-M$227)/M$228)/(1+POWER(10,($B144-M$227)/M$228))</f>
        <v>0.96650654897792765</v>
      </c>
      <c r="ED144" s="2">
        <f>POWER(10,($B144-N$227)/N$228)/(1+POWER(10,($B144-N$227)/N$228))</f>
        <v>0.96184516932839315</v>
      </c>
      <c r="EE144" s="2">
        <f>POWER(10,($B144-O$227)/O$228)/(1+POWER(10,($B144-O$227)/O$228))</f>
        <v>0.96486686350348605</v>
      </c>
    </row>
    <row r="145" spans="2:137" x14ac:dyDescent="0.25">
      <c r="B145" s="2">
        <v>139</v>
      </c>
      <c r="C145">
        <v>70.117999999999995</v>
      </c>
      <c r="D145">
        <v>73.5</v>
      </c>
      <c r="E145">
        <v>75.721000000000004</v>
      </c>
      <c r="F145">
        <v>77.706000000000003</v>
      </c>
      <c r="G145">
        <v>79.543999999999997</v>
      </c>
      <c r="H145">
        <v>81.426000000000002</v>
      </c>
      <c r="I145">
        <v>81.793999999999997</v>
      </c>
      <c r="J145">
        <v>78.867999999999995</v>
      </c>
      <c r="K145">
        <v>77.102999999999994</v>
      </c>
      <c r="L145">
        <v>73.5</v>
      </c>
      <c r="M145">
        <v>67.734999999999999</v>
      </c>
      <c r="N145">
        <v>61.603000000000002</v>
      </c>
      <c r="O145">
        <v>52.2059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71.555703035783054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74.522746437364191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76.615041884541853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78.118928401992932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80.198959021393634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81.39346372353161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81.356611030386262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80.315401779113586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78.014973398104317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74.656820074940313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69.610347059158656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63.173399128355292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53.163272948324241</v>
      </c>
      <c r="AE145" s="5"/>
      <c r="AG145" s="5">
        <f t="shared" si="52"/>
        <v>-1.4377030357830591</v>
      </c>
      <c r="AH145" s="5">
        <f t="shared" si="53"/>
        <v>-1.0227464373641908</v>
      </c>
      <c r="AI145" s="5">
        <f t="shared" si="54"/>
        <v>-0.89404188454184919</v>
      </c>
      <c r="AJ145" s="5">
        <f t="shared" si="55"/>
        <v>-0.41292840199292868</v>
      </c>
      <c r="AK145" s="5">
        <f t="shared" si="56"/>
        <v>-0.65495902139363693</v>
      </c>
      <c r="AL145" s="5">
        <f t="shared" si="57"/>
        <v>3.2536276468391634E-2</v>
      </c>
      <c r="AM145" s="5">
        <f t="shared" si="58"/>
        <v>0.43738896961373541</v>
      </c>
      <c r="AN145" s="5">
        <f t="shared" si="59"/>
        <v>-1.4474017791135907</v>
      </c>
      <c r="AO145" s="5">
        <f t="shared" si="60"/>
        <v>-0.91197339810432254</v>
      </c>
      <c r="AP145" s="5">
        <f t="shared" si="61"/>
        <v>-1.1568200749403132</v>
      </c>
      <c r="AQ145" s="5">
        <f t="shared" si="62"/>
        <v>-1.8753470591586563</v>
      </c>
      <c r="AR145" s="5">
        <f t="shared" si="63"/>
        <v>-1.5703991283552909</v>
      </c>
      <c r="AS145" s="5">
        <f t="shared" si="64"/>
        <v>-0.95737294832424169</v>
      </c>
      <c r="AV145" s="2">
        <f t="shared" si="65"/>
        <v>71.555206703132328</v>
      </c>
      <c r="AW145" s="2">
        <f t="shared" si="66"/>
        <v>74.51463436454334</v>
      </c>
      <c r="AX145" s="2">
        <f t="shared" si="67"/>
        <v>76.587921646662195</v>
      </c>
      <c r="AY145" s="2">
        <f t="shared" si="68"/>
        <v>78.089818089966926</v>
      </c>
      <c r="AZ145" s="2">
        <f t="shared" si="69"/>
        <v>80.13881511554176</v>
      </c>
      <c r="BA145" s="2">
        <f t="shared" si="70"/>
        <v>81.308644555934961</v>
      </c>
      <c r="BB145" s="2">
        <f t="shared" si="71"/>
        <v>81.279554571481896</v>
      </c>
      <c r="BC145" s="2">
        <f t="shared" si="72"/>
        <v>80.244027239324069</v>
      </c>
      <c r="BD145" s="2">
        <f t="shared" si="73"/>
        <v>77.933881643673971</v>
      </c>
      <c r="BE145" s="2">
        <f t="shared" si="74"/>
        <v>74.573081908793199</v>
      </c>
      <c r="BF145" s="2">
        <f t="shared" si="75"/>
        <v>69.485317172903166</v>
      </c>
      <c r="BG145" s="2">
        <f t="shared" si="76"/>
        <v>62.750600338347894</v>
      </c>
      <c r="BH145" s="2">
        <f t="shared" si="77"/>
        <v>52.968809211416421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74.768011755920796</v>
      </c>
      <c r="CP145" s="2">
        <f>BL$207*$B145+BL$209</f>
        <v>77.142336570382</v>
      </c>
      <c r="CQ145" s="2">
        <f>BM$207*$B145+BM$209</f>
        <v>79.289906946774394</v>
      </c>
      <c r="CR145" s="2">
        <f>BN$207*$B145+BN$209</f>
        <v>81.040573075236537</v>
      </c>
      <c r="CS145" s="2">
        <f>BO$207*$B145+BO$209</f>
        <v>84.196374337161572</v>
      </c>
      <c r="CT145" s="2">
        <f>BP$207*$B145+BP$209</f>
        <v>85.818126268184216</v>
      </c>
      <c r="CU145" s="2">
        <f>BQ$207*$B145+BQ$209</f>
        <v>85.765862588043944</v>
      </c>
      <c r="CV145" s="2">
        <f>BR$207*$B145+BR$209</f>
        <v>84.980251194195233</v>
      </c>
      <c r="CW145" s="2">
        <f>BS$207*$B145+BS$209</f>
        <v>82.975063771252138</v>
      </c>
      <c r="CX145" s="2">
        <f>BT$207*$B145+BT$209</f>
        <v>78.591641326667286</v>
      </c>
      <c r="CY145" s="2">
        <f>BU$207*$B145+BU$209</f>
        <v>73.304303817575672</v>
      </c>
      <c r="CZ145" s="2">
        <f>BV$207*$B145+BV$209</f>
        <v>66.486551056914138</v>
      </c>
      <c r="DA145" s="2">
        <f>BW$207*$B145+BW$209</f>
        <v>55.351565233350641</v>
      </c>
      <c r="DD145" s="2">
        <f>BZ$207*$B145+BZ$209</f>
        <v>71.45221997617341</v>
      </c>
      <c r="DE145" s="2">
        <f>CA$207*$B145+CA$209</f>
        <v>74.442349093626277</v>
      </c>
      <c r="DF145" s="2">
        <f>CB$207*$B145+CB$209</f>
        <v>76.521906874273682</v>
      </c>
      <c r="DG145" s="2">
        <f>CC$207*$B145+CC$209</f>
        <v>77.994777981329264</v>
      </c>
      <c r="DH145" s="2">
        <f>CD$207*$B145+CD$209</f>
        <v>80.030151721028119</v>
      </c>
      <c r="DI145" s="2">
        <f>CE$207*$B145+CE$209</f>
        <v>81.18156506290218</v>
      </c>
      <c r="DJ145" s="2">
        <f>CF$207*$B145+CF$209</f>
        <v>81.148820676422588</v>
      </c>
      <c r="DK145" s="2">
        <f>CG$207*$B145+CG$209</f>
        <v>80.098620673073512</v>
      </c>
      <c r="DL145" s="2">
        <f>CH$207*$B145+CH$209</f>
        <v>77.769828744680311</v>
      </c>
      <c r="DM145" s="2">
        <f>CI$207*$B145+CI$209</f>
        <v>74.446544657315059</v>
      </c>
      <c r="DN145" s="2">
        <f>CJ$207*$B145+CJ$209</f>
        <v>69.364618294012089</v>
      </c>
      <c r="DO145" s="2">
        <f>CK$207*$B145+CK$209</f>
        <v>62.615441173027385</v>
      </c>
      <c r="DP145" s="2">
        <f>CL$207*$B145+CL$209</f>
        <v>52.889681408501914</v>
      </c>
      <c r="DS145" s="2">
        <f>POWER(10,($B145-C$227)/C$228)/(1+POWER(10,($B145-C$227)/C$228))</f>
        <v>0.96894053251837176</v>
      </c>
      <c r="DT145" s="2">
        <f>POWER(10,($B145-D$227)/D$228)/(1+POWER(10,($B145-D$227)/D$228))</f>
        <v>0.97322755326113108</v>
      </c>
      <c r="DU145" s="2">
        <f>POWER(10,($B145-E$227)/E$228)/(1+POWER(10,($B145-E$227)/E$228))</f>
        <v>0.97615073314327261</v>
      </c>
      <c r="DV145" s="2">
        <f>POWER(10,($B145-F$227)/F$228)/(1+POWER(10,($B145-F$227)/F$228))</f>
        <v>0.96879628940640727</v>
      </c>
      <c r="DW145" s="2">
        <f>POWER(10,($B145-G$227)/G$228)/(1+POWER(10,($B145-G$227)/G$228))</f>
        <v>0.97391800570309039</v>
      </c>
      <c r="DX145" s="2">
        <f>POWER(10,($B145-H$227)/H$228)/(1+POWER(10,($B145-H$227)/H$228))</f>
        <v>0.97259186552136712</v>
      </c>
      <c r="DY145" s="2">
        <f>POWER(10,($B145-I$227)/I$228)/(1+POWER(10,($B145-I$227)/I$228))</f>
        <v>0.97168449029447901</v>
      </c>
      <c r="DZ145" s="2">
        <f>POWER(10,($B145-J$227)/J$228)/(1+POWER(10,($B145-J$227)/J$228))</f>
        <v>0.9702135248414625</v>
      </c>
      <c r="EA145" s="2">
        <f>POWER(10,($B145-K$227)/K$228)/(1+POWER(10,($B145-K$227)/K$228))</f>
        <v>0.96848309477742989</v>
      </c>
      <c r="EB145" s="2">
        <f>POWER(10,($B145-L$227)/L$228)/(1+POWER(10,($B145-L$227)/L$228))</f>
        <v>0.96947302763437837</v>
      </c>
      <c r="EC145" s="2">
        <f>POWER(10,($B145-M$227)/M$228)/(1+POWER(10,($B145-M$227)/M$228))</f>
        <v>0.96936332147092363</v>
      </c>
      <c r="ED145" s="2">
        <f>POWER(10,($B145-N$227)/N$228)/(1+POWER(10,($B145-N$227)/N$228))</f>
        <v>0.96508516436510738</v>
      </c>
      <c r="EE145" s="2">
        <f>POWER(10,($B145-O$227)/O$228)/(1+POWER(10,($B145-O$227)/O$228))</f>
        <v>0.96785883959436314</v>
      </c>
    </row>
    <row r="146" spans="2:137" x14ac:dyDescent="0.25">
      <c r="B146" s="2">
        <v>140</v>
      </c>
      <c r="C146">
        <v>69.515000000000001</v>
      </c>
      <c r="D146">
        <v>73.941000000000003</v>
      </c>
      <c r="E146">
        <v>75.147000000000006</v>
      </c>
      <c r="F146">
        <v>77.176000000000002</v>
      </c>
      <c r="G146">
        <v>79.073999999999998</v>
      </c>
      <c r="H146">
        <v>80.426000000000002</v>
      </c>
      <c r="I146">
        <v>80.573999999999998</v>
      </c>
      <c r="J146">
        <v>79.102999999999994</v>
      </c>
      <c r="K146">
        <v>77.852999999999994</v>
      </c>
      <c r="L146">
        <v>72.308999999999997</v>
      </c>
      <c r="M146">
        <v>68.265000000000001</v>
      </c>
      <c r="N146">
        <v>62.176000000000002</v>
      </c>
      <c r="O146">
        <v>52.2059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71.468776266236446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74.446328953786974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76.558295839365357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78.050976523156208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80.15853185075062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81.357823564180222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81.310978343487236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80.256583515411904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77.924140836229554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74.564975996098937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69.489325868986938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62.914270091252156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53.046637482782458</v>
      </c>
      <c r="AE146" s="5"/>
      <c r="AG146" s="5">
        <f t="shared" si="52"/>
        <v>-1.9537762662364457</v>
      </c>
      <c r="AH146" s="5">
        <f t="shared" si="53"/>
        <v>-0.50532895378697162</v>
      </c>
      <c r="AI146" s="5">
        <f t="shared" si="54"/>
        <v>-1.4112958393653514</v>
      </c>
      <c r="AJ146" s="5">
        <f t="shared" si="55"/>
        <v>-0.87497652315620655</v>
      </c>
      <c r="AK146" s="5">
        <f t="shared" si="56"/>
        <v>-1.0845318507506221</v>
      </c>
      <c r="AL146" s="5">
        <f t="shared" si="57"/>
        <v>-0.93182356418022039</v>
      </c>
      <c r="AM146" s="5">
        <f t="shared" si="58"/>
        <v>-0.73697834348723745</v>
      </c>
      <c r="AN146" s="5">
        <f t="shared" si="59"/>
        <v>-1.1535835154119098</v>
      </c>
      <c r="AO146" s="5">
        <f t="shared" si="60"/>
        <v>-7.1140836229560023E-2</v>
      </c>
      <c r="AP146" s="5">
        <f t="shared" si="61"/>
        <v>-2.2559759960989396</v>
      </c>
      <c r="AQ146" s="5">
        <f t="shared" si="62"/>
        <v>-1.2243258689869378</v>
      </c>
      <c r="AR146" s="5">
        <f t="shared" si="63"/>
        <v>-0.73827009125215426</v>
      </c>
      <c r="AS146" s="5">
        <f t="shared" si="64"/>
        <v>-0.8407374827824583</v>
      </c>
      <c r="AV146" s="2">
        <f t="shared" si="65"/>
        <v>71.46851833625405</v>
      </c>
      <c r="AW146" s="2">
        <f t="shared" si="66"/>
        <v>74.43837250813138</v>
      </c>
      <c r="AX146" s="2">
        <f t="shared" si="67"/>
        <v>76.514998336350331</v>
      </c>
      <c r="AY146" s="2">
        <f t="shared" si="68"/>
        <v>78.027206454001799</v>
      </c>
      <c r="AZ146" s="2">
        <f t="shared" si="69"/>
        <v>80.063509748745247</v>
      </c>
      <c r="BA146" s="2">
        <f t="shared" si="70"/>
        <v>81.223515844768443</v>
      </c>
      <c r="BB146" s="2">
        <f t="shared" si="71"/>
        <v>81.193631745914374</v>
      </c>
      <c r="BC146" s="2">
        <f t="shared" si="72"/>
        <v>80.157768604745243</v>
      </c>
      <c r="BD146" s="2">
        <f t="shared" si="73"/>
        <v>77.839946325092313</v>
      </c>
      <c r="BE146" s="2">
        <f t="shared" si="74"/>
        <v>74.494493525853102</v>
      </c>
      <c r="BF146" s="2">
        <f t="shared" si="75"/>
        <v>69.412703155326867</v>
      </c>
      <c r="BG146" s="2">
        <f t="shared" si="76"/>
        <v>62.68261318160139</v>
      </c>
      <c r="BH146" s="2">
        <f t="shared" si="77"/>
        <v>52.940561007099241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74.758532771315885</v>
      </c>
      <c r="CP146" s="2">
        <f>BL$207*$B146+BL$209</f>
        <v>77.120824107673144</v>
      </c>
      <c r="CQ146" s="2">
        <f>BM$207*$B146+BM$209</f>
        <v>79.27231866082235</v>
      </c>
      <c r="CR146" s="2">
        <f>BN$207*$B146+BN$209</f>
        <v>81.042985025243553</v>
      </c>
      <c r="CS146" s="2">
        <f>BO$207*$B146+BO$209</f>
        <v>84.213591905857427</v>
      </c>
      <c r="CT146" s="2">
        <f>BP$207*$B146+BP$209</f>
        <v>85.839297779214235</v>
      </c>
      <c r="CU146" s="2">
        <f>BQ$207*$B146+BQ$209</f>
        <v>85.783821428094484</v>
      </c>
      <c r="CV146" s="2">
        <f>BR$207*$B146+BR$209</f>
        <v>85.004786268744425</v>
      </c>
      <c r="CW146" s="2">
        <f>BS$207*$B146+BS$209</f>
        <v>83.005613511772893</v>
      </c>
      <c r="CX146" s="2">
        <f>BT$207*$B146+BT$209</f>
        <v>78.609578412028299</v>
      </c>
      <c r="CY146" s="2">
        <f>BU$207*$B146+BU$209</f>
        <v>73.323015397252163</v>
      </c>
      <c r="CZ146" s="2">
        <f>BV$207*$B146+BV$209</f>
        <v>66.515815028918794</v>
      </c>
      <c r="DA146" s="2">
        <f>BW$207*$B146+BW$209</f>
        <v>55.381226281764995</v>
      </c>
      <c r="DD146" s="2">
        <f>BZ$207*$B146+BZ$209</f>
        <v>71.372336140975804</v>
      </c>
      <c r="DE146" s="2">
        <f>CA$207*$B146+CA$209</f>
        <v>74.371073980619585</v>
      </c>
      <c r="DF146" s="2">
        <f>CB$207*$B146+CB$209</f>
        <v>76.453559162066838</v>
      </c>
      <c r="DG146" s="2">
        <f>CC$207*$B146+CC$209</f>
        <v>77.938618794948127</v>
      </c>
      <c r="DH146" s="2">
        <f>CD$207*$B146+CD$209</f>
        <v>79.962147766557806</v>
      </c>
      <c r="DI146" s="2">
        <f>CE$207*$B146+CE$209</f>
        <v>81.104885955062784</v>
      </c>
      <c r="DJ146" s="2">
        <f>CF$207*$B146+CF$209</f>
        <v>81.071640197025843</v>
      </c>
      <c r="DK146" s="2">
        <f>CG$207*$B146+CG$209</f>
        <v>80.022054060947113</v>
      </c>
      <c r="DL146" s="2">
        <f>CH$207*$B146+CH$209</f>
        <v>77.686633691707883</v>
      </c>
      <c r="DM146" s="2">
        <f>CI$207*$B146+CI$209</f>
        <v>74.376318202023171</v>
      </c>
      <c r="DN146" s="2">
        <f>CJ$207*$B146+CJ$209</f>
        <v>69.299992095328236</v>
      </c>
      <c r="DO146" s="2">
        <f>CK$207*$B146+CK$209</f>
        <v>62.556137784654844</v>
      </c>
      <c r="DP146" s="2">
        <f>CL$207*$B146+CL$209</f>
        <v>52.866641722772918</v>
      </c>
      <c r="DS146" s="2">
        <f>POWER(10,($B146-C$227)/C$228)/(1+POWER(10,($B146-C$227)/C$228))</f>
        <v>0.9715958032630303</v>
      </c>
      <c r="DT146" s="2">
        <f>POWER(10,($B146-D$227)/D$228)/(1+POWER(10,($B146-D$227)/D$228))</f>
        <v>0.97552558436140713</v>
      </c>
      <c r="DU146" s="2">
        <f>POWER(10,($B146-E$227)/E$228)/(1+POWER(10,($B146-E$227)/E$228))</f>
        <v>0.97820347060094426</v>
      </c>
      <c r="DV146" s="2">
        <f>POWER(10,($B146-F$227)/F$228)/(1+POWER(10,($B146-F$227)/F$228))</f>
        <v>0.97146352830759919</v>
      </c>
      <c r="DW146" s="2">
        <f>POWER(10,($B146-G$227)/G$228)/(1+POWER(10,($B146-G$227)/G$228))</f>
        <v>0.97615822321397416</v>
      </c>
      <c r="DX146" s="2">
        <f>POWER(10,($B146-H$227)/H$228)/(1+POWER(10,($B146-H$227)/H$228))</f>
        <v>0.9749430564741981</v>
      </c>
      <c r="DY146" s="2">
        <f>POWER(10,($B146-I$227)/I$228)/(1+POWER(10,($B146-I$227)/I$228))</f>
        <v>0.97411144798841498</v>
      </c>
      <c r="DZ146" s="2">
        <f>POWER(10,($B146-J$227)/J$228)/(1+POWER(10,($B146-J$227)/J$228))</f>
        <v>0.97276302676155157</v>
      </c>
      <c r="EA146" s="2">
        <f>POWER(10,($B146-K$227)/K$228)/(1+POWER(10,($B146-K$227)/K$228))</f>
        <v>0.97117630850824166</v>
      </c>
      <c r="EB146" s="2">
        <f>POWER(10,($B146-L$227)/L$228)/(1+POWER(10,($B146-L$227)/L$228))</f>
        <v>0.97208408697612836</v>
      </c>
      <c r="EC146" s="2">
        <f>POWER(10,($B146-M$227)/M$228)/(1+POWER(10,($B146-M$227)/M$228))</f>
        <v>0.97198349312450427</v>
      </c>
      <c r="ED146" s="2">
        <f>POWER(10,($B146-N$227)/N$228)/(1+POWER(10,($B146-N$227)/N$228))</f>
        <v>0.96805916514287638</v>
      </c>
      <c r="EE146" s="2">
        <f>POWER(10,($B146-O$227)/O$228)/(1+POWER(10,($B146-O$227)/O$228))</f>
        <v>0.97060377863930192</v>
      </c>
    </row>
    <row r="147" spans="2:137" x14ac:dyDescent="0.25">
      <c r="B147" s="2">
        <v>141</v>
      </c>
      <c r="C147">
        <v>70.117999999999995</v>
      </c>
      <c r="D147">
        <v>74.617999999999995</v>
      </c>
      <c r="E147">
        <v>75.558999999999997</v>
      </c>
      <c r="F147">
        <v>77.471000000000004</v>
      </c>
      <c r="G147">
        <v>80.028999999999996</v>
      </c>
      <c r="H147">
        <v>80.515000000000001</v>
      </c>
      <c r="I147">
        <v>81.073999999999998</v>
      </c>
      <c r="J147">
        <v>79.25</v>
      </c>
      <c r="K147">
        <v>76.117999999999995</v>
      </c>
      <c r="L147">
        <v>73.721000000000004</v>
      </c>
      <c r="M147">
        <v>69</v>
      </c>
      <c r="N147">
        <v>61.381999999999998</v>
      </c>
      <c r="O147">
        <v>52.264699999999998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71.382348065010149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74.373318921406991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76.51166711934026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77.99367851674269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80.14070361746019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81.353207487215442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81.296063563282033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80.227585814966403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77.865669340407877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74.503623431031471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69.404703871892863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62.740622532684341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52.976910879677433</v>
      </c>
      <c r="AE147" s="5"/>
      <c r="AG147" s="5">
        <f t="shared" si="52"/>
        <v>-1.2643480650101537</v>
      </c>
      <c r="AH147" s="5">
        <f t="shared" si="53"/>
        <v>0.24468107859300403</v>
      </c>
      <c r="AI147" s="5">
        <f t="shared" si="54"/>
        <v>-0.95266711934026205</v>
      </c>
      <c r="AJ147" s="5">
        <f t="shared" si="55"/>
        <v>-0.52267851674268684</v>
      </c>
      <c r="AK147" s="5">
        <f t="shared" si="56"/>
        <v>-0.11170361746019353</v>
      </c>
      <c r="AL147" s="5">
        <f t="shared" si="57"/>
        <v>-0.83820748721544192</v>
      </c>
      <c r="AM147" s="5">
        <f t="shared" si="58"/>
        <v>-0.22206356328203469</v>
      </c>
      <c r="AN147" s="5">
        <f t="shared" si="59"/>
        <v>-0.97758581496640318</v>
      </c>
      <c r="AO147" s="5">
        <f t="shared" si="60"/>
        <v>-1.7476693404078816</v>
      </c>
      <c r="AP147" s="5">
        <f t="shared" si="61"/>
        <v>-0.78262343103146748</v>
      </c>
      <c r="AQ147" s="5">
        <f t="shared" si="62"/>
        <v>-0.40470387189286328</v>
      </c>
      <c r="AR147" s="5">
        <f t="shared" si="63"/>
        <v>-1.3586225326843433</v>
      </c>
      <c r="AS147" s="5">
        <f t="shared" si="64"/>
        <v>-0.71221087967743557</v>
      </c>
      <c r="AV147" s="2">
        <f t="shared" si="65"/>
        <v>71.382219695700215</v>
      </c>
      <c r="AW147" s="2">
        <f t="shared" si="66"/>
        <v>74.3624214596326</v>
      </c>
      <c r="AX147" s="2">
        <f t="shared" si="67"/>
        <v>76.442363281822765</v>
      </c>
      <c r="AY147" s="2">
        <f t="shared" si="68"/>
        <v>77.964984071845734</v>
      </c>
      <c r="AZ147" s="2">
        <f t="shared" si="69"/>
        <v>79.988638324116025</v>
      </c>
      <c r="BA147" s="2">
        <f t="shared" si="70"/>
        <v>81.138878697411727</v>
      </c>
      <c r="BB147" s="2">
        <f t="shared" si="71"/>
        <v>81.108222774980476</v>
      </c>
      <c r="BC147" s="2">
        <f t="shared" si="72"/>
        <v>80.072075366999755</v>
      </c>
      <c r="BD147" s="2">
        <f t="shared" si="73"/>
        <v>77.746614609568994</v>
      </c>
      <c r="BE147" s="2">
        <f t="shared" si="74"/>
        <v>74.41638444454037</v>
      </c>
      <c r="BF147" s="2">
        <f t="shared" si="75"/>
        <v>69.340548288744912</v>
      </c>
      <c r="BG147" s="2">
        <f t="shared" si="76"/>
        <v>62.61509369225967</v>
      </c>
      <c r="BH147" s="2">
        <f t="shared" si="77"/>
        <v>52.912608603866381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74.749053786710959</v>
      </c>
      <c r="CP147" s="2">
        <f>BL$207*$B147+BL$209</f>
        <v>77.099311644964288</v>
      </c>
      <c r="CQ147" s="2">
        <f>BM$207*$B147+BM$209</f>
        <v>79.254730374870292</v>
      </c>
      <c r="CR147" s="2">
        <f>BN$207*$B147+BN$209</f>
        <v>81.045396975250554</v>
      </c>
      <c r="CS147" s="2">
        <f>BO$207*$B147+BO$209</f>
        <v>84.230809474553269</v>
      </c>
      <c r="CT147" s="2">
        <f>BP$207*$B147+BP$209</f>
        <v>85.860469290244268</v>
      </c>
      <c r="CU147" s="2">
        <f>BQ$207*$B147+BQ$209</f>
        <v>85.801780268145023</v>
      </c>
      <c r="CV147" s="2">
        <f>BR$207*$B147+BR$209</f>
        <v>85.029321343293631</v>
      </c>
      <c r="CW147" s="2">
        <f>BS$207*$B147+BS$209</f>
        <v>83.036163252293662</v>
      </c>
      <c r="CX147" s="2">
        <f>BT$207*$B147+BT$209</f>
        <v>78.627515497389325</v>
      </c>
      <c r="CY147" s="2">
        <f>BU$207*$B147+BU$209</f>
        <v>73.341726976928669</v>
      </c>
      <c r="CZ147" s="2">
        <f>BV$207*$B147+BV$209</f>
        <v>66.545079000923437</v>
      </c>
      <c r="DA147" s="2">
        <f>BW$207*$B147+BW$209</f>
        <v>55.410887330179342</v>
      </c>
      <c r="DD147" s="2">
        <f>BZ$207*$B147+BZ$209</f>
        <v>71.292452305778212</v>
      </c>
      <c r="DE147" s="2">
        <f>CA$207*$B147+CA$209</f>
        <v>74.299798867612907</v>
      </c>
      <c r="DF147" s="2">
        <f>CB$207*$B147+CB$209</f>
        <v>76.385211449859995</v>
      </c>
      <c r="DG147" s="2">
        <f>CC$207*$B147+CC$209</f>
        <v>77.882459608567004</v>
      </c>
      <c r="DH147" s="2">
        <f>CD$207*$B147+CD$209</f>
        <v>79.894143812087506</v>
      </c>
      <c r="DI147" s="2">
        <f>CE$207*$B147+CE$209</f>
        <v>81.028206847223387</v>
      </c>
      <c r="DJ147" s="2">
        <f>CF$207*$B147+CF$209</f>
        <v>80.994459717629113</v>
      </c>
      <c r="DK147" s="2">
        <f>CG$207*$B147+CG$209</f>
        <v>79.945487448820728</v>
      </c>
      <c r="DL147" s="2">
        <f>CH$207*$B147+CH$209</f>
        <v>77.603438638735454</v>
      </c>
      <c r="DM147" s="2">
        <f>CI$207*$B147+CI$209</f>
        <v>74.306091746731283</v>
      </c>
      <c r="DN147" s="2">
        <f>CJ$207*$B147+CJ$209</f>
        <v>69.235365896644382</v>
      </c>
      <c r="DO147" s="2">
        <f>CK$207*$B147+CK$209</f>
        <v>62.496834396282303</v>
      </c>
      <c r="DP147" s="2">
        <f>CL$207*$B147+CL$209</f>
        <v>52.843602037043929</v>
      </c>
      <c r="DS147" s="2">
        <f>POWER(10,($B147-C$227)/C$228)/(1+POWER(10,($B147-C$227)/C$228))</f>
        <v>0.97403015927141867</v>
      </c>
      <c r="DT147" s="2">
        <f>POWER(10,($B147-D$227)/D$228)/(1+POWER(10,($B147-D$227)/D$228))</f>
        <v>0.97763089615938426</v>
      </c>
      <c r="DU147" s="2">
        <f>POWER(10,($B147-E$227)/E$228)/(1+POWER(10,($B147-E$227)/E$228))</f>
        <v>0.98008313119504054</v>
      </c>
      <c r="DV147" s="2">
        <f>POWER(10,($B147-F$227)/F$228)/(1+POWER(10,($B147-F$227)/F$228))</f>
        <v>0.97390891639271948</v>
      </c>
      <c r="DW147" s="2">
        <f>POWER(10,($B147-G$227)/G$228)/(1+POWER(10,($B147-G$227)/G$228))</f>
        <v>0.97821033038207794</v>
      </c>
      <c r="DX147" s="2">
        <f>POWER(10,($B147-H$227)/H$228)/(1+POWER(10,($B147-H$227)/H$228))</f>
        <v>0.97709730142074835</v>
      </c>
      <c r="DY147" s="2">
        <f>POWER(10,($B147-I$227)/I$228)/(1+POWER(10,($B147-I$227)/I$228))</f>
        <v>0.97633545419825307</v>
      </c>
      <c r="DZ147" s="2">
        <f>POWER(10,($B147-J$227)/J$228)/(1+POWER(10,($B147-J$227)/J$228))</f>
        <v>0.97509991065666957</v>
      </c>
      <c r="EA147" s="2">
        <f>POWER(10,($B147-K$227)/K$228)/(1+POWER(10,($B147-K$227)/K$228))</f>
        <v>0.97364564173265422</v>
      </c>
      <c r="EB147" s="2">
        <f>POWER(10,($B147-L$227)/L$228)/(1+POWER(10,($B147-L$227)/L$228))</f>
        <v>0.97447769434962583</v>
      </c>
      <c r="EC147" s="2">
        <f>POWER(10,($B147-M$227)/M$228)/(1+POWER(10,($B147-M$227)/M$228))</f>
        <v>0.97438549848781297</v>
      </c>
      <c r="ED147" s="2">
        <f>POWER(10,($B147-N$227)/N$228)/(1+POWER(10,($B147-N$227)/N$228))</f>
        <v>0.97078751223634419</v>
      </c>
      <c r="EE147" s="2">
        <f>POWER(10,($B147-O$227)/O$228)/(1+POWER(10,($B147-O$227)/O$228))</f>
        <v>0.97312080312734883</v>
      </c>
    </row>
    <row r="148" spans="2:137" x14ac:dyDescent="0.25">
      <c r="B148" s="2">
        <v>142</v>
      </c>
      <c r="C148">
        <v>70.367999999999995</v>
      </c>
      <c r="D148">
        <v>73.528999999999996</v>
      </c>
      <c r="E148">
        <v>76.75</v>
      </c>
      <c r="F148">
        <v>77.573999999999998</v>
      </c>
      <c r="G148">
        <v>79.897000000000006</v>
      </c>
      <c r="H148">
        <v>81.058999999999997</v>
      </c>
      <c r="I148">
        <v>82.043999999999997</v>
      </c>
      <c r="J148">
        <v>80.308999999999997</v>
      </c>
      <c r="K148">
        <v>78.25</v>
      </c>
      <c r="L148">
        <v>73.956000000000003</v>
      </c>
      <c r="M148">
        <v>68.073999999999998</v>
      </c>
      <c r="N148">
        <v>62.029000000000003</v>
      </c>
      <c r="O148">
        <v>52.882399999999997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71.296357336128295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74.30383317316425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76.47837883268032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77.946463807235105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80.152476896393239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81.389025955539594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81.320845238784784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80.235602887143955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77.842371581360396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74.471895006907246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69.347988932081634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62.620798961713604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52.937783784086008</v>
      </c>
      <c r="AE148" s="5"/>
      <c r="AG148" s="5">
        <f t="shared" si="52"/>
        <v>-0.9283573361283004</v>
      </c>
      <c r="AH148" s="5">
        <f t="shared" si="53"/>
        <v>-0.77483317316425371</v>
      </c>
      <c r="AI148" s="5">
        <f t="shared" si="54"/>
        <v>0.27162116731967956</v>
      </c>
      <c r="AJ148" s="5">
        <f t="shared" si="55"/>
        <v>-0.37246380723510697</v>
      </c>
      <c r="AK148" s="5">
        <f t="shared" si="56"/>
        <v>-0.25547689639323323</v>
      </c>
      <c r="AL148" s="5">
        <f t="shared" si="57"/>
        <v>-0.33002595553959679</v>
      </c>
      <c r="AM148" s="5">
        <f t="shared" si="58"/>
        <v>0.72315476121521272</v>
      </c>
      <c r="AN148" s="5">
        <f t="shared" si="59"/>
        <v>7.3397112856042668E-2</v>
      </c>
      <c r="AO148" s="5">
        <f t="shared" si="60"/>
        <v>0.40762841863960375</v>
      </c>
      <c r="AP148" s="5">
        <f t="shared" si="61"/>
        <v>-0.51589500690724321</v>
      </c>
      <c r="AQ148" s="5">
        <f t="shared" si="62"/>
        <v>-1.273988932081636</v>
      </c>
      <c r="AR148" s="5">
        <f t="shared" si="63"/>
        <v>-0.59179896171360014</v>
      </c>
      <c r="AS148" s="5">
        <f t="shared" si="64"/>
        <v>-5.538378408601119E-2</v>
      </c>
      <c r="AV148" s="2">
        <f t="shared" si="65"/>
        <v>71.296296149488441</v>
      </c>
      <c r="AW148" s="2">
        <f t="shared" si="66"/>
        <v>74.286766073219752</v>
      </c>
      <c r="AX148" s="2">
        <f t="shared" si="67"/>
        <v>76.370001965500606</v>
      </c>
      <c r="AY148" s="2">
        <f t="shared" si="68"/>
        <v>77.903133736701278</v>
      </c>
      <c r="AZ148" s="2">
        <f t="shared" si="69"/>
        <v>79.91418223397514</v>
      </c>
      <c r="BA148" s="2">
        <f t="shared" si="70"/>
        <v>81.054713460838329</v>
      </c>
      <c r="BB148" s="2">
        <f t="shared" si="71"/>
        <v>81.023306479524663</v>
      </c>
      <c r="BC148" s="2">
        <f t="shared" si="72"/>
        <v>79.986924863214071</v>
      </c>
      <c r="BD148" s="2">
        <f t="shared" si="73"/>
        <v>77.653865386887816</v>
      </c>
      <c r="BE148" s="2">
        <f t="shared" si="74"/>
        <v>74.338736593191754</v>
      </c>
      <c r="BF148" s="2">
        <f t="shared" si="75"/>
        <v>69.268835096016389</v>
      </c>
      <c r="BG148" s="2">
        <f t="shared" si="76"/>
        <v>62.548028409215561</v>
      </c>
      <c r="BH148" s="2">
        <f t="shared" si="77"/>
        <v>52.884941261448901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74.739574802106048</v>
      </c>
      <c r="CP148" s="2">
        <f>BL$207*$B148+BL$209</f>
        <v>77.077799182255433</v>
      </c>
      <c r="CQ148" s="2">
        <f>BM$207*$B148+BM$209</f>
        <v>79.237142088918233</v>
      </c>
      <c r="CR148" s="2">
        <f>BN$207*$B148+BN$209</f>
        <v>81.047808925257556</v>
      </c>
      <c r="CS148" s="2">
        <f>BO$207*$B148+BO$209</f>
        <v>84.24802704324911</v>
      </c>
      <c r="CT148" s="2">
        <f>BP$207*$B148+BP$209</f>
        <v>85.881640801274301</v>
      </c>
      <c r="CU148" s="2">
        <f>BQ$207*$B148+BQ$209</f>
        <v>85.819739108195549</v>
      </c>
      <c r="CV148" s="2">
        <f>BR$207*$B148+BR$209</f>
        <v>85.053856417842837</v>
      </c>
      <c r="CW148" s="2">
        <f>BS$207*$B148+BS$209</f>
        <v>83.066712992814416</v>
      </c>
      <c r="CX148" s="2">
        <f>BT$207*$B148+BT$209</f>
        <v>78.645452582750337</v>
      </c>
      <c r="CY148" s="2">
        <f>BU$207*$B148+BU$209</f>
        <v>73.36043855660516</v>
      </c>
      <c r="CZ148" s="2">
        <f>BV$207*$B148+BV$209</f>
        <v>66.574342972928093</v>
      </c>
      <c r="DA148" s="2">
        <f>BW$207*$B148+BW$209</f>
        <v>55.440548378593697</v>
      </c>
      <c r="DD148" s="2">
        <f>BZ$207*$B148+BZ$209</f>
        <v>71.212568470580621</v>
      </c>
      <c r="DE148" s="2">
        <f>CA$207*$B148+CA$209</f>
        <v>74.228523754606215</v>
      </c>
      <c r="DF148" s="2">
        <f>CB$207*$B148+CB$209</f>
        <v>76.316863737653151</v>
      </c>
      <c r="DG148" s="2">
        <f>CC$207*$B148+CC$209</f>
        <v>77.826300422185867</v>
      </c>
      <c r="DH148" s="2">
        <f>CD$207*$B148+CD$209</f>
        <v>79.826139857617207</v>
      </c>
      <c r="DI148" s="2">
        <f>CE$207*$B148+CE$209</f>
        <v>80.951527739383991</v>
      </c>
      <c r="DJ148" s="2">
        <f>CF$207*$B148+CF$209</f>
        <v>80.917279238232368</v>
      </c>
      <c r="DK148" s="2">
        <f>CG$207*$B148+CG$209</f>
        <v>79.868920836694315</v>
      </c>
      <c r="DL148" s="2">
        <f>CH$207*$B148+CH$209</f>
        <v>77.520243585763026</v>
      </c>
      <c r="DM148" s="2">
        <f>CI$207*$B148+CI$209</f>
        <v>74.23586529143941</v>
      </c>
      <c r="DN148" s="2">
        <f>CJ$207*$B148+CJ$209</f>
        <v>69.170739697960528</v>
      </c>
      <c r="DO148" s="2">
        <f>CK$207*$B148+CK$209</f>
        <v>62.437531007909755</v>
      </c>
      <c r="DP148" s="2">
        <f>CL$207*$B148+CL$209</f>
        <v>52.820562351314933</v>
      </c>
      <c r="DS148" s="2">
        <f>POWER(10,($B148-C$227)/C$228)/(1+POWER(10,($B148-C$227)/C$228))</f>
        <v>0.97626097856433014</v>
      </c>
      <c r="DT148" s="2">
        <f>POWER(10,($B148-D$227)/D$228)/(1+POWER(10,($B148-D$227)/D$228))</f>
        <v>0.97955890187085892</v>
      </c>
      <c r="DU148" s="2">
        <f>POWER(10,($B148-E$227)/E$228)/(1+POWER(10,($B148-E$227)/E$228))</f>
        <v>0.98180371133990163</v>
      </c>
      <c r="DV148" s="2">
        <f>POWER(10,($B148-F$227)/F$228)/(1+POWER(10,($B148-F$227)/F$228))</f>
        <v>0.97614989547842168</v>
      </c>
      <c r="DW148" s="2">
        <f>POWER(10,($B148-G$227)/G$228)/(1+POWER(10,($B148-G$227)/G$228))</f>
        <v>0.98008941145219364</v>
      </c>
      <c r="DX148" s="2">
        <f>POWER(10,($B148-H$227)/H$228)/(1+POWER(10,($B148-H$227)/H$228))</f>
        <v>0.97907031336624539</v>
      </c>
      <c r="DY148" s="2">
        <f>POWER(10,($B148-I$227)/I$228)/(1+POWER(10,($B148-I$227)/I$228))</f>
        <v>0.97837264473251317</v>
      </c>
      <c r="DZ148" s="2">
        <f>POWER(10,($B148-J$227)/J$228)/(1+POWER(10,($B148-J$227)/J$228))</f>
        <v>0.97724098502808876</v>
      </c>
      <c r="EA148" s="2">
        <f>POWER(10,($B148-K$227)/K$228)/(1+POWER(10,($B148-K$227)/K$228))</f>
        <v>0.97590867427215833</v>
      </c>
      <c r="EB148" s="2">
        <f>POWER(10,($B148-L$227)/L$228)/(1+POWER(10,($B148-L$227)/L$228))</f>
        <v>0.97667099096664811</v>
      </c>
      <c r="EC148" s="2">
        <f>POWER(10,($B148-M$227)/M$228)/(1+POWER(10,($B148-M$227)/M$228))</f>
        <v>0.97658652772777232</v>
      </c>
      <c r="ED148" s="2">
        <f>POWER(10,($B148-N$227)/N$228)/(1+POWER(10,($B148-N$227)/N$228))</f>
        <v>0.97328923764478692</v>
      </c>
      <c r="EE148" s="2">
        <f>POWER(10,($B148-O$227)/O$228)/(1+POWER(10,($B148-O$227)/O$228))</f>
        <v>0.97542776584925739</v>
      </c>
    </row>
    <row r="149" spans="2:137" x14ac:dyDescent="0.25">
      <c r="B149" s="2">
        <v>143</v>
      </c>
      <c r="C149">
        <v>69.823999999999998</v>
      </c>
      <c r="D149">
        <v>74.043999999999997</v>
      </c>
      <c r="E149">
        <v>76.691000000000003</v>
      </c>
      <c r="F149">
        <v>77.721000000000004</v>
      </c>
      <c r="G149">
        <v>79.058999999999997</v>
      </c>
      <c r="H149">
        <v>81.028999999999996</v>
      </c>
      <c r="I149">
        <v>82.043999999999997</v>
      </c>
      <c r="J149">
        <v>79.721000000000004</v>
      </c>
      <c r="K149">
        <v>78.25</v>
      </c>
      <c r="L149">
        <v>74.587999999999994</v>
      </c>
      <c r="M149">
        <v>68.602999999999994</v>
      </c>
      <c r="N149">
        <v>61.515000000000001</v>
      </c>
      <c r="O149">
        <v>53.102899999999998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71.210760425435197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74.23863675013466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76.462361866015343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77.911019462973172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80.202509203039796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81.476609380453297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81.397341741073674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80.29192508377119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77.86333675004353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74.475551684470844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69.318635321724955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62.535468132849878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52.921772098283995</v>
      </c>
      <c r="AE149" s="5"/>
      <c r="AG149" s="5">
        <f t="shared" si="52"/>
        <v>-1.3867604254351988</v>
      </c>
      <c r="AH149" s="5">
        <f t="shared" si="53"/>
        <v>-0.19463675013466286</v>
      </c>
      <c r="AI149" s="5">
        <f t="shared" si="54"/>
        <v>0.22863813398465993</v>
      </c>
      <c r="AJ149" s="5">
        <f t="shared" si="55"/>
        <v>-0.19001946297316863</v>
      </c>
      <c r="AK149" s="5">
        <f t="shared" si="56"/>
        <v>-1.1435092030397982</v>
      </c>
      <c r="AL149" s="5">
        <f t="shared" si="57"/>
        <v>-0.44760938045330079</v>
      </c>
      <c r="AM149" s="5">
        <f t="shared" si="58"/>
        <v>0.64665825892632256</v>
      </c>
      <c r="AN149" s="5">
        <f t="shared" si="59"/>
        <v>-0.57092508377118634</v>
      </c>
      <c r="AO149" s="5">
        <f t="shared" si="60"/>
        <v>0.38666324995647017</v>
      </c>
      <c r="AP149" s="5">
        <f t="shared" si="61"/>
        <v>0.11244831552915002</v>
      </c>
      <c r="AQ149" s="5">
        <f t="shared" si="62"/>
        <v>-0.71563532172496025</v>
      </c>
      <c r="AR149" s="5">
        <f t="shared" si="63"/>
        <v>-1.0204681328498779</v>
      </c>
      <c r="AS149" s="5">
        <f t="shared" si="64"/>
        <v>0.18112790171600324</v>
      </c>
      <c r="AV149" s="2">
        <f t="shared" si="65"/>
        <v>71.210732492892234</v>
      </c>
      <c r="AW149" s="2">
        <f t="shared" si="66"/>
        <v>74.211391348650679</v>
      </c>
      <c r="AX149" s="2">
        <f t="shared" si="67"/>
        <v>76.297900096351029</v>
      </c>
      <c r="AY149" s="2">
        <f t="shared" si="68"/>
        <v>77.841638104495544</v>
      </c>
      <c r="AZ149" s="2">
        <f t="shared" si="69"/>
        <v>79.840122648331956</v>
      </c>
      <c r="BA149" s="2">
        <f t="shared" si="70"/>
        <v>80.970999981418331</v>
      </c>
      <c r="BB149" s="2">
        <f t="shared" si="71"/>
        <v>80.93886125883698</v>
      </c>
      <c r="BC149" s="2">
        <f t="shared" si="72"/>
        <v>79.902293849024801</v>
      </c>
      <c r="BD149" s="2">
        <f t="shared" si="73"/>
        <v>77.561676396326092</v>
      </c>
      <c r="BE149" s="2">
        <f t="shared" si="74"/>
        <v>74.261531211418841</v>
      </c>
      <c r="BF149" s="2">
        <f t="shared" si="75"/>
        <v>69.197545467455043</v>
      </c>
      <c r="BG149" s="2">
        <f t="shared" si="76"/>
        <v>62.481402480352564</v>
      </c>
      <c r="BH149" s="2">
        <f t="shared" si="77"/>
        <v>52.857547740118335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74.730095817501137</v>
      </c>
      <c r="CP149" s="2">
        <f>BL$207*$B149+BL$209</f>
        <v>77.056286719546577</v>
      </c>
      <c r="CQ149" s="2">
        <f>BM$207*$B149+BM$209</f>
        <v>79.219553802966189</v>
      </c>
      <c r="CR149" s="2">
        <f>BN$207*$B149+BN$209</f>
        <v>81.050220875264557</v>
      </c>
      <c r="CS149" s="2">
        <f>BO$207*$B149+BO$209</f>
        <v>84.265244611944965</v>
      </c>
      <c r="CT149" s="2">
        <f>BP$207*$B149+BP$209</f>
        <v>85.902812312304334</v>
      </c>
      <c r="CU149" s="2">
        <f>BQ$207*$B149+BQ$209</f>
        <v>85.837697948246088</v>
      </c>
      <c r="CV149" s="2">
        <f>BR$207*$B149+BR$209</f>
        <v>85.078391492392043</v>
      </c>
      <c r="CW149" s="2">
        <f>BS$207*$B149+BS$209</f>
        <v>83.097262733335185</v>
      </c>
      <c r="CX149" s="2">
        <f>BT$207*$B149+BT$209</f>
        <v>78.663389668111364</v>
      </c>
      <c r="CY149" s="2">
        <f>BU$207*$B149+BU$209</f>
        <v>73.379150136281652</v>
      </c>
      <c r="CZ149" s="2">
        <f>BV$207*$B149+BV$209</f>
        <v>66.603606944932736</v>
      </c>
      <c r="DA149" s="2">
        <f>BW$207*$B149+BW$209</f>
        <v>55.470209427008051</v>
      </c>
      <c r="DD149" s="2">
        <f>BZ$207*$B149+BZ$209</f>
        <v>71.132684635383015</v>
      </c>
      <c r="DE149" s="2">
        <f>CA$207*$B149+CA$209</f>
        <v>74.157248641599537</v>
      </c>
      <c r="DF149" s="2">
        <f>CB$207*$B149+CB$209</f>
        <v>76.248516025446307</v>
      </c>
      <c r="DG149" s="2">
        <f>CC$207*$B149+CC$209</f>
        <v>77.770141235804743</v>
      </c>
      <c r="DH149" s="2">
        <f>CD$207*$B149+CD$209</f>
        <v>79.758135903146908</v>
      </c>
      <c r="DI149" s="2">
        <f>CE$207*$B149+CE$209</f>
        <v>80.874848631544594</v>
      </c>
      <c r="DJ149" s="2">
        <f>CF$207*$B149+CF$209</f>
        <v>80.840098758835637</v>
      </c>
      <c r="DK149" s="2">
        <f>CG$207*$B149+CG$209</f>
        <v>79.79235422456793</v>
      </c>
      <c r="DL149" s="2">
        <f>CH$207*$B149+CH$209</f>
        <v>77.437048532790584</v>
      </c>
      <c r="DM149" s="2">
        <f>CI$207*$B149+CI$209</f>
        <v>74.165638836147522</v>
      </c>
      <c r="DN149" s="2">
        <f>CJ$207*$B149+CJ$209</f>
        <v>69.106113499276674</v>
      </c>
      <c r="DO149" s="2">
        <f>CK$207*$B149+CK$209</f>
        <v>62.378227619537213</v>
      </c>
      <c r="DP149" s="2">
        <f>CL$207*$B149+CL$209</f>
        <v>52.797522665585944</v>
      </c>
      <c r="DS149" s="2">
        <f>POWER(10,($B149-C$227)/C$228)/(1+POWER(10,($B149-C$227)/C$228))</f>
        <v>0.97830443795327682</v>
      </c>
      <c r="DT149" s="2">
        <f>POWER(10,($B149-D$227)/D$228)/(1+POWER(10,($B149-D$227)/D$228))</f>
        <v>0.98132390620771948</v>
      </c>
      <c r="DU149" s="2">
        <f>POWER(10,($B149-E$227)/E$228)/(1+POWER(10,($B149-E$227)/E$228))</f>
        <v>0.98337817469761346</v>
      </c>
      <c r="DV149" s="2">
        <f>POWER(10,($B149-F$227)/F$228)/(1+POWER(10,($B149-F$227)/F$228))</f>
        <v>0.97820270342504045</v>
      </c>
      <c r="DW149" s="2">
        <f>POWER(10,($B149-G$227)/G$228)/(1+POWER(10,($B149-G$227)/G$228))</f>
        <v>0.98180945912730977</v>
      </c>
      <c r="DX149" s="2">
        <f>POWER(10,($B149-H$227)/H$228)/(1+POWER(10,($B149-H$227)/H$228))</f>
        <v>0.98087668169886122</v>
      </c>
      <c r="DY149" s="2">
        <f>POWER(10,($B149-I$227)/I$228)/(1+POWER(10,($B149-I$227)/I$228))</f>
        <v>0.98023801104125863</v>
      </c>
      <c r="DZ149" s="2">
        <f>POWER(10,($B149-J$227)/J$228)/(1+POWER(10,($B149-J$227)/J$228))</f>
        <v>0.97920188245246342</v>
      </c>
      <c r="EA149" s="2">
        <f>POWER(10,($B149-K$227)/K$228)/(1+POWER(10,($B149-K$227)/K$228))</f>
        <v>0.9779817761095464</v>
      </c>
      <c r="EB149" s="2">
        <f>POWER(10,($B149-L$227)/L$228)/(1+POWER(10,($B149-L$227)/L$228))</f>
        <v>0.97867992717830088</v>
      </c>
      <c r="EC149" s="2">
        <f>POWER(10,($B149-M$227)/M$228)/(1+POWER(10,($B149-M$227)/M$228))</f>
        <v>0.97860257799183004</v>
      </c>
      <c r="ED149" s="2">
        <f>POWER(10,($B149-N$227)/N$228)/(1+POWER(10,($B149-N$227)/N$228))</f>
        <v>0.97558210686665492</v>
      </c>
      <c r="EE149" s="2">
        <f>POWER(10,($B149-O$227)/O$228)/(1+POWER(10,($B149-O$227)/O$228))</f>
        <v>0.97754129836732229</v>
      </c>
    </row>
    <row r="150" spans="2:137" x14ac:dyDescent="0.25">
      <c r="B150" s="2">
        <v>144</v>
      </c>
      <c r="C150">
        <v>69.528999999999996</v>
      </c>
      <c r="D150">
        <v>74.043999999999997</v>
      </c>
      <c r="E150">
        <v>76.397000000000006</v>
      </c>
      <c r="F150">
        <v>77.147000000000006</v>
      </c>
      <c r="G150">
        <v>79.265000000000001</v>
      </c>
      <c r="H150">
        <v>80.647000000000006</v>
      </c>
      <c r="I150">
        <v>81.75</v>
      </c>
      <c r="J150">
        <v>79.882000000000005</v>
      </c>
      <c r="K150">
        <v>77.028999999999996</v>
      </c>
      <c r="L150">
        <v>74.337999999999994</v>
      </c>
      <c r="M150">
        <v>70.058999999999997</v>
      </c>
      <c r="N150">
        <v>62.25</v>
      </c>
      <c r="O150">
        <v>52.4559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71.12552538558748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74.178985911865936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76.467818987514065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77.890773420003399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80.300053336545204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81.627654602871942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81.539136120961473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80.410518576444034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77.942402957325186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74.525580255944547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69.322376332017626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62.474930577624477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52.928117562127007</v>
      </c>
      <c r="AE150" s="5"/>
      <c r="AG150" s="5">
        <f t="shared" si="52"/>
        <v>-1.5965253855874835</v>
      </c>
      <c r="AH150" s="5">
        <f t="shared" si="53"/>
        <v>-0.13498591186593956</v>
      </c>
      <c r="AI150" s="5">
        <f t="shared" si="54"/>
        <v>-7.0818987514059017E-2</v>
      </c>
      <c r="AJ150" s="5">
        <f t="shared" si="55"/>
        <v>-0.74377342000339297</v>
      </c>
      <c r="AK150" s="5">
        <f t="shared" si="56"/>
        <v>-1.0350533365452037</v>
      </c>
      <c r="AL150" s="5">
        <f t="shared" si="57"/>
        <v>-0.98065460287193673</v>
      </c>
      <c r="AM150" s="5">
        <f t="shared" si="58"/>
        <v>0.2108638790385271</v>
      </c>
      <c r="AN150" s="5">
        <f t="shared" si="59"/>
        <v>-0.52851857644402855</v>
      </c>
      <c r="AO150" s="5">
        <f t="shared" si="60"/>
        <v>-0.91340295732518939</v>
      </c>
      <c r="AP150" s="5">
        <f t="shared" si="61"/>
        <v>-0.18758025594455319</v>
      </c>
      <c r="AQ150" s="5">
        <f t="shared" si="62"/>
        <v>0.73662366798237144</v>
      </c>
      <c r="AR150" s="5">
        <f t="shared" si="63"/>
        <v>-0.22493057762447677</v>
      </c>
      <c r="AS150" s="5">
        <f t="shared" si="64"/>
        <v>-0.47221756212700683</v>
      </c>
      <c r="AV150" s="2">
        <f t="shared" si="65"/>
        <v>71.125513170021677</v>
      </c>
      <c r="AW150" s="2">
        <f t="shared" si="66"/>
        <v>74.136282534041911</v>
      </c>
      <c r="AX150" s="2">
        <f t="shared" si="67"/>
        <v>76.226043692395294</v>
      </c>
      <c r="AY150" s="2">
        <f t="shared" si="68"/>
        <v>77.780479863860776</v>
      </c>
      <c r="AZ150" s="2">
        <f t="shared" si="69"/>
        <v>79.766440709064781</v>
      </c>
      <c r="BA150" s="2">
        <f t="shared" si="70"/>
        <v>80.887717855740206</v>
      </c>
      <c r="BB150" s="2">
        <f t="shared" si="71"/>
        <v>80.854865341314692</v>
      </c>
      <c r="BC150" s="2">
        <f t="shared" si="72"/>
        <v>79.818158789563455</v>
      </c>
      <c r="BD150" s="2">
        <f t="shared" si="73"/>
        <v>77.470024601260761</v>
      </c>
      <c r="BE150" s="2">
        <f t="shared" si="74"/>
        <v>74.184749120466961</v>
      </c>
      <c r="BF150" s="2">
        <f t="shared" si="75"/>
        <v>69.126660916655226</v>
      </c>
      <c r="BG150" s="2">
        <f t="shared" si="76"/>
        <v>62.415200012537092</v>
      </c>
      <c r="BH150" s="2">
        <f t="shared" si="77"/>
        <v>52.830416476862382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74.720616832896226</v>
      </c>
      <c r="CP150" s="2">
        <f>BL$207*$B150+BL$209</f>
        <v>77.034774256837721</v>
      </c>
      <c r="CQ150" s="2">
        <f>BM$207*$B150+BM$209</f>
        <v>79.201965517014131</v>
      </c>
      <c r="CR150" s="2">
        <f>BN$207*$B150+BN$209</f>
        <v>81.052632825271559</v>
      </c>
      <c r="CS150" s="2">
        <f>BO$207*$B150+BO$209</f>
        <v>84.282462180640806</v>
      </c>
      <c r="CT150" s="2">
        <f>BP$207*$B150+BP$209</f>
        <v>85.923983823334368</v>
      </c>
      <c r="CU150" s="2">
        <f>BQ$207*$B150+BQ$209</f>
        <v>85.855656788296628</v>
      </c>
      <c r="CV150" s="2">
        <f>BR$207*$B150+BR$209</f>
        <v>85.10292656694125</v>
      </c>
      <c r="CW150" s="2">
        <f>BS$207*$B150+BS$209</f>
        <v>83.127812473855954</v>
      </c>
      <c r="CX150" s="2">
        <f>BT$207*$B150+BT$209</f>
        <v>78.681326753472376</v>
      </c>
      <c r="CY150" s="2">
        <f>BU$207*$B150+BU$209</f>
        <v>73.397861715958157</v>
      </c>
      <c r="CZ150" s="2">
        <f>BV$207*$B150+BV$209</f>
        <v>66.632870916937378</v>
      </c>
      <c r="DA150" s="2">
        <f>BW$207*$B150+BW$209</f>
        <v>55.499870475422405</v>
      </c>
      <c r="DD150" s="2">
        <f>BZ$207*$B150+BZ$209</f>
        <v>71.052800800185423</v>
      </c>
      <c r="DE150" s="2">
        <f>CA$207*$B150+CA$209</f>
        <v>74.085973528592859</v>
      </c>
      <c r="DF150" s="2">
        <f>CB$207*$B150+CB$209</f>
        <v>76.180168313239477</v>
      </c>
      <c r="DG150" s="2">
        <f>CC$207*$B150+CC$209</f>
        <v>77.713982049423606</v>
      </c>
      <c r="DH150" s="2">
        <f>CD$207*$B150+CD$209</f>
        <v>79.690131948676608</v>
      </c>
      <c r="DI150" s="2">
        <f>CE$207*$B150+CE$209</f>
        <v>80.798169523705212</v>
      </c>
      <c r="DJ150" s="2">
        <f>CF$207*$B150+CF$209</f>
        <v>80.762918279438892</v>
      </c>
      <c r="DK150" s="2">
        <f>CG$207*$B150+CG$209</f>
        <v>79.715787612441517</v>
      </c>
      <c r="DL150" s="2">
        <f>CH$207*$B150+CH$209</f>
        <v>77.353853479818156</v>
      </c>
      <c r="DM150" s="2">
        <f>CI$207*$B150+CI$209</f>
        <v>74.095412380855635</v>
      </c>
      <c r="DN150" s="2">
        <f>CJ$207*$B150+CJ$209</f>
        <v>69.04148730059282</v>
      </c>
      <c r="DO150" s="2">
        <f>CK$207*$B150+CK$209</f>
        <v>62.318924231164672</v>
      </c>
      <c r="DP150" s="2">
        <f>CL$207*$B150+CL$209</f>
        <v>52.774482979856948</v>
      </c>
      <c r="DS150" s="2">
        <f>POWER(10,($B150-C$227)/C$228)/(1+POWER(10,($B150-C$227)/C$228))</f>
        <v>0.98017556791622484</v>
      </c>
      <c r="DT150" s="2">
        <f>POWER(10,($B150-D$227)/D$228)/(1+POWER(10,($B150-D$227)/D$228))</f>
        <v>0.98293916405839865</v>
      </c>
      <c r="DU150" s="2">
        <f>POWER(10,($B150-E$227)/E$228)/(1+POWER(10,($B150-E$227)/E$228))</f>
        <v>0.98481851161338441</v>
      </c>
      <c r="DV150" s="2">
        <f>POWER(10,($B150-F$227)/F$228)/(1+POWER(10,($B150-F$227)/F$228))</f>
        <v>0.98008242883076635</v>
      </c>
      <c r="DW150" s="2">
        <f>POWER(10,($B150-G$227)/G$228)/(1+POWER(10,($B150-G$227)/G$228))</f>
        <v>0.98338343356559221</v>
      </c>
      <c r="DX150" s="2">
        <f>POWER(10,($B150-H$227)/H$228)/(1+POWER(10,($B150-H$227)/H$228))</f>
        <v>0.98252993050460802</v>
      </c>
      <c r="DY150" s="2">
        <f>POWER(10,($B150-I$227)/I$228)/(1+POWER(10,($B150-I$227)/I$228))</f>
        <v>0.98194545788756393</v>
      </c>
      <c r="DZ150" s="2">
        <f>POWER(10,($B150-J$227)/J$228)/(1+POWER(10,($B150-J$227)/J$228))</f>
        <v>0.98099711591132666</v>
      </c>
      <c r="EA150" s="2">
        <f>POWER(10,($B150-K$227)/K$228)/(1+POWER(10,($B150-K$227)/K$228))</f>
        <v>0.97988016167718417</v>
      </c>
      <c r="EB150" s="2">
        <f>POWER(10,($B150-L$227)/L$228)/(1+POWER(10,($B150-L$227)/L$228))</f>
        <v>0.98051931799146264</v>
      </c>
      <c r="EC150" s="2">
        <f>POWER(10,($B150-M$227)/M$228)/(1+POWER(10,($B150-M$227)/M$228))</f>
        <v>0.9804485087962177</v>
      </c>
      <c r="ED150" s="2">
        <f>POWER(10,($B150-N$227)/N$228)/(1+POWER(10,($B150-N$227)/N$228))</f>
        <v>0.97768266777845569</v>
      </c>
      <c r="EE150" s="2">
        <f>POWER(10,($B150-O$227)/O$228)/(1+POWER(10,($B150-O$227)/O$228))</f>
        <v>0.97947686444718651</v>
      </c>
    </row>
    <row r="151" spans="2:137" x14ac:dyDescent="0.25">
      <c r="B151" s="2">
        <v>145</v>
      </c>
      <c r="C151">
        <v>68.984999999999999</v>
      </c>
      <c r="D151">
        <v>73.206000000000003</v>
      </c>
      <c r="E151">
        <v>76</v>
      </c>
      <c r="F151">
        <v>78.852999999999994</v>
      </c>
      <c r="G151">
        <v>80.147000000000006</v>
      </c>
      <c r="H151">
        <v>82.293999999999997</v>
      </c>
      <c r="I151">
        <v>80.912000000000006</v>
      </c>
      <c r="J151">
        <v>81.632000000000005</v>
      </c>
      <c r="K151">
        <v>77.721000000000004</v>
      </c>
      <c r="L151">
        <v>75.234999999999999</v>
      </c>
      <c r="M151">
        <v>69.25</v>
      </c>
      <c r="N151">
        <v>63</v>
      </c>
      <c r="O151">
        <v>53.5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71.040627584005819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74.126486186307218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76.49861036239308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77.890455218524735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80.45351054999729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81.852164330541626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81.759391483411235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80.606210476000015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78.096553098859005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74.63697982091486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69.370124099910711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62.436819409588352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52.961341279886334</v>
      </c>
      <c r="AE151" s="5"/>
      <c r="AG151" s="5">
        <f t="shared" si="52"/>
        <v>-2.0556275840058191</v>
      </c>
      <c r="AH151" s="5">
        <f t="shared" si="53"/>
        <v>-0.92048618630721535</v>
      </c>
      <c r="AI151" s="5">
        <f t="shared" si="54"/>
        <v>-0.49861036239308021</v>
      </c>
      <c r="AJ151" s="5">
        <f t="shared" si="55"/>
        <v>0.96254478147525901</v>
      </c>
      <c r="AK151" s="5">
        <f t="shared" si="56"/>
        <v>-0.30651054999728444</v>
      </c>
      <c r="AL151" s="5">
        <f t="shared" si="57"/>
        <v>0.44183566945837072</v>
      </c>
      <c r="AM151" s="5">
        <f t="shared" si="58"/>
        <v>-0.84739148341122927</v>
      </c>
      <c r="AN151" s="5">
        <f t="shared" si="59"/>
        <v>1.0257895239999897</v>
      </c>
      <c r="AO151" s="5">
        <f t="shared" si="60"/>
        <v>-0.37555309885900101</v>
      </c>
      <c r="AP151" s="5">
        <f t="shared" si="61"/>
        <v>0.5980201790851396</v>
      </c>
      <c r="AQ151" s="5">
        <f t="shared" si="62"/>
        <v>-0.12012409991071138</v>
      </c>
      <c r="AR151" s="5">
        <f t="shared" si="63"/>
        <v>0.56318059041164759</v>
      </c>
      <c r="AS151" s="5">
        <f t="shared" si="64"/>
        <v>0.53865872011366633</v>
      </c>
      <c r="AV151" s="2">
        <f t="shared" si="65"/>
        <v>71.040622462035444</v>
      </c>
      <c r="AW151" s="2">
        <f t="shared" si="66"/>
        <v>74.061425208952471</v>
      </c>
      <c r="AX151" s="2">
        <f t="shared" si="67"/>
        <v>76.15441914636537</v>
      </c>
      <c r="AY151" s="2">
        <f t="shared" si="68"/>
        <v>77.719641877384873</v>
      </c>
      <c r="AZ151" s="2">
        <f t="shared" si="69"/>
        <v>79.693117691884325</v>
      </c>
      <c r="BA151" s="2">
        <f t="shared" si="70"/>
        <v>80.804846641996249</v>
      </c>
      <c r="BB151" s="2">
        <f t="shared" si="71"/>
        <v>80.771296994945089</v>
      </c>
      <c r="BC151" s="2">
        <f t="shared" si="72"/>
        <v>79.734496104796975</v>
      </c>
      <c r="BD151" s="2">
        <f t="shared" si="73"/>
        <v>77.378886509290354</v>
      </c>
      <c r="BE151" s="2">
        <f t="shared" si="74"/>
        <v>74.108370952727697</v>
      </c>
      <c r="BF151" s="2">
        <f t="shared" si="75"/>
        <v>69.056162797474443</v>
      </c>
      <c r="BG151" s="2">
        <f t="shared" si="76"/>
        <v>62.349404374351842</v>
      </c>
      <c r="BH151" s="2">
        <f t="shared" si="77"/>
        <v>52.803535735527312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74.711137848291315</v>
      </c>
      <c r="CP151" s="2">
        <f>BL$207*$B151+BL$209</f>
        <v>77.013261794128866</v>
      </c>
      <c r="CQ151" s="2">
        <f>BM$207*$B151+BM$209</f>
        <v>79.184377231062072</v>
      </c>
      <c r="CR151" s="2">
        <f>BN$207*$B151+BN$209</f>
        <v>81.05504477527856</v>
      </c>
      <c r="CS151" s="2">
        <f>BO$207*$B151+BO$209</f>
        <v>84.299679749336647</v>
      </c>
      <c r="CT151" s="2">
        <f>BP$207*$B151+BP$209</f>
        <v>85.945155334364387</v>
      </c>
      <c r="CU151" s="2">
        <f>BQ$207*$B151+BQ$209</f>
        <v>85.873615628347167</v>
      </c>
      <c r="CV151" s="2">
        <f>BR$207*$B151+BR$209</f>
        <v>85.127461641490456</v>
      </c>
      <c r="CW151" s="2">
        <f>BS$207*$B151+BS$209</f>
        <v>83.158362214376709</v>
      </c>
      <c r="CX151" s="2">
        <f>BT$207*$B151+BT$209</f>
        <v>78.699263838833403</v>
      </c>
      <c r="CY151" s="2">
        <f>BU$207*$B151+BU$209</f>
        <v>73.416573295634649</v>
      </c>
      <c r="CZ151" s="2">
        <f>BV$207*$B151+BV$209</f>
        <v>66.662134888942035</v>
      </c>
      <c r="DA151" s="2">
        <f>BW$207*$B151+BW$209</f>
        <v>55.529531523836759</v>
      </c>
      <c r="DD151" s="2">
        <f>BZ$207*$B151+BZ$209</f>
        <v>70.972916964987832</v>
      </c>
      <c r="DE151" s="2">
        <f>CA$207*$B151+CA$209</f>
        <v>74.014698415586167</v>
      </c>
      <c r="DF151" s="2">
        <f>CB$207*$B151+CB$209</f>
        <v>76.111820601032633</v>
      </c>
      <c r="DG151" s="2">
        <f>CC$207*$B151+CC$209</f>
        <v>77.657822863042469</v>
      </c>
      <c r="DH151" s="2">
        <f>CD$207*$B151+CD$209</f>
        <v>79.622127994206309</v>
      </c>
      <c r="DI151" s="2">
        <f>CE$207*$B151+CE$209</f>
        <v>80.721490415865816</v>
      </c>
      <c r="DJ151" s="2">
        <f>CF$207*$B151+CF$209</f>
        <v>80.685737800042148</v>
      </c>
      <c r="DK151" s="2">
        <f>CG$207*$B151+CG$209</f>
        <v>79.639221000315132</v>
      </c>
      <c r="DL151" s="2">
        <f>CH$207*$B151+CH$209</f>
        <v>77.270658426845728</v>
      </c>
      <c r="DM151" s="2">
        <f>CI$207*$B151+CI$209</f>
        <v>74.025185925563747</v>
      </c>
      <c r="DN151" s="2">
        <f>CJ$207*$B151+CJ$209</f>
        <v>68.97686110190898</v>
      </c>
      <c r="DO151" s="2">
        <f>CK$207*$B151+CK$209</f>
        <v>62.259620842792131</v>
      </c>
      <c r="DP151" s="2">
        <f>CL$207*$B151+CL$209</f>
        <v>52.751443294127952</v>
      </c>
      <c r="DS151" s="2">
        <f>POWER(10,($B151-C$227)/C$228)/(1+POWER(10,($B151-C$227)/C$228))</f>
        <v>0.98188831019856937</v>
      </c>
      <c r="DT151" s="2">
        <f>POWER(10,($B151-D$227)/D$228)/(1+POWER(10,($B151-D$227)/D$228))</f>
        <v>0.9844169398917243</v>
      </c>
      <c r="DU151" s="2">
        <f>POWER(10,($B151-E$227)/E$228)/(1+POWER(10,($B151-E$227)/E$228))</f>
        <v>0.98613579814399677</v>
      </c>
      <c r="DV151" s="2">
        <f>POWER(10,($B151-F$227)/F$228)/(1+POWER(10,($B151-F$227)/F$228))</f>
        <v>0.98180306852497901</v>
      </c>
      <c r="DW151" s="2">
        <f>POWER(10,($B151-G$227)/G$228)/(1+POWER(10,($B151-G$227)/G$228))</f>
        <v>0.98482332181570309</v>
      </c>
      <c r="DX151" s="2">
        <f>POWER(10,($B151-H$227)/H$228)/(1+POWER(10,($B151-H$227)/H$228))</f>
        <v>0.98404257787760441</v>
      </c>
      <c r="DY151" s="2">
        <f>POWER(10,($B151-I$227)/I$228)/(1+POWER(10,($B151-I$227)/I$228))</f>
        <v>0.98350786241801558</v>
      </c>
      <c r="DZ151" s="2">
        <f>POWER(10,($B151-J$227)/J$228)/(1+POWER(10,($B151-J$227)/J$228))</f>
        <v>0.98264013721136123</v>
      </c>
      <c r="EA151" s="2">
        <f>POWER(10,($B151-K$227)/K$228)/(1+POWER(10,($B151-K$227)/K$228))</f>
        <v>0.98161794710633454</v>
      </c>
      <c r="EB151" s="2">
        <f>POWER(10,($B151-L$227)/L$228)/(1+POWER(10,($B151-L$227)/L$228))</f>
        <v>0.98220290104112562</v>
      </c>
      <c r="EC151" s="2">
        <f>POWER(10,($B151-M$227)/M$228)/(1+POWER(10,($B151-M$227)/M$228))</f>
        <v>0.9821380999251389</v>
      </c>
      <c r="ED151" s="2">
        <f>POWER(10,($B151-N$227)/N$228)/(1+POWER(10,($B151-N$227)/N$228))</f>
        <v>0.97960630434825646</v>
      </c>
      <c r="EE151" s="2">
        <f>POWER(10,($B151-O$227)/O$228)/(1+POWER(10,($B151-O$227)/O$228))</f>
        <v>0.98124881677900433</v>
      </c>
    </row>
    <row r="152" spans="2:137" x14ac:dyDescent="0.25">
      <c r="B152" s="2">
        <v>146</v>
      </c>
      <c r="C152">
        <v>69.5</v>
      </c>
      <c r="D152">
        <v>74.587999999999994</v>
      </c>
      <c r="E152">
        <v>76.793999999999997</v>
      </c>
      <c r="F152">
        <v>78.206000000000003</v>
      </c>
      <c r="G152">
        <v>80.265000000000001</v>
      </c>
      <c r="H152">
        <v>82.176000000000002</v>
      </c>
      <c r="I152">
        <v>83.691000000000003</v>
      </c>
      <c r="J152">
        <v>80.352999999999994</v>
      </c>
      <c r="K152">
        <v>78.043999999999997</v>
      </c>
      <c r="L152">
        <v>74.75</v>
      </c>
      <c r="M152">
        <v>70.043999999999997</v>
      </c>
      <c r="N152">
        <v>62.706000000000003</v>
      </c>
      <c r="O152">
        <v>53.264699999999998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70.956046711920692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74.082917789057532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76.557458407718258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77.915588430671377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80.668592355782025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82.15592584158874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82.068263582816741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80.89225257439179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78.343808204745756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74.827298891793347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69.477082032638776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62.424478810451646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53.030318814088645</v>
      </c>
      <c r="AE152" s="5"/>
      <c r="AG152" s="5">
        <f t="shared" si="52"/>
        <v>-1.4560467119206919</v>
      </c>
      <c r="AH152" s="5">
        <f t="shared" si="53"/>
        <v>0.50508221094246153</v>
      </c>
      <c r="AI152" s="5">
        <f t="shared" si="54"/>
        <v>0.2365415922817391</v>
      </c>
      <c r="AJ152" s="5">
        <f t="shared" si="55"/>
        <v>0.29041156932862577</v>
      </c>
      <c r="AK152" s="5">
        <f t="shared" si="56"/>
        <v>-0.40359235578202401</v>
      </c>
      <c r="AL152" s="5">
        <f t="shared" si="57"/>
        <v>2.0074158411262033E-2</v>
      </c>
      <c r="AM152" s="5">
        <f t="shared" si="58"/>
        <v>1.6227364171832619</v>
      </c>
      <c r="AN152" s="5">
        <f t="shared" si="59"/>
        <v>-0.53925257439179575</v>
      </c>
      <c r="AO152" s="5">
        <f t="shared" si="60"/>
        <v>-0.29980820474575864</v>
      </c>
      <c r="AP152" s="5">
        <f t="shared" si="61"/>
        <v>-7.729889179334748E-2</v>
      </c>
      <c r="AQ152" s="5">
        <f t="shared" si="62"/>
        <v>0.56691796736122058</v>
      </c>
      <c r="AR152" s="5">
        <f t="shared" si="63"/>
        <v>0.28152118954835714</v>
      </c>
      <c r="AS152" s="5">
        <f t="shared" si="64"/>
        <v>0.23438118591135293</v>
      </c>
      <c r="AV152" s="2">
        <f t="shared" si="65"/>
        <v>70.95604464553827</v>
      </c>
      <c r="AW152" s="2">
        <f t="shared" si="66"/>
        <v>73.986805350286772</v>
      </c>
      <c r="AX152" s="2">
        <f t="shared" si="67"/>
        <v>76.083013276742648</v>
      </c>
      <c r="AY152" s="2">
        <f t="shared" si="68"/>
        <v>77.659107297473071</v>
      </c>
      <c r="AZ152" s="2">
        <f t="shared" si="69"/>
        <v>79.6201351398567</v>
      </c>
      <c r="BA152" s="2">
        <f t="shared" si="70"/>
        <v>80.722366036357798</v>
      </c>
      <c r="BB152" s="2">
        <f t="shared" si="71"/>
        <v>80.688134702164476</v>
      </c>
      <c r="BC152" s="2">
        <f t="shared" si="72"/>
        <v>79.6512823742802</v>
      </c>
      <c r="BD152" s="2">
        <f t="shared" si="73"/>
        <v>77.288238443486861</v>
      </c>
      <c r="BE152" s="2">
        <f t="shared" si="74"/>
        <v>74.032377344779832</v>
      </c>
      <c r="BF152" s="2">
        <f t="shared" si="75"/>
        <v>68.986032486347511</v>
      </c>
      <c r="BG152" s="2">
        <f t="shared" si="76"/>
        <v>62.283998455989597</v>
      </c>
      <c r="BH152" s="2">
        <f t="shared" si="77"/>
        <v>52.77689373363819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74.701658863686404</v>
      </c>
      <c r="CP152" s="2">
        <f>BL$207*$B152+BL$209</f>
        <v>76.99174933142001</v>
      </c>
      <c r="CQ152" s="2">
        <f>BM$207*$B152+BM$209</f>
        <v>79.166788945110028</v>
      </c>
      <c r="CR152" s="2">
        <f>BN$207*$B152+BN$209</f>
        <v>81.057456725285576</v>
      </c>
      <c r="CS152" s="2">
        <f>BO$207*$B152+BO$209</f>
        <v>84.316897318032503</v>
      </c>
      <c r="CT152" s="2">
        <f>BP$207*$B152+BP$209</f>
        <v>85.96632684539442</v>
      </c>
      <c r="CU152" s="2">
        <f>BQ$207*$B152+BQ$209</f>
        <v>85.891574468397692</v>
      </c>
      <c r="CV152" s="2">
        <f>BR$207*$B152+BR$209</f>
        <v>85.151996716039662</v>
      </c>
      <c r="CW152" s="2">
        <f>BS$207*$B152+BS$209</f>
        <v>83.188911954897478</v>
      </c>
      <c r="CX152" s="2">
        <f>BT$207*$B152+BT$209</f>
        <v>78.717200924194429</v>
      </c>
      <c r="CY152" s="2">
        <f>BU$207*$B152+BU$209</f>
        <v>73.43528487531114</v>
      </c>
      <c r="CZ152" s="2">
        <f>BV$207*$B152+BV$209</f>
        <v>66.691398860946677</v>
      </c>
      <c r="DA152" s="2">
        <f>BW$207*$B152+BW$209</f>
        <v>55.559192572251114</v>
      </c>
      <c r="DD152" s="2">
        <f>BZ$207*$B152+BZ$209</f>
        <v>70.89303312979024</v>
      </c>
      <c r="DE152" s="2">
        <f>CA$207*$B152+CA$209</f>
        <v>73.943423302579475</v>
      </c>
      <c r="DF152" s="2">
        <f>CB$207*$B152+CB$209</f>
        <v>76.043472888825789</v>
      </c>
      <c r="DG152" s="2">
        <f>CC$207*$B152+CC$209</f>
        <v>77.601663676661332</v>
      </c>
      <c r="DH152" s="2">
        <f>CD$207*$B152+CD$209</f>
        <v>79.55412403973601</v>
      </c>
      <c r="DI152" s="2">
        <f>CE$207*$B152+CE$209</f>
        <v>80.644811308026419</v>
      </c>
      <c r="DJ152" s="2">
        <f>CF$207*$B152+CF$209</f>
        <v>80.608557320645417</v>
      </c>
      <c r="DK152" s="2">
        <f>CG$207*$B152+CG$209</f>
        <v>79.562654388188733</v>
      </c>
      <c r="DL152" s="2">
        <f>CH$207*$B152+CH$209</f>
        <v>77.1874633738733</v>
      </c>
      <c r="DM152" s="2">
        <f>CI$207*$B152+CI$209</f>
        <v>73.954959470271874</v>
      </c>
      <c r="DN152" s="2">
        <f>CJ$207*$B152+CJ$209</f>
        <v>68.912234903225112</v>
      </c>
      <c r="DO152" s="2">
        <f>CK$207*$B152+CK$209</f>
        <v>62.20031745441959</v>
      </c>
      <c r="DP152" s="2">
        <f>CL$207*$B152+CL$209</f>
        <v>52.728403608398963</v>
      </c>
      <c r="DS152" s="2">
        <f>POWER(10,($B152-C$227)/C$228)/(1+POWER(10,($B152-C$227)/C$228))</f>
        <v>0.98345557685355134</v>
      </c>
      <c r="DT152" s="2">
        <f>POWER(10,($B152-D$227)/D$228)/(1+POWER(10,($B152-D$227)/D$228))</f>
        <v>0.98576856697844828</v>
      </c>
      <c r="DU152" s="2">
        <f>POWER(10,($B152-E$227)/E$228)/(1+POWER(10,($B152-E$227)/E$228))</f>
        <v>0.98734025401070291</v>
      </c>
      <c r="DV152" s="2">
        <f>POWER(10,($B152-F$227)/F$228)/(1+POWER(10,($B152-F$227)/F$228))</f>
        <v>0.98337758656160978</v>
      </c>
      <c r="DW152" s="2">
        <f>POWER(10,($B152-G$227)/G$228)/(1+POWER(10,($B152-G$227)/G$228))</f>
        <v>0.98614019684256227</v>
      </c>
      <c r="DX152" s="2">
        <f>POWER(10,($B152-H$227)/H$228)/(1+POWER(10,($B152-H$227)/H$228))</f>
        <v>0.98542619526584352</v>
      </c>
      <c r="DY152" s="2">
        <f>POWER(10,($B152-I$227)/I$228)/(1+POWER(10,($B152-I$227)/I$228))</f>
        <v>0.98493713359364832</v>
      </c>
      <c r="DZ152" s="2">
        <f>POWER(10,($B152-J$227)/J$228)/(1+POWER(10,($B152-J$227)/J$228))</f>
        <v>0.98414339632592429</v>
      </c>
      <c r="EA152" s="2">
        <f>POWER(10,($B152-K$227)/K$228)/(1+POWER(10,($B152-K$227)/K$228))</f>
        <v>0.98320820910934803</v>
      </c>
      <c r="EB152" s="2">
        <f>POWER(10,($B152-L$227)/L$228)/(1+POWER(10,($B152-L$227)/L$228))</f>
        <v>0.98374339578179093</v>
      </c>
      <c r="EC152" s="2">
        <f>POWER(10,($B152-M$227)/M$228)/(1+POWER(10,($B152-M$227)/M$228))</f>
        <v>0.98368411059399241</v>
      </c>
      <c r="ED152" s="2">
        <f>POWER(10,($B152-N$227)/N$228)/(1+POWER(10,($B152-N$227)/N$228))</f>
        <v>0.98136729353238006</v>
      </c>
      <c r="EE152" s="2">
        <f>POWER(10,($B152-O$227)/O$228)/(1+POWER(10,($B152-O$227)/O$228))</f>
        <v>0.98287045560145114</v>
      </c>
    </row>
    <row r="153" spans="2:137" x14ac:dyDescent="0.25">
      <c r="B153" s="2">
        <v>147</v>
      </c>
      <c r="C153">
        <v>69.278999999999996</v>
      </c>
      <c r="D153">
        <v>73.515000000000001</v>
      </c>
      <c r="E153">
        <v>78</v>
      </c>
      <c r="F153">
        <v>77.5</v>
      </c>
      <c r="G153">
        <v>81.102999999999994</v>
      </c>
      <c r="H153">
        <v>83.25</v>
      </c>
      <c r="I153">
        <v>83.367999999999995</v>
      </c>
      <c r="J153">
        <v>82.015000000000001</v>
      </c>
      <c r="K153">
        <v>78.706000000000003</v>
      </c>
      <c r="L153">
        <v>74.602999999999994</v>
      </c>
      <c r="M153">
        <v>68.926000000000002</v>
      </c>
      <c r="N153">
        <v>64.25</v>
      </c>
      <c r="O153">
        <v>54.0441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70.871764938288365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74.049995212356052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76.645041954128033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77.971793636895967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80.94625893611709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82.537812628476928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82.469867283382243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81.277270189223557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78.700354628788475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75.114554762138994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69.661643767313706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62.445947691776709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53.147575562576719</v>
      </c>
      <c r="AE153" s="5"/>
      <c r="AG153" s="5">
        <f t="shared" si="52"/>
        <v>-1.5927649382883686</v>
      </c>
      <c r="AH153" s="5">
        <f t="shared" si="53"/>
        <v>-0.5349952123560513</v>
      </c>
      <c r="AI153" s="5">
        <f t="shared" si="54"/>
        <v>1.3549580458719674</v>
      </c>
      <c r="AJ153" s="5">
        <f t="shared" si="55"/>
        <v>-0.47179363689596698</v>
      </c>
      <c r="AK153" s="5">
        <f t="shared" si="56"/>
        <v>0.15674106388290454</v>
      </c>
      <c r="AL153" s="5">
        <f t="shared" si="57"/>
        <v>0.71218737152307199</v>
      </c>
      <c r="AM153" s="5">
        <f t="shared" si="58"/>
        <v>0.89813271661775218</v>
      </c>
      <c r="AN153" s="5">
        <f t="shared" si="59"/>
        <v>0.73772981077644317</v>
      </c>
      <c r="AO153" s="5">
        <f t="shared" si="60"/>
        <v>5.6453712115285271E-3</v>
      </c>
      <c r="AP153" s="5">
        <f t="shared" si="61"/>
        <v>-0.51155476213899931</v>
      </c>
      <c r="AQ153" s="5">
        <f t="shared" si="62"/>
        <v>-0.73564376731370373</v>
      </c>
      <c r="AR153" s="5">
        <f t="shared" si="63"/>
        <v>1.8040523082232909</v>
      </c>
      <c r="AS153" s="5">
        <f t="shared" si="64"/>
        <v>0.89652443742328103</v>
      </c>
      <c r="AV153" s="2">
        <f t="shared" si="65"/>
        <v>70.871764124513177</v>
      </c>
      <c r="AW153" s="2">
        <f t="shared" si="66"/>
        <v>73.912409383303526</v>
      </c>
      <c r="AX153" s="2">
        <f t="shared" si="67"/>
        <v>76.011813366196478</v>
      </c>
      <c r="AY153" s="2">
        <f t="shared" si="68"/>
        <v>77.59885965992467</v>
      </c>
      <c r="AZ153" s="2">
        <f t="shared" si="69"/>
        <v>79.547474971969237</v>
      </c>
      <c r="BA153" s="2">
        <f t="shared" si="70"/>
        <v>80.640256018456725</v>
      </c>
      <c r="BB153" s="2">
        <f t="shared" si="71"/>
        <v>80.605357303327409</v>
      </c>
      <c r="BC153" s="2">
        <f t="shared" si="72"/>
        <v>79.568494506047969</v>
      </c>
      <c r="BD153" s="2">
        <f t="shared" si="73"/>
        <v>77.198056770101914</v>
      </c>
      <c r="BE153" s="2">
        <f t="shared" si="74"/>
        <v>73.956749098074638</v>
      </c>
      <c r="BF153" s="2">
        <f t="shared" si="75"/>
        <v>68.916251533858713</v>
      </c>
      <c r="BG153" s="2">
        <f t="shared" si="76"/>
        <v>62.218964890597732</v>
      </c>
      <c r="BH153" s="2">
        <f t="shared" si="77"/>
        <v>52.750478748466179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74.692179879081493</v>
      </c>
      <c r="CP153" s="2">
        <f>BL$207*$B153+BL$209</f>
        <v>76.970236868711154</v>
      </c>
      <c r="CQ153" s="2">
        <f>BM$207*$B153+BM$209</f>
        <v>79.14920065915797</v>
      </c>
      <c r="CR153" s="2">
        <f>BN$207*$B153+BN$209</f>
        <v>81.059868675292577</v>
      </c>
      <c r="CS153" s="2">
        <f>BO$207*$B153+BO$209</f>
        <v>84.334114886728344</v>
      </c>
      <c r="CT153" s="2">
        <f>BP$207*$B153+BP$209</f>
        <v>85.987498356424453</v>
      </c>
      <c r="CU153" s="2">
        <f>BQ$207*$B153+BQ$209</f>
        <v>85.909533308448232</v>
      </c>
      <c r="CV153" s="2">
        <f>BR$207*$B153+BR$209</f>
        <v>85.176531790588868</v>
      </c>
      <c r="CW153" s="2">
        <f>BS$207*$B153+BS$209</f>
        <v>83.219461695418232</v>
      </c>
      <c r="CX153" s="2">
        <f>BT$207*$B153+BT$209</f>
        <v>78.735138009555442</v>
      </c>
      <c r="CY153" s="2">
        <f>BU$207*$B153+BU$209</f>
        <v>73.453996454987646</v>
      </c>
      <c r="CZ153" s="2">
        <f>BV$207*$B153+BV$209</f>
        <v>66.720662832951319</v>
      </c>
      <c r="DA153" s="2">
        <f>BW$207*$B153+BW$209</f>
        <v>55.588853620665468</v>
      </c>
      <c r="DD153" s="2">
        <f>BZ$207*$B153+BZ$209</f>
        <v>70.813149294592634</v>
      </c>
      <c r="DE153" s="2">
        <f>CA$207*$B153+CA$209</f>
        <v>73.872148189572798</v>
      </c>
      <c r="DF153" s="2">
        <f>CB$207*$B153+CB$209</f>
        <v>75.975125176618945</v>
      </c>
      <c r="DG153" s="2">
        <f>CC$207*$B153+CC$209</f>
        <v>77.545504490280209</v>
      </c>
      <c r="DH153" s="2">
        <f>CD$207*$B153+CD$209</f>
        <v>79.486120085265711</v>
      </c>
      <c r="DI153" s="2">
        <f>CE$207*$B153+CE$209</f>
        <v>80.568132200187023</v>
      </c>
      <c r="DJ153" s="2">
        <f>CF$207*$B153+CF$209</f>
        <v>80.531376841248672</v>
      </c>
      <c r="DK153" s="2">
        <f>CG$207*$B153+CG$209</f>
        <v>79.486087776062334</v>
      </c>
      <c r="DL153" s="2">
        <f>CH$207*$B153+CH$209</f>
        <v>77.104268320900871</v>
      </c>
      <c r="DM153" s="2">
        <f>CI$207*$B153+CI$209</f>
        <v>73.884733014979986</v>
      </c>
      <c r="DN153" s="2">
        <f>CJ$207*$B153+CJ$209</f>
        <v>68.847608704541273</v>
      </c>
      <c r="DO153" s="2">
        <f>CK$207*$B153+CK$209</f>
        <v>62.141014066047049</v>
      </c>
      <c r="DP153" s="2">
        <f>CL$207*$B153+CL$209</f>
        <v>52.705363922669967</v>
      </c>
      <c r="DS153" s="2">
        <f>POWER(10,($B153-C$227)/C$228)/(1+POWER(10,($B153-C$227)/C$228))</f>
        <v>0.98488930967574273</v>
      </c>
      <c r="DT153" s="2">
        <f>POWER(10,($B153-D$227)/D$228)/(1+POWER(10,($B153-D$227)/D$228))</f>
        <v>0.98700450571288201</v>
      </c>
      <c r="DU153" s="2">
        <f>POWER(10,($B153-E$227)/E$228)/(1+POWER(10,($B153-E$227)/E$228))</f>
        <v>0.98844129896111144</v>
      </c>
      <c r="DV153" s="2">
        <f>POWER(10,($B153-F$227)/F$228)/(1+POWER(10,($B153-F$227)/F$228))</f>
        <v>0.98481797365452373</v>
      </c>
      <c r="DW153" s="2">
        <f>POWER(10,($B153-G$227)/G$228)/(1+POWER(10,($B153-G$227)/G$228))</f>
        <v>0.9873442754755003</v>
      </c>
      <c r="DX153" s="2">
        <f>POWER(10,($B153-H$227)/H$228)/(1+POWER(10,($B153-H$227)/H$228))</f>
        <v>0.98669146608839242</v>
      </c>
      <c r="DY153" s="2">
        <f>POWER(10,($B153-I$227)/I$228)/(1+POWER(10,($B153-I$227)/I$228))</f>
        <v>0.98624427114943169</v>
      </c>
      <c r="DZ153" s="2">
        <f>POWER(10,($B153-J$227)/J$228)/(1+POWER(10,($B153-J$227)/J$228))</f>
        <v>0.98551840071262131</v>
      </c>
      <c r="EA153" s="2">
        <f>POWER(10,($B153-K$227)/K$228)/(1+POWER(10,($B153-K$227)/K$228))</f>
        <v>0.98466304441134</v>
      </c>
      <c r="EB153" s="2">
        <f>POWER(10,($B153-L$227)/L$228)/(1+POWER(10,($B153-L$227)/L$228))</f>
        <v>0.98515256289419362</v>
      </c>
      <c r="EC153" s="2">
        <f>POWER(10,($B153-M$227)/M$228)/(1+POWER(10,($B153-M$227)/M$228))</f>
        <v>0.9850983388641581</v>
      </c>
      <c r="ED153" s="2">
        <f>POWER(10,($B153-N$227)/N$228)/(1+POWER(10,($B153-N$227)/N$228))</f>
        <v>0.98297886398755974</v>
      </c>
      <c r="EE153" s="2">
        <f>POWER(10,($B153-O$227)/O$228)/(1+POWER(10,($B153-O$227)/O$228))</f>
        <v>0.98435408809416924</v>
      </c>
    </row>
    <row r="154" spans="2:137" x14ac:dyDescent="0.25">
      <c r="B154" s="2">
        <v>148</v>
      </c>
      <c r="C154">
        <v>70.337999999999994</v>
      </c>
      <c r="D154">
        <v>74.073999999999998</v>
      </c>
      <c r="E154">
        <v>77</v>
      </c>
      <c r="F154">
        <v>78.102999999999994</v>
      </c>
      <c r="G154">
        <v>82.176000000000002</v>
      </c>
      <c r="H154">
        <v>83.602999999999994</v>
      </c>
      <c r="I154">
        <v>82.956000000000003</v>
      </c>
      <c r="J154">
        <v>81.971000000000004</v>
      </c>
      <c r="K154">
        <v>78.587999999999994</v>
      </c>
      <c r="L154">
        <v>75.721000000000004</v>
      </c>
      <c r="M154">
        <v>70.897000000000006</v>
      </c>
      <c r="N154">
        <v>62.470999999999997</v>
      </c>
      <c r="O154">
        <v>54.2059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70.787765869654152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74.029050945235113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76.759123114544067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78.063842399759778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81.280774170046172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82.987412605699518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82.959225266421356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81.761891966191229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79.176914383316387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75.514346796464181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69.94369052934276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62.51327248054384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53.328443043127216</v>
      </c>
      <c r="AE154" s="5"/>
      <c r="AG154" s="5">
        <f t="shared" si="52"/>
        <v>-0.44976586965415777</v>
      </c>
      <c r="AH154" s="5">
        <f t="shared" si="53"/>
        <v>4.4949054764884977E-2</v>
      </c>
      <c r="AI154" s="5">
        <f t="shared" si="54"/>
        <v>0.24087688545593267</v>
      </c>
      <c r="AJ154" s="5">
        <f t="shared" si="55"/>
        <v>3.9157600240216084E-2</v>
      </c>
      <c r="AK154" s="5">
        <f t="shared" si="56"/>
        <v>0.89522582995383004</v>
      </c>
      <c r="AL154" s="5">
        <f t="shared" si="57"/>
        <v>0.61558739430047638</v>
      </c>
      <c r="AM154" s="5">
        <f t="shared" si="58"/>
        <v>-3.2252664213530124E-3</v>
      </c>
      <c r="AN154" s="5">
        <f t="shared" si="59"/>
        <v>0.20910803380877496</v>
      </c>
      <c r="AO154" s="5">
        <f t="shared" si="60"/>
        <v>-0.58891438331639279</v>
      </c>
      <c r="AP154" s="5">
        <f t="shared" si="61"/>
        <v>0.20665320353582217</v>
      </c>
      <c r="AQ154" s="5">
        <f t="shared" si="62"/>
        <v>0.95330947065724558</v>
      </c>
      <c r="AR154" s="5">
        <f t="shared" si="63"/>
        <v>-4.2272480543843471E-2</v>
      </c>
      <c r="AS154" s="5">
        <f t="shared" si="64"/>
        <v>0.87745695687278413</v>
      </c>
      <c r="AV154" s="2">
        <f t="shared" si="65"/>
        <v>70.787765538907038</v>
      </c>
      <c r="AW154" s="2">
        <f t="shared" si="66"/>
        <v>73.838224219797041</v>
      </c>
      <c r="AX154" s="2">
        <f t="shared" si="67"/>
        <v>75.940807189233851</v>
      </c>
      <c r="AY154" s="2">
        <f t="shared" si="68"/>
        <v>77.538882958075078</v>
      </c>
      <c r="AZ154" s="2">
        <f t="shared" si="69"/>
        <v>79.475119569921929</v>
      </c>
      <c r="BA154" s="2">
        <f t="shared" si="70"/>
        <v>80.558496969763311</v>
      </c>
      <c r="BB154" s="2">
        <f t="shared" si="71"/>
        <v>80.522944112681671</v>
      </c>
      <c r="BC154" s="2">
        <f t="shared" si="72"/>
        <v>79.486109874015071</v>
      </c>
      <c r="BD154" s="2">
        <f t="shared" si="73"/>
        <v>77.108318087712888</v>
      </c>
      <c r="BE154" s="2">
        <f t="shared" si="74"/>
        <v>73.881467311092521</v>
      </c>
      <c r="BF154" s="2">
        <f t="shared" si="75"/>
        <v>68.846801789220777</v>
      </c>
      <c r="BG154" s="2">
        <f t="shared" si="76"/>
        <v>62.154286241166766</v>
      </c>
      <c r="BH154" s="2">
        <f t="shared" si="77"/>
        <v>52.724279204745343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74.682700894476568</v>
      </c>
      <c r="CP154" s="2">
        <f>BL$207*$B154+BL$209</f>
        <v>76.948724406002299</v>
      </c>
      <c r="CQ154" s="2">
        <f>BM$207*$B154+BM$209</f>
        <v>79.131612373205911</v>
      </c>
      <c r="CR154" s="2">
        <f>BN$207*$B154+BN$209</f>
        <v>81.062280625299579</v>
      </c>
      <c r="CS154" s="2">
        <f>BO$207*$B154+BO$209</f>
        <v>84.351332455424185</v>
      </c>
      <c r="CT154" s="2">
        <f>BP$207*$B154+BP$209</f>
        <v>86.008669867454486</v>
      </c>
      <c r="CU154" s="2">
        <f>BQ$207*$B154+BQ$209</f>
        <v>85.927492148498771</v>
      </c>
      <c r="CV154" s="2">
        <f>BR$207*$B154+BR$209</f>
        <v>85.201066865138074</v>
      </c>
      <c r="CW154" s="2">
        <f>BS$207*$B154+BS$209</f>
        <v>83.250011435939001</v>
      </c>
      <c r="CX154" s="2">
        <f>BT$207*$B154+BT$209</f>
        <v>78.753075094916468</v>
      </c>
      <c r="CY154" s="2">
        <f>BU$207*$B154+BU$209</f>
        <v>73.472708034664137</v>
      </c>
      <c r="CZ154" s="2">
        <f>BV$207*$B154+BV$209</f>
        <v>66.749926804955976</v>
      </c>
      <c r="DA154" s="2">
        <f>BW$207*$B154+BW$209</f>
        <v>55.618514669079815</v>
      </c>
      <c r="DD154" s="2">
        <f>BZ$207*$B154+BZ$209</f>
        <v>70.733265459395042</v>
      </c>
      <c r="DE154" s="2">
        <f>CA$207*$B154+CA$209</f>
        <v>73.80087307656612</v>
      </c>
      <c r="DF154" s="2">
        <f>CB$207*$B154+CB$209</f>
        <v>75.906777464412102</v>
      </c>
      <c r="DG154" s="2">
        <f>CC$207*$B154+CC$209</f>
        <v>77.489345303899071</v>
      </c>
      <c r="DH154" s="2">
        <f>CD$207*$B154+CD$209</f>
        <v>79.418116130795411</v>
      </c>
      <c r="DI154" s="2">
        <f>CE$207*$B154+CE$209</f>
        <v>80.491453092347626</v>
      </c>
      <c r="DJ154" s="2">
        <f>CF$207*$B154+CF$209</f>
        <v>80.454196361851942</v>
      </c>
      <c r="DK154" s="2">
        <f>CG$207*$B154+CG$209</f>
        <v>79.409521163935935</v>
      </c>
      <c r="DL154" s="2">
        <f>CH$207*$B154+CH$209</f>
        <v>77.021073267928443</v>
      </c>
      <c r="DM154" s="2">
        <f>CI$207*$B154+CI$209</f>
        <v>73.814506559688098</v>
      </c>
      <c r="DN154" s="2">
        <f>CJ$207*$B154+CJ$209</f>
        <v>68.782982505857419</v>
      </c>
      <c r="DO154" s="2">
        <f>CK$207*$B154+CK$209</f>
        <v>62.081710677674501</v>
      </c>
      <c r="DP154" s="2">
        <f>CL$207*$B154+CL$209</f>
        <v>52.682324236940971</v>
      </c>
      <c r="DS154" s="2">
        <f>POWER(10,($B154-C$227)/C$228)/(1+POWER(10,($B154-C$227)/C$228))</f>
        <v>0.98620053918899442</v>
      </c>
      <c r="DT154" s="2">
        <f>POWER(10,($B154-D$227)/D$228)/(1+POWER(10,($B154-D$227)/D$228))</f>
        <v>0.98813440047767109</v>
      </c>
      <c r="DU154" s="2">
        <f>POWER(10,($B154-E$227)/E$228)/(1+POWER(10,($B154-E$227)/E$228))</f>
        <v>0.9894476071537911</v>
      </c>
      <c r="DV154" s="2">
        <f>POWER(10,($B154-F$227)/F$228)/(1+POWER(10,($B154-F$227)/F$228))</f>
        <v>0.9861353062062721</v>
      </c>
      <c r="DW154" s="2">
        <f>POWER(10,($B154-G$227)/G$228)/(1+POWER(10,($B154-G$227)/G$228))</f>
        <v>0.98844497476383997</v>
      </c>
      <c r="DX154" s="2">
        <f>POWER(10,($B154-H$227)/H$228)/(1+POWER(10,($B154-H$227)/H$228))</f>
        <v>0.98784824302750285</v>
      </c>
      <c r="DY154" s="2">
        <f>POWER(10,($B154-I$227)/I$228)/(1+POWER(10,($B154-I$227)/I$228))</f>
        <v>0.98743942342793667</v>
      </c>
      <c r="DZ154" s="2">
        <f>POWER(10,($B154-J$227)/J$228)/(1+POWER(10,($B154-J$227)/J$228))</f>
        <v>0.98677577385546045</v>
      </c>
      <c r="EA154" s="2">
        <f>POWER(10,($B154-K$227)/K$228)/(1+POWER(10,($B154-K$227)/K$228))</f>
        <v>0.98599362886077246</v>
      </c>
      <c r="EB154" s="2">
        <f>POWER(10,($B154-L$227)/L$228)/(1+POWER(10,($B154-L$227)/L$228))</f>
        <v>0.98644126310553903</v>
      </c>
      <c r="EC154" s="2">
        <f>POWER(10,($B154-M$227)/M$228)/(1+POWER(10,($B154-M$227)/M$228))</f>
        <v>0.98639168049998727</v>
      </c>
      <c r="ED154" s="2">
        <f>POWER(10,($B154-N$227)/N$228)/(1+POWER(10,($B154-N$227)/N$228))</f>
        <v>0.9844532554805836</v>
      </c>
      <c r="EE154" s="2">
        <f>POWER(10,($B154-O$227)/O$228)/(1+POWER(10,($B154-O$227)/O$228))</f>
        <v>0.98571108762389881</v>
      </c>
    </row>
    <row r="155" spans="2:137" x14ac:dyDescent="0.25">
      <c r="B155" s="2">
        <v>149</v>
      </c>
      <c r="C155">
        <v>69.412000000000006</v>
      </c>
      <c r="D155">
        <v>73.823999999999998</v>
      </c>
      <c r="E155">
        <v>77.191000000000003</v>
      </c>
      <c r="F155">
        <v>77.926000000000002</v>
      </c>
      <c r="G155">
        <v>81.206000000000003</v>
      </c>
      <c r="H155">
        <v>83.647000000000006</v>
      </c>
      <c r="I155">
        <v>83.971000000000004</v>
      </c>
      <c r="J155">
        <v>81.558999999999997</v>
      </c>
      <c r="K155">
        <v>79.367999999999995</v>
      </c>
      <c r="L155">
        <v>75.808999999999997</v>
      </c>
      <c r="M155">
        <v>72</v>
      </c>
      <c r="N155">
        <v>63.543999999999997</v>
      </c>
      <c r="O155">
        <v>53.588200000000001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70.704034016598328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74.020662665781984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76.893905153103049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78.194492430872742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81.658340275554735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83.483618491840247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83.519850802420052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82.335639550850047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79.774707384050657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76.036243884510455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70.342033470434941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62.641787350475518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53.589744202876425</v>
      </c>
      <c r="AE155" s="5"/>
      <c r="AG155" s="5">
        <f t="shared" si="52"/>
        <v>-1.292034016598322</v>
      </c>
      <c r="AH155" s="5">
        <f t="shared" si="53"/>
        <v>-0.19666266578198588</v>
      </c>
      <c r="AI155" s="5">
        <f t="shared" si="54"/>
        <v>0.29709484689695387</v>
      </c>
      <c r="AJ155" s="5">
        <f t="shared" si="55"/>
        <v>-0.26849243087274033</v>
      </c>
      <c r="AK155" s="5">
        <f t="shared" si="56"/>
        <v>-0.45234027555473233</v>
      </c>
      <c r="AL155" s="5">
        <f t="shared" si="57"/>
        <v>0.16338150815975894</v>
      </c>
      <c r="AM155" s="5">
        <f t="shared" si="58"/>
        <v>0.45114919757995153</v>
      </c>
      <c r="AN155" s="5">
        <f t="shared" si="59"/>
        <v>-0.77663955085004943</v>
      </c>
      <c r="AO155" s="5">
        <f t="shared" si="60"/>
        <v>-0.40670738405066231</v>
      </c>
      <c r="AP155" s="5">
        <f t="shared" si="61"/>
        <v>-0.22724388451045741</v>
      </c>
      <c r="AQ155" s="5">
        <f t="shared" si="62"/>
        <v>1.6579665295650585</v>
      </c>
      <c r="AR155" s="5">
        <f t="shared" si="63"/>
        <v>0.9022126495244791</v>
      </c>
      <c r="AS155" s="5">
        <f t="shared" si="64"/>
        <v>-1.5442028764240945E-3</v>
      </c>
      <c r="AV155" s="2">
        <f t="shared" si="65"/>
        <v>70.70403385274237</v>
      </c>
      <c r="AW155" s="2">
        <f t="shared" si="66"/>
        <v>73.764237285305384</v>
      </c>
      <c r="AX155" s="2">
        <f t="shared" si="67"/>
        <v>75.869983030674462</v>
      </c>
      <c r="AY155" s="2">
        <f t="shared" si="68"/>
        <v>77.479161700099112</v>
      </c>
      <c r="AZ155" s="2">
        <f t="shared" si="69"/>
        <v>79.403051846031616</v>
      </c>
      <c r="BA155" s="2">
        <f t="shared" si="70"/>
        <v>80.477069768320177</v>
      </c>
      <c r="BB155" s="2">
        <f t="shared" si="71"/>
        <v>80.440875010401768</v>
      </c>
      <c r="BC155" s="2">
        <f t="shared" si="72"/>
        <v>79.404106427885239</v>
      </c>
      <c r="BD155" s="2">
        <f t="shared" si="73"/>
        <v>77.018999382424795</v>
      </c>
      <c r="BE155" s="2">
        <f t="shared" si="74"/>
        <v>73.806513486493387</v>
      </c>
      <c r="BF155" s="2">
        <f t="shared" si="75"/>
        <v>68.777665501017921</v>
      </c>
      <c r="BG155" s="2">
        <f t="shared" si="76"/>
        <v>62.089945156814174</v>
      </c>
      <c r="BH155" s="2">
        <f t="shared" si="77"/>
        <v>52.698283746260813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74.673221909871657</v>
      </c>
      <c r="CP155" s="2">
        <f>BL$207*$B155+BL$209</f>
        <v>76.927211943293443</v>
      </c>
      <c r="CQ155" s="2">
        <f>BM$207*$B155+BM$209</f>
        <v>79.114024087253867</v>
      </c>
      <c r="CR155" s="2">
        <f>BN$207*$B155+BN$209</f>
        <v>81.06469257530658</v>
      </c>
      <c r="CS155" s="2">
        <f>BO$207*$B155+BO$209</f>
        <v>84.36855002412004</v>
      </c>
      <c r="CT155" s="2">
        <f>BP$207*$B155+BP$209</f>
        <v>86.02984137848452</v>
      </c>
      <c r="CU155" s="2">
        <f>BQ$207*$B155+BQ$209</f>
        <v>85.945450988549311</v>
      </c>
      <c r="CV155" s="2">
        <f>BR$207*$B155+BR$209</f>
        <v>85.22560193968728</v>
      </c>
      <c r="CW155" s="2">
        <f>BS$207*$B155+BS$209</f>
        <v>83.280561176459756</v>
      </c>
      <c r="CX155" s="2">
        <f>BT$207*$B155+BT$209</f>
        <v>78.771012180277481</v>
      </c>
      <c r="CY155" s="2">
        <f>BU$207*$B155+BU$209</f>
        <v>73.491419614340629</v>
      </c>
      <c r="CZ155" s="2">
        <f>BV$207*$B155+BV$209</f>
        <v>66.779190776960618</v>
      </c>
      <c r="DA155" s="2">
        <f>BW$207*$B155+BW$209</f>
        <v>55.648175717494169</v>
      </c>
      <c r="DD155" s="2">
        <f>BZ$207*$B155+BZ$209</f>
        <v>70.653381624197451</v>
      </c>
      <c r="DE155" s="2">
        <f>CA$207*$B155+CA$209</f>
        <v>73.729597963559428</v>
      </c>
      <c r="DF155" s="2">
        <f>CB$207*$B155+CB$209</f>
        <v>75.838429752205258</v>
      </c>
      <c r="DG155" s="2">
        <f>CC$207*$B155+CC$209</f>
        <v>77.433186117517948</v>
      </c>
      <c r="DH155" s="2">
        <f>CD$207*$B155+CD$209</f>
        <v>79.350112176325112</v>
      </c>
      <c r="DI155" s="2">
        <f>CE$207*$B155+CE$209</f>
        <v>80.41477398450823</v>
      </c>
      <c r="DJ155" s="2">
        <f>CF$207*$B155+CF$209</f>
        <v>80.377015882455197</v>
      </c>
      <c r="DK155" s="2">
        <f>CG$207*$B155+CG$209</f>
        <v>79.332954551809536</v>
      </c>
      <c r="DL155" s="2">
        <f>CH$207*$B155+CH$209</f>
        <v>76.937878214956001</v>
      </c>
      <c r="DM155" s="2">
        <f>CI$207*$B155+CI$209</f>
        <v>73.744280104396211</v>
      </c>
      <c r="DN155" s="2">
        <f>CJ$207*$B155+CJ$209</f>
        <v>68.718356307173565</v>
      </c>
      <c r="DO155" s="2">
        <f>CK$207*$B155+CK$209</f>
        <v>62.02240728930196</v>
      </c>
      <c r="DP155" s="2">
        <f>CL$207*$B155+CL$209</f>
        <v>52.659284551211982</v>
      </c>
      <c r="DS155" s="2">
        <f>POWER(10,($B155-C$227)/C$228)/(1+POWER(10,($B155-C$227)/C$228))</f>
        <v>0.9873994425287389</v>
      </c>
      <c r="DT155" s="2">
        <f>POWER(10,($B155-D$227)/D$228)/(1+POWER(10,($B155-D$227)/D$228))</f>
        <v>0.98916713463054418</v>
      </c>
      <c r="DU155" s="2">
        <f>POWER(10,($B155-E$227)/E$228)/(1+POWER(10,($B155-E$227)/E$228))</f>
        <v>0.99036715928722152</v>
      </c>
      <c r="DV155" s="2">
        <f>POWER(10,($B155-F$227)/F$228)/(1+POWER(10,($B155-F$227)/F$228))</f>
        <v>0.98733980426151802</v>
      </c>
      <c r="DW155" s="2">
        <f>POWER(10,($B155-G$227)/G$228)/(1+POWER(10,($B155-G$227)/G$228))</f>
        <v>0.98945096635404761</v>
      </c>
      <c r="DX155" s="2">
        <f>POWER(10,($B155-H$227)/H$228)/(1+POWER(10,($B155-H$227)/H$228))</f>
        <v>0.98890560354114876</v>
      </c>
      <c r="DY155" s="2">
        <f>POWER(10,($B155-I$227)/I$228)/(1+POWER(10,($B155-I$227)/I$228))</f>
        <v>0.98853194358381191</v>
      </c>
      <c r="DZ155" s="2">
        <f>POWER(10,($B155-J$227)/J$228)/(1+POWER(10,($B155-J$227)/J$228))</f>
        <v>0.98792531244579906</v>
      </c>
      <c r="EA155" s="2">
        <f>POWER(10,($B155-K$227)/K$228)/(1+POWER(10,($B155-K$227)/K$228))</f>
        <v>0.98721027553148388</v>
      </c>
      <c r="EB155" s="2">
        <f>POWER(10,($B155-L$227)/L$228)/(1+POWER(10,($B155-L$227)/L$228))</f>
        <v>0.98761951479455723</v>
      </c>
      <c r="EC155" s="2">
        <f>POWER(10,($B155-M$227)/M$228)/(1+POWER(10,($B155-M$227)/M$228))</f>
        <v>0.98757418663287022</v>
      </c>
      <c r="ED155" s="2">
        <f>POWER(10,($B155-N$227)/N$228)/(1+POWER(10,($B155-N$227)/N$228))</f>
        <v>0.98580177809491676</v>
      </c>
      <c r="EE155" s="2">
        <f>POWER(10,($B155-O$227)/O$228)/(1+POWER(10,($B155-O$227)/O$228))</f>
        <v>0.98695195211897369</v>
      </c>
    </row>
    <row r="156" spans="2:137" x14ac:dyDescent="0.25">
      <c r="B156" s="2">
        <v>150</v>
      </c>
      <c r="C156">
        <v>70</v>
      </c>
      <c r="D156">
        <v>73.808999999999997</v>
      </c>
      <c r="E156">
        <v>77.323999999999998</v>
      </c>
      <c r="F156">
        <v>78.837999999999994</v>
      </c>
      <c r="G156">
        <v>81.397000000000006</v>
      </c>
      <c r="H156">
        <v>83</v>
      </c>
      <c r="I156">
        <v>84.528999999999996</v>
      </c>
      <c r="J156">
        <v>83.632000000000005</v>
      </c>
      <c r="K156">
        <v>79.956000000000003</v>
      </c>
      <c r="L156">
        <v>75.352999999999994</v>
      </c>
      <c r="M156">
        <v>72.352999999999994</v>
      </c>
      <c r="N156">
        <v>64.087999999999994</v>
      </c>
      <c r="O156">
        <v>55.323500000000003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70.620554548782593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74.024274423415534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77.039833674773263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78.363238328233734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82.056796302854508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83.99479176416007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84.122709094669474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82.97484871827028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80.481689425888959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76.679845433564722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70.870972640020497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62.849002368272771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53.947778672716218</v>
      </c>
      <c r="AE156" s="5"/>
      <c r="AG156" s="5">
        <f t="shared" si="52"/>
        <v>-0.62055454878259297</v>
      </c>
      <c r="AH156" s="5">
        <f t="shared" si="53"/>
        <v>-0.21527442341553638</v>
      </c>
      <c r="AI156" s="5">
        <f t="shared" si="54"/>
        <v>0.28416632522673524</v>
      </c>
      <c r="AJ156" s="5">
        <f t="shared" si="55"/>
        <v>0.4747616717662595</v>
      </c>
      <c r="AK156" s="5">
        <f t="shared" si="56"/>
        <v>-0.65979630285450241</v>
      </c>
      <c r="AL156" s="5">
        <f t="shared" si="57"/>
        <v>-0.99479176416006965</v>
      </c>
      <c r="AM156" s="5">
        <f t="shared" si="58"/>
        <v>0.40629090533052192</v>
      </c>
      <c r="AN156" s="5">
        <f t="shared" si="59"/>
        <v>0.6571512817297247</v>
      </c>
      <c r="AO156" s="5">
        <f t="shared" si="60"/>
        <v>-0.52568942588895595</v>
      </c>
      <c r="AP156" s="5">
        <f t="shared" si="61"/>
        <v>-1.3268454335647277</v>
      </c>
      <c r="AQ156" s="5">
        <f t="shared" si="62"/>
        <v>1.4820273599794973</v>
      </c>
      <c r="AR156" s="5">
        <f t="shared" si="63"/>
        <v>1.2389976317272229</v>
      </c>
      <c r="AS156" s="5">
        <f t="shared" si="64"/>
        <v>1.3757213272837845</v>
      </c>
      <c r="AV156" s="2">
        <f t="shared" si="65"/>
        <v>70.620554424379009</v>
      </c>
      <c r="AW156" s="2">
        <f t="shared" si="66"/>
        <v>73.690436536997723</v>
      </c>
      <c r="AX156" s="2">
        <f t="shared" si="67"/>
        <v>75.799329696381619</v>
      </c>
      <c r="AY156" s="2">
        <f t="shared" si="68"/>
        <v>77.419680951817682</v>
      </c>
      <c r="AZ156" s="2">
        <f t="shared" si="69"/>
        <v>79.331255294847423</v>
      </c>
      <c r="BA156" s="2">
        <f t="shared" si="70"/>
        <v>80.395955862966233</v>
      </c>
      <c r="BB156" s="2">
        <f t="shared" si="71"/>
        <v>80.359130513896261</v>
      </c>
      <c r="BC156" s="2">
        <f t="shared" si="72"/>
        <v>79.322462779202169</v>
      </c>
      <c r="BD156" s="2">
        <f t="shared" si="73"/>
        <v>76.930078153361933</v>
      </c>
      <c r="BE156" s="2">
        <f t="shared" si="74"/>
        <v>73.731869616473972</v>
      </c>
      <c r="BF156" s="2">
        <f t="shared" si="75"/>
        <v>68.708825397273884</v>
      </c>
      <c r="BG156" s="2">
        <f t="shared" si="76"/>
        <v>62.025924502044418</v>
      </c>
      <c r="BH156" s="2">
        <f t="shared" si="77"/>
        <v>52.672481293343736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74.663742925266746</v>
      </c>
      <c r="CP156" s="2">
        <f>BL$207*$B156+BL$209</f>
        <v>76.905699480584587</v>
      </c>
      <c r="CQ156" s="2">
        <f>BM$207*$B156+BM$209</f>
        <v>79.096435801301809</v>
      </c>
      <c r="CR156" s="2">
        <f>BN$207*$B156+BN$209</f>
        <v>81.067104525313582</v>
      </c>
      <c r="CS156" s="2">
        <f>BO$207*$B156+BO$209</f>
        <v>84.385767592815881</v>
      </c>
      <c r="CT156" s="2">
        <f>BP$207*$B156+BP$209</f>
        <v>86.051012889514539</v>
      </c>
      <c r="CU156" s="2">
        <f>BQ$207*$B156+BQ$209</f>
        <v>85.963409828599836</v>
      </c>
      <c r="CV156" s="2">
        <f>BR$207*$B156+BR$209</f>
        <v>85.250137014236486</v>
      </c>
      <c r="CW156" s="2">
        <f>BS$207*$B156+BS$209</f>
        <v>83.311110916980525</v>
      </c>
      <c r="CX156" s="2">
        <f>BT$207*$B156+BT$209</f>
        <v>78.788949265638507</v>
      </c>
      <c r="CY156" s="2">
        <f>BU$207*$B156+BU$209</f>
        <v>73.510131194017134</v>
      </c>
      <c r="CZ156" s="2">
        <f>BV$207*$B156+BV$209</f>
        <v>66.808454748965275</v>
      </c>
      <c r="DA156" s="2">
        <f>BW$207*$B156+BW$209</f>
        <v>55.677836765908523</v>
      </c>
      <c r="DD156" s="2">
        <f>BZ$207*$B156+BZ$209</f>
        <v>70.573497788999845</v>
      </c>
      <c r="DE156" s="2">
        <f>CA$207*$B156+CA$209</f>
        <v>73.65832285055275</v>
      </c>
      <c r="DF156" s="2">
        <f>CB$207*$B156+CB$209</f>
        <v>75.770082039998414</v>
      </c>
      <c r="DG156" s="2">
        <f>CC$207*$B156+CC$209</f>
        <v>77.377026931136811</v>
      </c>
      <c r="DH156" s="2">
        <f>CD$207*$B156+CD$209</f>
        <v>79.282108221854799</v>
      </c>
      <c r="DI156" s="2">
        <f>CE$207*$B156+CE$209</f>
        <v>80.338094876668833</v>
      </c>
      <c r="DJ156" s="2">
        <f>CF$207*$B156+CF$209</f>
        <v>80.299835403058466</v>
      </c>
      <c r="DK156" s="2">
        <f>CG$207*$B156+CG$209</f>
        <v>79.256387939683137</v>
      </c>
      <c r="DL156" s="2">
        <f>CH$207*$B156+CH$209</f>
        <v>76.854683161983573</v>
      </c>
      <c r="DM156" s="2">
        <f>CI$207*$B156+CI$209</f>
        <v>73.674053649104337</v>
      </c>
      <c r="DN156" s="2">
        <f>CJ$207*$B156+CJ$209</f>
        <v>68.653730108489711</v>
      </c>
      <c r="DO156" s="2">
        <f>CK$207*$B156+CK$209</f>
        <v>61.963103900929418</v>
      </c>
      <c r="DP156" s="2">
        <f>CL$207*$B156+CL$209</f>
        <v>52.636244865482986</v>
      </c>
      <c r="DS156" s="2">
        <f>POWER(10,($B156-C$227)/C$228)/(1+POWER(10,($B156-C$227)/C$228))</f>
        <v>0.98849539971041556</v>
      </c>
      <c r="DT156" s="2">
        <f>POWER(10,($B156-D$227)/D$228)/(1+POWER(10,($B156-D$227)/D$228))</f>
        <v>0.9901108833056258</v>
      </c>
      <c r="DU156" s="2">
        <f>POWER(10,($B156-E$227)/E$228)/(1+POWER(10,($B156-E$227)/E$228))</f>
        <v>0.99120729228398519</v>
      </c>
      <c r="DV156" s="2">
        <f>POWER(10,($B156-F$227)/F$228)/(1+POWER(10,($B156-F$227)/F$228))</f>
        <v>0.98844088786962725</v>
      </c>
      <c r="DW156" s="2">
        <f>POWER(10,($B156-G$227)/G$228)/(1+POWER(10,($B156-G$227)/G$228))</f>
        <v>0.99037022861042434</v>
      </c>
      <c r="DX156" s="2">
        <f>POWER(10,($B156-H$227)/H$228)/(1+POWER(10,($B156-H$227)/H$228))</f>
        <v>0.98987190326076868</v>
      </c>
      <c r="DY156" s="2">
        <f>POWER(10,($B156-I$227)/I$228)/(1+POWER(10,($B156-I$227)/I$228))</f>
        <v>0.98953044378292487</v>
      </c>
      <c r="DZ156" s="2">
        <f>POWER(10,($B156-J$227)/J$228)/(1+POWER(10,($B156-J$227)/J$228))</f>
        <v>0.98897604175664566</v>
      </c>
      <c r="EA156" s="2">
        <f>POWER(10,($B156-K$227)/K$228)/(1+POWER(10,($B156-K$227)/K$228))</f>
        <v>0.98832249128475125</v>
      </c>
      <c r="EB156" s="2">
        <f>POWER(10,($B156-L$227)/L$228)/(1+POWER(10,($B156-L$227)/L$228))</f>
        <v>0.98869654989972111</v>
      </c>
      <c r="EC156" s="2">
        <f>POWER(10,($B156-M$227)/M$228)/(1+POWER(10,($B156-M$227)/M$228))</f>
        <v>0.98865511974528608</v>
      </c>
      <c r="ED156" s="2">
        <f>POWER(10,($B156-N$227)/N$228)/(1+POWER(10,($B156-N$227)/N$228))</f>
        <v>0.9870348705211992</v>
      </c>
      <c r="EE156" s="2">
        <f>POWER(10,($B156-O$227)/O$228)/(1+POWER(10,($B156-O$227)/O$228))</f>
        <v>0.98808636100862834</v>
      </c>
    </row>
    <row r="157" spans="2:137" x14ac:dyDescent="0.25">
      <c r="B157" s="2">
        <v>151</v>
      </c>
      <c r="C157">
        <v>69.147000000000006</v>
      </c>
      <c r="D157">
        <v>73.75</v>
      </c>
      <c r="E157">
        <v>77.543999999999997</v>
      </c>
      <c r="F157">
        <v>78.837999999999994</v>
      </c>
      <c r="G157">
        <v>83.573999999999998</v>
      </c>
      <c r="H157">
        <v>84.191000000000003</v>
      </c>
      <c r="I157">
        <v>85.456000000000003</v>
      </c>
      <c r="J157">
        <v>83.602999999999994</v>
      </c>
      <c r="K157">
        <v>79.956000000000003</v>
      </c>
      <c r="L157">
        <v>77.647000000000006</v>
      </c>
      <c r="M157">
        <v>72.352999999999994</v>
      </c>
      <c r="N157">
        <v>64.278999999999996</v>
      </c>
      <c r="O157">
        <v>54.9559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70.537313199362387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74.037888161575452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77.18400969630359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78.565208215065383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82.446746799268382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84.480892983090854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84.727194516202161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83.642408573292414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81.269982480281541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77.431217889364007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71.536240217282653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63.152816958956983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54.415554097370745</v>
      </c>
      <c r="AE157" s="5"/>
      <c r="AG157" s="5">
        <f t="shared" si="52"/>
        <v>-1.3903131993623816</v>
      </c>
      <c r="AH157" s="5">
        <f t="shared" si="53"/>
        <v>-0.28788816157545227</v>
      </c>
      <c r="AI157" s="5">
        <f t="shared" si="54"/>
        <v>0.3599903036964065</v>
      </c>
      <c r="AJ157" s="5">
        <f t="shared" si="55"/>
        <v>0.27279178493461131</v>
      </c>
      <c r="AK157" s="5">
        <f t="shared" si="56"/>
        <v>1.1272532007316158</v>
      </c>
      <c r="AL157" s="5">
        <f t="shared" si="57"/>
        <v>-0.28989298309085143</v>
      </c>
      <c r="AM157" s="5">
        <f t="shared" si="58"/>
        <v>0.72880548379784216</v>
      </c>
      <c r="AN157" s="5">
        <f t="shared" si="59"/>
        <v>-3.9408573292419646E-2</v>
      </c>
      <c r="AO157" s="5">
        <f t="shared" si="60"/>
        <v>-1.3139824802815383</v>
      </c>
      <c r="AP157" s="5">
        <f t="shared" si="61"/>
        <v>0.21578211063599895</v>
      </c>
      <c r="AQ157" s="5">
        <f t="shared" si="62"/>
        <v>0.81675978271734095</v>
      </c>
      <c r="AR157" s="5">
        <f t="shared" si="63"/>
        <v>1.1261830410430136</v>
      </c>
      <c r="AS157" s="5">
        <f t="shared" si="64"/>
        <v>0.54034590262925519</v>
      </c>
      <c r="AV157" s="2">
        <f t="shared" si="65"/>
        <v>70.537313061303294</v>
      </c>
      <c r="AW157" s="2">
        <f t="shared" si="66"/>
        <v>73.616810473704518</v>
      </c>
      <c r="AX157" s="2">
        <f t="shared" si="67"/>
        <v>75.728836517509777</v>
      </c>
      <c r="AY157" s="2">
        <f t="shared" si="68"/>
        <v>77.360426367109199</v>
      </c>
      <c r="AZ157" s="2">
        <f t="shared" si="69"/>
        <v>79.259714030803863</v>
      </c>
      <c r="BA157" s="2">
        <f t="shared" si="70"/>
        <v>80.315137329870709</v>
      </c>
      <c r="BB157" s="2">
        <f t="shared" si="71"/>
        <v>80.277691831278915</v>
      </c>
      <c r="BC157" s="2">
        <f t="shared" si="72"/>
        <v>79.241158266818104</v>
      </c>
      <c r="BD157" s="2">
        <f t="shared" si="73"/>
        <v>76.841532512301626</v>
      </c>
      <c r="BE157" s="2">
        <f t="shared" si="74"/>
        <v>73.657518249242017</v>
      </c>
      <c r="BF157" s="2">
        <f t="shared" si="75"/>
        <v>68.640264747616186</v>
      </c>
      <c r="BG157" s="2">
        <f t="shared" si="76"/>
        <v>61.96220746228267</v>
      </c>
      <c r="BH157" s="2">
        <f t="shared" si="77"/>
        <v>52.64686108812333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74.654263940661835</v>
      </c>
      <c r="CP157" s="2">
        <f>BL$207*$B157+BL$209</f>
        <v>76.884187017875732</v>
      </c>
      <c r="CQ157" s="2">
        <f>BM$207*$B157+BM$209</f>
        <v>79.078847515349764</v>
      </c>
      <c r="CR157" s="2">
        <f>BN$207*$B157+BN$209</f>
        <v>81.069516475320583</v>
      </c>
      <c r="CS157" s="2">
        <f>BO$207*$B157+BO$209</f>
        <v>84.402985161511722</v>
      </c>
      <c r="CT157" s="2">
        <f>BP$207*$B157+BP$209</f>
        <v>86.072184400544572</v>
      </c>
      <c r="CU157" s="2">
        <f>BQ$207*$B157+BQ$209</f>
        <v>85.981368668650376</v>
      </c>
      <c r="CV157" s="2">
        <f>BR$207*$B157+BR$209</f>
        <v>85.274672088785692</v>
      </c>
      <c r="CW157" s="2">
        <f>BS$207*$B157+BS$209</f>
        <v>83.341660657501279</v>
      </c>
      <c r="CX157" s="2">
        <f>BT$207*$B157+BT$209</f>
        <v>78.806886350999534</v>
      </c>
      <c r="CY157" s="2">
        <f>BU$207*$B157+BU$209</f>
        <v>73.528842773693626</v>
      </c>
      <c r="CZ157" s="2">
        <f>BV$207*$B157+BV$209</f>
        <v>66.837718720969917</v>
      </c>
      <c r="DA157" s="2">
        <f>BW$207*$B157+BW$209</f>
        <v>55.707497814322878</v>
      </c>
      <c r="DB157" s="6"/>
      <c r="DC157" s="6"/>
      <c r="DD157" s="2">
        <f>BZ$207*$B157+BZ$209</f>
        <v>70.493613953802253</v>
      </c>
      <c r="DE157" s="2">
        <f>CA$207*$B157+CA$209</f>
        <v>73.587047737546058</v>
      </c>
      <c r="DF157" s="2">
        <f>CB$207*$B157+CB$209</f>
        <v>75.70173432779157</v>
      </c>
      <c r="DG157" s="2">
        <f>CC$207*$B157+CC$209</f>
        <v>77.320867744755674</v>
      </c>
      <c r="DH157" s="2">
        <f>CD$207*$B157+CD$209</f>
        <v>79.214104267384499</v>
      </c>
      <c r="DI157" s="2">
        <f>CE$207*$B157+CE$209</f>
        <v>80.261415768829437</v>
      </c>
      <c r="DJ157" s="2">
        <f>CF$207*$B157+CF$209</f>
        <v>80.222654923661722</v>
      </c>
      <c r="DK157" s="2">
        <f>CG$207*$B157+CG$209</f>
        <v>79.179821327556738</v>
      </c>
      <c r="DL157" s="2">
        <f>CH$207*$B157+CH$209</f>
        <v>76.771488109011145</v>
      </c>
      <c r="DM157" s="2">
        <f>CI$207*$B157+CI$209</f>
        <v>73.60382719381245</v>
      </c>
      <c r="DN157" s="2">
        <f>CJ$207*$B157+CJ$209</f>
        <v>68.589103909805857</v>
      </c>
      <c r="DO157" s="2">
        <f>CK$207*$B157+CK$209</f>
        <v>61.90380051255687</v>
      </c>
      <c r="DP157" s="2">
        <f>CL$207*$B157+CL$209</f>
        <v>52.613205179753997</v>
      </c>
      <c r="DS157" s="2">
        <f>POWER(10,($B157-C$227)/C$228)/(1+POWER(10,($B157-C$227)/C$228))</f>
        <v>0.98949704790380177</v>
      </c>
      <c r="DT157" s="2">
        <f>POWER(10,($B157-D$227)/D$228)/(1+POWER(10,($B157-D$227)/D$228))</f>
        <v>0.99097316381627343</v>
      </c>
      <c r="DU157" s="2">
        <f>POWER(10,($B157-E$227)/E$228)/(1+POWER(10,($B157-E$227)/E$228))</f>
        <v>0.99197474641416805</v>
      </c>
      <c r="DV157" s="2">
        <f>POWER(10,($B157-F$227)/F$228)/(1+POWER(10,($B157-F$227)/F$228))</f>
        <v>0.9894472314701056</v>
      </c>
      <c r="DW157" s="2">
        <f>POWER(10,($B157-G$227)/G$228)/(1+POWER(10,($B157-G$227)/G$228))</f>
        <v>0.99121009629051549</v>
      </c>
      <c r="DX157" s="2">
        <f>POWER(10,($B157-H$227)/H$228)/(1+POWER(10,($B157-H$227)/H$228))</f>
        <v>0.99075482703819051</v>
      </c>
      <c r="DY157" s="2">
        <f>POWER(10,($B157-I$227)/I$228)/(1+POWER(10,($B157-I$227)/I$228))</f>
        <v>0.99044284712622088</v>
      </c>
      <c r="DZ157" s="2">
        <f>POWER(10,($B157-J$227)/J$228)/(1+POWER(10,($B157-J$227)/J$228))</f>
        <v>0.98993626888265374</v>
      </c>
      <c r="EA157" s="2">
        <f>POWER(10,($B157-K$227)/K$228)/(1+POWER(10,($B157-K$227)/K$228))</f>
        <v>0.98933903139171242</v>
      </c>
      <c r="EB157" s="2">
        <f>POWER(10,($B157-L$227)/L$228)/(1+POWER(10,($B157-L$227)/L$228))</f>
        <v>0.98968086777268249</v>
      </c>
      <c r="EC157" s="2">
        <f>POWER(10,($B157-M$227)/M$228)/(1+POWER(10,($B157-M$227)/M$228))</f>
        <v>0.98964300761233537</v>
      </c>
      <c r="ED157" s="2">
        <f>POWER(10,($B157-N$227)/N$228)/(1+POWER(10,($B157-N$227)/N$228))</f>
        <v>0.98816215687843989</v>
      </c>
      <c r="EE157" s="2">
        <f>POWER(10,($B157-O$227)/O$228)/(1+POWER(10,($B157-O$227)/O$228))</f>
        <v>0.98912323030041205</v>
      </c>
      <c r="EF157" s="6"/>
      <c r="EG157" s="6"/>
    </row>
    <row r="158" spans="2:137" x14ac:dyDescent="0.25">
      <c r="B158" s="2">
        <v>152</v>
      </c>
      <c r="C158">
        <v>69.206000000000003</v>
      </c>
      <c r="D158">
        <v>75.132000000000005</v>
      </c>
      <c r="E158">
        <v>76.734999999999999</v>
      </c>
      <c r="F158">
        <v>77.706000000000003</v>
      </c>
      <c r="G158">
        <v>81.971000000000004</v>
      </c>
      <c r="H158">
        <v>84.734999999999999</v>
      </c>
      <c r="I158">
        <v>85.308999999999997</v>
      </c>
      <c r="J158">
        <v>84.073999999999998</v>
      </c>
      <c r="K158">
        <v>81.5</v>
      </c>
      <c r="L158">
        <v>75.984999999999999</v>
      </c>
      <c r="M158">
        <v>74.852999999999994</v>
      </c>
      <c r="N158">
        <v>65.176000000000002</v>
      </c>
      <c r="O158">
        <v>55.088200000000001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70.454296238686922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74.057913618589581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77.311278796296463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78.790494326249629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82.794228370513778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84.89757617180878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85.284430893516443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84.289885022688011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82.095441000107812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78.260602851424864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72.330914221730112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63.568926869499471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54.99944570184126</v>
      </c>
      <c r="AE158" s="5"/>
      <c r="AG158" s="5">
        <f t="shared" si="52"/>
        <v>-1.248296238686919</v>
      </c>
      <c r="AH158" s="5">
        <f t="shared" si="53"/>
        <v>1.0740863814104245</v>
      </c>
      <c r="AI158" s="5">
        <f t="shared" si="54"/>
        <v>-0.57627879629646372</v>
      </c>
      <c r="AJ158" s="5">
        <f t="shared" si="55"/>
        <v>-1.0844943262496258</v>
      </c>
      <c r="AK158" s="5">
        <f t="shared" si="56"/>
        <v>-0.82322837051377462</v>
      </c>
      <c r="AL158" s="5">
        <f t="shared" si="57"/>
        <v>-0.16257617180878015</v>
      </c>
      <c r="AM158" s="5">
        <f t="shared" si="58"/>
        <v>2.4569106483554037E-2</v>
      </c>
      <c r="AN158" s="5">
        <f t="shared" si="59"/>
        <v>-0.21588502268801335</v>
      </c>
      <c r="AO158" s="5">
        <f t="shared" si="60"/>
        <v>-0.59544100010781165</v>
      </c>
      <c r="AP158" s="5">
        <f t="shared" si="61"/>
        <v>-2.2756028514248641</v>
      </c>
      <c r="AQ158" s="5">
        <f t="shared" si="62"/>
        <v>2.5220857782698829</v>
      </c>
      <c r="AR158" s="5">
        <f t="shared" si="63"/>
        <v>1.607073130500531</v>
      </c>
      <c r="AS158" s="5">
        <f t="shared" si="64"/>
        <v>8.8754298158740141E-2</v>
      </c>
      <c r="AV158" s="2">
        <f t="shared" si="65"/>
        <v>70.454296061583591</v>
      </c>
      <c r="AW158" s="2">
        <f t="shared" si="66"/>
        <v>73.54334813937993</v>
      </c>
      <c r="AX158" s="2">
        <f t="shared" si="67"/>
        <v>75.658493349373217</v>
      </c>
      <c r="AY158" s="2">
        <f t="shared" si="68"/>
        <v>77.301384207795806</v>
      </c>
      <c r="AZ158" s="2">
        <f t="shared" si="69"/>
        <v>79.188412813980776</v>
      </c>
      <c r="BA158" s="2">
        <f t="shared" si="70"/>
        <v>80.234596913899281</v>
      </c>
      <c r="BB158" s="2">
        <f t="shared" si="71"/>
        <v>80.196540899585614</v>
      </c>
      <c r="BC158" s="2">
        <f t="shared" si="72"/>
        <v>79.160173004714395</v>
      </c>
      <c r="BD158" s="2">
        <f t="shared" si="73"/>
        <v>76.753341260929304</v>
      </c>
      <c r="BE158" s="2">
        <f t="shared" si="74"/>
        <v>73.583442539223853</v>
      </c>
      <c r="BF158" s="2">
        <f t="shared" si="75"/>
        <v>68.5719674100269</v>
      </c>
      <c r="BG158" s="2">
        <f t="shared" si="76"/>
        <v>61.898777628692272</v>
      </c>
      <c r="BH158" s="2">
        <f t="shared" si="77"/>
        <v>52.621412729204252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74.644784956056924</v>
      </c>
      <c r="CP158" s="2">
        <f>BL$207*$B158+BL$209</f>
        <v>76.862674555166876</v>
      </c>
      <c r="CQ158" s="2">
        <f>BM$207*$B158+BM$209</f>
        <v>79.061259229397706</v>
      </c>
      <c r="CR158" s="2">
        <f>BN$207*$B158+BN$209</f>
        <v>81.071928425327584</v>
      </c>
      <c r="CS158" s="2">
        <f>BO$207*$B158+BO$209</f>
        <v>84.420202730207578</v>
      </c>
      <c r="CT158" s="2">
        <f>BP$207*$B158+BP$209</f>
        <v>86.093355911574605</v>
      </c>
      <c r="CU158" s="2">
        <f>BQ$207*$B158+BQ$209</f>
        <v>85.999327508700915</v>
      </c>
      <c r="CV158" s="2">
        <f>BR$207*$B158+BR$209</f>
        <v>85.299207163334898</v>
      </c>
      <c r="CW158" s="2">
        <f>BS$207*$B158+BS$209</f>
        <v>83.372210398022048</v>
      </c>
      <c r="CX158" s="2">
        <f>BT$207*$B158+BT$209</f>
        <v>78.824823436360546</v>
      </c>
      <c r="CY158" s="2">
        <f>BU$207*$B158+BU$209</f>
        <v>73.547554353370117</v>
      </c>
      <c r="CZ158" s="2">
        <f>BV$207*$B158+BV$209</f>
        <v>66.86698269297456</v>
      </c>
      <c r="DA158" s="2">
        <f>BW$207*$B158+BW$209</f>
        <v>55.737158862737232</v>
      </c>
      <c r="DD158" s="2">
        <f>BZ$207*$B158+BZ$209</f>
        <v>70.413730118604661</v>
      </c>
      <c r="DE158" s="2">
        <f>CA$207*$B158+CA$209</f>
        <v>73.51577262453938</v>
      </c>
      <c r="DF158" s="2">
        <f>CB$207*$B158+CB$209</f>
        <v>75.63338661558474</v>
      </c>
      <c r="DG158" s="2">
        <f>CC$207*$B158+CC$209</f>
        <v>77.264708558374551</v>
      </c>
      <c r="DH158" s="2">
        <f>CD$207*$B158+CD$209</f>
        <v>79.1461003129142</v>
      </c>
      <c r="DI158" s="2">
        <f>CE$207*$B158+CE$209</f>
        <v>80.18473666099004</v>
      </c>
      <c r="DJ158" s="2">
        <f>CF$207*$B158+CF$209</f>
        <v>80.145474444264991</v>
      </c>
      <c r="DK158" s="2">
        <f>CG$207*$B158+CG$209</f>
        <v>79.103254715430339</v>
      </c>
      <c r="DL158" s="2">
        <f>CH$207*$B158+CH$209</f>
        <v>76.688293056038717</v>
      </c>
      <c r="DM158" s="2">
        <f>CI$207*$B158+CI$209</f>
        <v>73.533600738520562</v>
      </c>
      <c r="DN158" s="2">
        <f>CJ$207*$B158+CJ$209</f>
        <v>68.524477711122003</v>
      </c>
      <c r="DO158" s="2">
        <f>CK$207*$B158+CK$209</f>
        <v>61.844497124184329</v>
      </c>
      <c r="DP158" s="2">
        <f>CL$207*$B158+CL$209</f>
        <v>52.590165494025001</v>
      </c>
      <c r="DS158" s="2">
        <f>POWER(10,($B158-C$227)/C$228)/(1+POWER(10,($B158-C$227)/C$228))</f>
        <v>0.9904123334399132</v>
      </c>
      <c r="DT158" s="2">
        <f>POWER(10,($B158-D$227)/D$228)/(1+POWER(10,($B158-D$227)/D$228))</f>
        <v>0.99176088352389213</v>
      </c>
      <c r="DU158" s="2">
        <f>POWER(10,($B158-E$227)/E$228)/(1+POWER(10,($B158-E$227)/E$228))</f>
        <v>0.99267570980108699</v>
      </c>
      <c r="DV158" s="2">
        <f>POWER(10,($B158-F$227)/F$228)/(1+POWER(10,($B158-F$227)/F$228))</f>
        <v>0.99036681602247267</v>
      </c>
      <c r="DW158" s="2">
        <f>POWER(10,($B158-G$227)/G$228)/(1+POWER(10,($B158-G$227)/G$228))</f>
        <v>0.99197730765943415</v>
      </c>
      <c r="DX158" s="2">
        <f>POWER(10,($B158-H$227)/H$228)/(1+POWER(10,($B158-H$227)/H$228))</f>
        <v>0.99156143748739434</v>
      </c>
      <c r="DY158" s="2">
        <f>POWER(10,($B158-I$227)/I$228)/(1+POWER(10,($B158-I$227)/I$228))</f>
        <v>0.99127643711611579</v>
      </c>
      <c r="DZ158" s="2">
        <f>POWER(10,($B158-J$227)/J$228)/(1+POWER(10,($B158-J$227)/J$228))</f>
        <v>0.99081363361603714</v>
      </c>
      <c r="EA158" s="2">
        <f>POWER(10,($B158-K$227)/K$228)/(1+POWER(10,($B158-K$227)/K$228))</f>
        <v>0.99026795192663253</v>
      </c>
      <c r="EB158" s="2">
        <f>POWER(10,($B158-L$227)/L$228)/(1+POWER(10,($B158-L$227)/L$228))</f>
        <v>0.99058028672207687</v>
      </c>
      <c r="EC158" s="2">
        <f>POWER(10,($B158-M$227)/M$228)/(1+POWER(10,($B158-M$227)/M$228))</f>
        <v>0.99054569494212774</v>
      </c>
      <c r="ED158" s="2">
        <f>POWER(10,($B158-N$227)/N$228)/(1+POWER(10,($B158-N$227)/N$228))</f>
        <v>0.9891925016479397</v>
      </c>
      <c r="EE158" s="2">
        <f>POWER(10,($B158-O$227)/O$228)/(1+POWER(10,($B158-O$227)/O$228))</f>
        <v>0.99007076548367945</v>
      </c>
    </row>
    <row r="159" spans="2:137" x14ac:dyDescent="0.25">
      <c r="B159" s="2">
        <v>153</v>
      </c>
      <c r="C159">
        <v>68.087999999999994</v>
      </c>
      <c r="D159">
        <v>73.897000000000006</v>
      </c>
      <c r="E159">
        <v>77.265000000000001</v>
      </c>
      <c r="F159">
        <v>78.691000000000003</v>
      </c>
      <c r="G159">
        <v>83.117999999999995</v>
      </c>
      <c r="H159">
        <v>85.867999999999995</v>
      </c>
      <c r="I159">
        <v>85.941000000000003</v>
      </c>
      <c r="J159">
        <v>84.662000000000006</v>
      </c>
      <c r="K159">
        <v>81.852999999999994</v>
      </c>
      <c r="L159">
        <v>78.191000000000003</v>
      </c>
      <c r="M159">
        <v>74.793999999999997</v>
      </c>
      <c r="N159">
        <v>65.617999999999995</v>
      </c>
      <c r="O159">
        <v>55.602899999999998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70.371490475371388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74.079254466218714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77.405912506487482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79.024195602352506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83.06466907825714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85.201757492088944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85.7426965378544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84.862144505520334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82.900048708821345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79.122284751341795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73.232150213957993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64.107513169342056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55.695728891410887</v>
      </c>
      <c r="AE159" s="5"/>
      <c r="AG159" s="5">
        <f t="shared" si="52"/>
        <v>-2.2834904753713943</v>
      </c>
      <c r="AH159" s="5">
        <f t="shared" si="53"/>
        <v>-0.18225446621870844</v>
      </c>
      <c r="AI159" s="5">
        <f t="shared" si="54"/>
        <v>-0.14091250648748144</v>
      </c>
      <c r="AJ159" s="5">
        <f t="shared" si="55"/>
        <v>-0.33319560235250378</v>
      </c>
      <c r="AK159" s="5">
        <f t="shared" si="56"/>
        <v>5.3330921742855253E-2</v>
      </c>
      <c r="AL159" s="5">
        <f t="shared" si="57"/>
        <v>0.66624250791105055</v>
      </c>
      <c r="AM159" s="5">
        <f t="shared" si="58"/>
        <v>0.19830346214560279</v>
      </c>
      <c r="AN159" s="5">
        <f t="shared" si="59"/>
        <v>-0.2001445055203277</v>
      </c>
      <c r="AO159" s="5">
        <f t="shared" si="60"/>
        <v>-1.0470487088213503</v>
      </c>
      <c r="AP159" s="5">
        <f t="shared" si="61"/>
        <v>-0.93128475134179212</v>
      </c>
      <c r="AQ159" s="5">
        <f t="shared" si="62"/>
        <v>1.5618497860420035</v>
      </c>
      <c r="AR159" s="5">
        <f t="shared" si="63"/>
        <v>1.5104868306579391</v>
      </c>
      <c r="AS159" s="5">
        <f t="shared" si="64"/>
        <v>-9.2828891410889014E-2</v>
      </c>
      <c r="AV159" s="2">
        <f t="shared" si="65"/>
        <v>70.371490243905725</v>
      </c>
      <c r="AW159" s="2">
        <f t="shared" si="66"/>
        <v>73.470039121125296</v>
      </c>
      <c r="AX159" s="2">
        <f t="shared" si="67"/>
        <v>75.588290565899584</v>
      </c>
      <c r="AY159" s="2">
        <f t="shared" si="68"/>
        <v>77.242541354660247</v>
      </c>
      <c r="AZ159" s="2">
        <f t="shared" si="69"/>
        <v>79.117337065801948</v>
      </c>
      <c r="BA159" s="2">
        <f t="shared" si="70"/>
        <v>80.154318057055917</v>
      </c>
      <c r="BB159" s="2">
        <f t="shared" si="71"/>
        <v>80.115660410030145</v>
      </c>
      <c r="BC159" s="2">
        <f t="shared" si="72"/>
        <v>79.079487914786483</v>
      </c>
      <c r="BD159" s="2">
        <f t="shared" si="73"/>
        <v>76.665483948837647</v>
      </c>
      <c r="BE159" s="2">
        <f t="shared" si="74"/>
        <v>73.509626283343792</v>
      </c>
      <c r="BF159" s="2">
        <f t="shared" si="75"/>
        <v>68.503917864405111</v>
      </c>
      <c r="BG159" s="2">
        <f t="shared" si="76"/>
        <v>61.83561906500362</v>
      </c>
      <c r="BH159" s="2">
        <f t="shared" si="77"/>
        <v>52.596126197265548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74.635305971452013</v>
      </c>
      <c r="CP159" s="2">
        <f>BL$207*$B159+BL$209</f>
        <v>76.841162092458021</v>
      </c>
      <c r="CQ159" s="2">
        <f>BM$207*$B159+BM$209</f>
        <v>79.043670943445647</v>
      </c>
      <c r="CR159" s="2">
        <f>BN$207*$B159+BN$209</f>
        <v>81.0743403753346</v>
      </c>
      <c r="CS159" s="2">
        <f>BO$207*$B159+BO$209</f>
        <v>84.437420298903419</v>
      </c>
      <c r="CT159" s="2">
        <f>BP$207*$B159+BP$209</f>
        <v>86.114527422604638</v>
      </c>
      <c r="CU159" s="2">
        <f>BQ$207*$B159+BQ$209</f>
        <v>86.017286348751455</v>
      </c>
      <c r="CV159" s="2">
        <f>BR$207*$B159+BR$209</f>
        <v>85.323742237884105</v>
      </c>
      <c r="CW159" s="2">
        <f>BS$207*$B159+BS$209</f>
        <v>83.402760138542817</v>
      </c>
      <c r="CX159" s="2">
        <f>BT$207*$B159+BT$209</f>
        <v>78.842760521721573</v>
      </c>
      <c r="CY159" s="2">
        <f>BU$207*$B159+BU$209</f>
        <v>73.566265933046623</v>
      </c>
      <c r="CZ159" s="2">
        <f>BV$207*$B159+BV$209</f>
        <v>66.896246664979216</v>
      </c>
      <c r="DA159" s="2">
        <f>BW$207*$B159+BW$209</f>
        <v>55.766819911151586</v>
      </c>
      <c r="DD159" s="2">
        <f>BZ$207*$B159+BZ$209</f>
        <v>70.333846283407055</v>
      </c>
      <c r="DE159" s="2">
        <f>CA$207*$B159+CA$209</f>
        <v>73.444497511532688</v>
      </c>
      <c r="DF159" s="2">
        <f>CB$207*$B159+CB$209</f>
        <v>75.565038903377896</v>
      </c>
      <c r="DG159" s="2">
        <f>CC$207*$B159+CC$209</f>
        <v>77.208549371993414</v>
      </c>
      <c r="DH159" s="2">
        <f>CD$207*$B159+CD$209</f>
        <v>79.078096358443901</v>
      </c>
      <c r="DI159" s="2">
        <f>CE$207*$B159+CE$209</f>
        <v>80.108057553150644</v>
      </c>
      <c r="DJ159" s="2">
        <f>CF$207*$B159+CF$209</f>
        <v>80.068293964868246</v>
      </c>
      <c r="DK159" s="2">
        <f>CG$207*$B159+CG$209</f>
        <v>79.02668810330394</v>
      </c>
      <c r="DL159" s="2">
        <f>CH$207*$B159+CH$209</f>
        <v>76.605098003066288</v>
      </c>
      <c r="DM159" s="2">
        <f>CI$207*$B159+CI$209</f>
        <v>73.463374283228688</v>
      </c>
      <c r="DN159" s="2">
        <f>CJ$207*$B159+CJ$209</f>
        <v>68.459851512438149</v>
      </c>
      <c r="DO159" s="2">
        <f>CK$207*$B159+CK$209</f>
        <v>61.785193735811788</v>
      </c>
      <c r="DP159" s="2">
        <f>CL$207*$B159+CL$209</f>
        <v>52.567125808296005</v>
      </c>
      <c r="DS159" s="2">
        <f>POWER(10,($B159-C$227)/C$228)/(1+POWER(10,($B159-C$227)/C$228))</f>
        <v>0.99124856136550799</v>
      </c>
      <c r="DT159" s="2">
        <f>POWER(10,($B159-D$227)/D$228)/(1+POWER(10,($B159-D$227)/D$228))</f>
        <v>0.99248038510012049</v>
      </c>
      <c r="DU159" s="2">
        <f>POWER(10,($B159-E$227)/E$228)/(1+POWER(10,($B159-E$227)/E$228))</f>
        <v>0.99331586029971808</v>
      </c>
      <c r="DV159" s="2">
        <f>POWER(10,($B159-F$227)/F$228)/(1+POWER(10,($B159-F$227)/F$228))</f>
        <v>0.99120697869143626</v>
      </c>
      <c r="DW159" s="2">
        <f>POWER(10,($B159-G$227)/G$228)/(1+POWER(10,($B159-G$227)/G$228))</f>
        <v>0.99267804898640155</v>
      </c>
      <c r="DX159" s="2">
        <f>POWER(10,($B159-H$227)/H$228)/(1+POWER(10,($B159-H$227)/H$228))</f>
        <v>0.9922982209333101</v>
      </c>
      <c r="DY159" s="2">
        <f>POWER(10,($B159-I$227)/I$228)/(1+POWER(10,($B159-I$227)/I$228))</f>
        <v>0.99203790455502638</v>
      </c>
      <c r="DZ159" s="2">
        <f>POWER(10,($B159-J$227)/J$228)/(1+POWER(10,($B159-J$227)/J$228))</f>
        <v>0.99161515680918322</v>
      </c>
      <c r="EA159" s="2">
        <f>POWER(10,($B159-K$227)/K$228)/(1+POWER(10,($B159-K$227)/K$228))</f>
        <v>0.991116659732733</v>
      </c>
      <c r="EB159" s="2">
        <f>POWER(10,($B159-L$227)/L$228)/(1+POWER(10,($B159-L$227)/L$228))</f>
        <v>0.99140199307791976</v>
      </c>
      <c r="EC159" s="2">
        <f>POWER(10,($B159-M$227)/M$228)/(1+POWER(10,($B159-M$227)/M$228))</f>
        <v>0.99137039254214654</v>
      </c>
      <c r="ED159" s="2">
        <f>POWER(10,($B159-N$227)/N$228)/(1+POWER(10,($B159-N$227)/N$228))</f>
        <v>0.99013406241518953</v>
      </c>
      <c r="EE159" s="2">
        <f>POWER(10,($B159-O$227)/O$228)/(1+POWER(10,($B159-O$227)/O$228))</f>
        <v>0.99093651204230315</v>
      </c>
    </row>
    <row r="160" spans="2:137" x14ac:dyDescent="0.25">
      <c r="B160" s="2">
        <v>154</v>
      </c>
      <c r="C160">
        <v>70.117999999999995</v>
      </c>
      <c r="D160">
        <v>74.882000000000005</v>
      </c>
      <c r="E160">
        <v>76.882000000000005</v>
      </c>
      <c r="F160">
        <v>80.823999999999998</v>
      </c>
      <c r="G160">
        <v>83.132000000000005</v>
      </c>
      <c r="H160">
        <v>85.706000000000003</v>
      </c>
      <c r="I160">
        <v>86.176000000000002</v>
      </c>
      <c r="J160">
        <v>85.176000000000002</v>
      </c>
      <c r="K160">
        <v>82.528999999999996</v>
      </c>
      <c r="L160">
        <v>77.352999999999994</v>
      </c>
      <c r="M160">
        <v>73.765000000000001</v>
      </c>
      <c r="N160">
        <v>66.265000000000001</v>
      </c>
      <c r="O160">
        <v>56.676499999999997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70.288883264799793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74.095673356599832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77.453642104961233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79.247355674511425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83.227538406593581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85.357723831093367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86.054215398248516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85.304000951999427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83.617317179101377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79.957237040243442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74.199686006711119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64.769568105838744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56.487657951527908</v>
      </c>
      <c r="AE160" s="5"/>
      <c r="AG160" s="5">
        <f t="shared" si="52"/>
        <v>-0.17088326479979798</v>
      </c>
      <c r="AH160" s="5">
        <f t="shared" si="53"/>
        <v>0.786326643400173</v>
      </c>
      <c r="AI160" s="5">
        <f t="shared" si="54"/>
        <v>-0.57164210496122791</v>
      </c>
      <c r="AJ160" s="5">
        <f t="shared" si="55"/>
        <v>1.5766443254885729</v>
      </c>
      <c r="AK160" s="5">
        <f t="shared" si="56"/>
        <v>-9.5538406593576042E-2</v>
      </c>
      <c r="AL160" s="5">
        <f t="shared" si="57"/>
        <v>0.34827616890663649</v>
      </c>
      <c r="AM160" s="5">
        <f t="shared" si="58"/>
        <v>0.12178460175148587</v>
      </c>
      <c r="AN160" s="5">
        <f t="shared" si="59"/>
        <v>-0.12800095199942518</v>
      </c>
      <c r="AO160" s="5">
        <f t="shared" si="60"/>
        <v>-1.0883171791013808</v>
      </c>
      <c r="AP160" s="5">
        <f t="shared" si="61"/>
        <v>-2.6042370402434472</v>
      </c>
      <c r="AQ160" s="5">
        <f t="shared" si="62"/>
        <v>-0.43468600671111801</v>
      </c>
      <c r="AR160" s="5">
        <f t="shared" si="63"/>
        <v>1.495431894161257</v>
      </c>
      <c r="AS160" s="5">
        <f t="shared" si="64"/>
        <v>0.18884204847208963</v>
      </c>
      <c r="AV160" s="2">
        <f t="shared" si="65"/>
        <v>70.288882967888995</v>
      </c>
      <c r="AW160" s="2">
        <f t="shared" si="66"/>
        <v>73.396873542758641</v>
      </c>
      <c r="AX160" s="2">
        <f t="shared" si="67"/>
        <v>75.518219050504769</v>
      </c>
      <c r="AY160" s="2">
        <f t="shared" si="68"/>
        <v>77.183885311051753</v>
      </c>
      <c r="AZ160" s="2">
        <f t="shared" si="69"/>
        <v>79.046472876285549</v>
      </c>
      <c r="BA160" s="2">
        <f t="shared" si="70"/>
        <v>80.074284915985118</v>
      </c>
      <c r="BB160" s="2">
        <f t="shared" si="71"/>
        <v>80.035033822325673</v>
      </c>
      <c r="BC160" s="2">
        <f t="shared" si="72"/>
        <v>78.999084746907386</v>
      </c>
      <c r="BD160" s="2">
        <f t="shared" si="73"/>
        <v>76.577940915056246</v>
      </c>
      <c r="BE160" s="2">
        <f t="shared" si="74"/>
        <v>73.436053945454248</v>
      </c>
      <c r="BF160" s="2">
        <f t="shared" si="75"/>
        <v>68.436101234918524</v>
      </c>
      <c r="BG160" s="2">
        <f t="shared" si="76"/>
        <v>61.772716358809781</v>
      </c>
      <c r="BH160" s="2">
        <f t="shared" si="77"/>
        <v>52.570991872914007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74.625826986847102</v>
      </c>
      <c r="CP160" s="2">
        <f>BL$207*$B160+BL$209</f>
        <v>76.819649629749165</v>
      </c>
      <c r="CQ160" s="2">
        <f>BM$207*$B160+BM$209</f>
        <v>79.026082657493603</v>
      </c>
      <c r="CR160" s="2">
        <f>BN$207*$B160+BN$209</f>
        <v>81.076752325341602</v>
      </c>
      <c r="CS160" s="2">
        <f>BO$207*$B160+BO$209</f>
        <v>84.45463786759926</v>
      </c>
      <c r="CT160" s="2">
        <f>BP$207*$B160+BP$209</f>
        <v>86.135698933634671</v>
      </c>
      <c r="CU160" s="2">
        <f>BQ$207*$B160+BQ$209</f>
        <v>86.03524518880198</v>
      </c>
      <c r="CV160" s="2">
        <f>BR$207*$B160+BR$209</f>
        <v>85.348277312433311</v>
      </c>
      <c r="CW160" s="2">
        <f>BS$207*$B160+BS$209</f>
        <v>83.433309879063572</v>
      </c>
      <c r="CX160" s="2">
        <f>BT$207*$B160+BT$209</f>
        <v>78.860697607082585</v>
      </c>
      <c r="CY160" s="2">
        <f>BU$207*$B160+BU$209</f>
        <v>73.584977512723114</v>
      </c>
      <c r="CZ160" s="2">
        <f>BV$207*$B160+BV$209</f>
        <v>66.925510636983859</v>
      </c>
      <c r="DA160" s="2">
        <f>BW$207*$B160+BW$209</f>
        <v>55.79648095956594</v>
      </c>
      <c r="DD160" s="2">
        <f>BZ$207*$B160+BZ$209</f>
        <v>70.253962448209464</v>
      </c>
      <c r="DE160" s="2">
        <f>CA$207*$B160+CA$209</f>
        <v>73.373222398526011</v>
      </c>
      <c r="DF160" s="2">
        <f>CB$207*$B160+CB$209</f>
        <v>75.496691191171053</v>
      </c>
      <c r="DG160" s="2">
        <f>CC$207*$B160+CC$209</f>
        <v>77.152390185612276</v>
      </c>
      <c r="DH160" s="2">
        <f>CD$207*$B160+CD$209</f>
        <v>79.010092403973601</v>
      </c>
      <c r="DI160" s="2">
        <f>CE$207*$B160+CE$209</f>
        <v>80.031378445311262</v>
      </c>
      <c r="DJ160" s="2">
        <f>CF$207*$B160+CF$209</f>
        <v>79.991113485471516</v>
      </c>
      <c r="DK160" s="2">
        <f>CG$207*$B160+CG$209</f>
        <v>78.950121491177541</v>
      </c>
      <c r="DL160" s="2">
        <f>CH$207*$B160+CH$209</f>
        <v>76.521902950093846</v>
      </c>
      <c r="DM160" s="2">
        <f>CI$207*$B160+CI$209</f>
        <v>73.393147827936801</v>
      </c>
      <c r="DN160" s="2">
        <f>CJ$207*$B160+CJ$209</f>
        <v>68.395225313754295</v>
      </c>
      <c r="DO160" s="2">
        <f>CK$207*$B160+CK$209</f>
        <v>61.725890347439247</v>
      </c>
      <c r="DP160" s="2">
        <f>CL$207*$B160+CL$209</f>
        <v>52.544086122567016</v>
      </c>
      <c r="DS160" s="2">
        <f>POWER(10,($B160-C$227)/C$228)/(1+POWER(10,($B160-C$227)/C$228))</f>
        <v>0.99201244243253417</v>
      </c>
      <c r="DT160" s="2">
        <f>POWER(10,($B160-D$227)/D$228)/(1+POWER(10,($B160-D$227)/D$228))</f>
        <v>0.99313748916026479</v>
      </c>
      <c r="DU160" s="2">
        <f>POWER(10,($B160-E$227)/E$228)/(1+POWER(10,($B160-E$227)/E$228))</f>
        <v>0.99390040477539976</v>
      </c>
      <c r="DV160" s="2">
        <f>POWER(10,($B160-F$227)/F$228)/(1+POWER(10,($B160-F$227)/F$228))</f>
        <v>0.9919744599713074</v>
      </c>
      <c r="DW160" s="2">
        <f>POWER(10,($B160-G$227)/G$228)/(1+POWER(10,($B160-G$227)/G$228))</f>
        <v>0.99331799641402618</v>
      </c>
      <c r="DX160" s="2">
        <f>POWER(10,($B160-H$227)/H$228)/(1+POWER(10,($B160-H$227)/H$228))</f>
        <v>0.99297113073340093</v>
      </c>
      <c r="DY160" s="2">
        <f>POWER(10,($B160-I$227)/I$228)/(1+POWER(10,($B160-I$227)/I$228))</f>
        <v>0.99273339182368325</v>
      </c>
      <c r="DZ160" s="2">
        <f>POWER(10,($B160-J$227)/J$228)/(1+POWER(10,($B160-J$227)/J$228))</f>
        <v>0.99234728614030088</v>
      </c>
      <c r="EA160" s="2">
        <f>POWER(10,($B160-K$227)/K$228)/(1+POWER(10,($B160-K$227)/K$228))</f>
        <v>0.99189195983707557</v>
      </c>
      <c r="EB160" s="2">
        <f>POWER(10,($B160-L$227)/L$228)/(1+POWER(10,($B160-L$227)/L$228))</f>
        <v>0.99215258767627768</v>
      </c>
      <c r="EC160" s="2">
        <f>POWER(10,($B160-M$227)/M$228)/(1+POWER(10,($B160-M$227)/M$228))</f>
        <v>0.99212372390875414</v>
      </c>
      <c r="ED160" s="2">
        <f>POWER(10,($B160-N$227)/N$228)/(1+POWER(10,($B160-N$227)/N$228))</f>
        <v>0.99099434020890087</v>
      </c>
      <c r="EE160" s="2">
        <f>POWER(10,($B160-O$227)/O$228)/(1+POWER(10,($B160-O$227)/O$228))</f>
        <v>0.99172740343794819</v>
      </c>
    </row>
    <row r="161" spans="2:135" x14ac:dyDescent="0.25">
      <c r="B161" s="2">
        <v>155</v>
      </c>
      <c r="C161">
        <v>69.823999999999998</v>
      </c>
      <c r="D161">
        <v>73.293999999999997</v>
      </c>
      <c r="E161">
        <v>77.073999999999998</v>
      </c>
      <c r="F161">
        <v>78.691000000000003</v>
      </c>
      <c r="G161">
        <v>83.308999999999997</v>
      </c>
      <c r="H161">
        <v>85.426000000000002</v>
      </c>
      <c r="I161">
        <v>85.558999999999997</v>
      </c>
      <c r="J161">
        <v>84.278999999999996</v>
      </c>
      <c r="K161">
        <v>82.221000000000004</v>
      </c>
      <c r="L161">
        <v>80.221000000000004</v>
      </c>
      <c r="M161">
        <v>75.778999999999996</v>
      </c>
      <c r="N161">
        <v>66.441000000000003</v>
      </c>
      <c r="O161">
        <v>57.147100000000002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70.206462516615247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74.100422562108761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77.443686599876187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79.438806883329619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83.260832999604617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85.342590828629952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86.182105213029956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85.567829765758376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84.180158016639851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80.698647551953201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75.176946019914467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65.543473096827583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57.343880037621773</v>
      </c>
      <c r="AE161" s="5"/>
      <c r="AG161" s="5">
        <f t="shared" si="52"/>
        <v>-0.38246251661524866</v>
      </c>
      <c r="AH161" s="5">
        <f t="shared" si="53"/>
        <v>-0.8064225621087644</v>
      </c>
      <c r="AI161" s="5">
        <f t="shared" si="54"/>
        <v>-0.36968659987618935</v>
      </c>
      <c r="AJ161" s="5">
        <f t="shared" si="55"/>
        <v>-0.74780688332961631</v>
      </c>
      <c r="AK161" s="5">
        <f t="shared" si="56"/>
        <v>4.816700039538091E-2</v>
      </c>
      <c r="AL161" s="5">
        <f t="shared" si="57"/>
        <v>8.3409171370050217E-2</v>
      </c>
      <c r="AM161" s="5">
        <f t="shared" si="58"/>
        <v>-0.6231052130299588</v>
      </c>
      <c r="AN161" s="5">
        <f t="shared" si="59"/>
        <v>-1.2888297657583792</v>
      </c>
      <c r="AO161" s="5">
        <f t="shared" si="60"/>
        <v>-1.9591580166398472</v>
      </c>
      <c r="AP161" s="5">
        <f t="shared" si="61"/>
        <v>-0.47764755195319708</v>
      </c>
      <c r="AQ161" s="5">
        <f t="shared" si="62"/>
        <v>0.60205398008552891</v>
      </c>
      <c r="AR161" s="5">
        <f t="shared" si="63"/>
        <v>0.89752690317241957</v>
      </c>
      <c r="AS161" s="5">
        <f t="shared" si="64"/>
        <v>-0.19678003762177099</v>
      </c>
      <c r="AV161" s="2">
        <f t="shared" si="65"/>
        <v>70.206462146187945</v>
      </c>
      <c r="AW161" s="2">
        <f t="shared" si="66"/>
        <v>73.323842054782745</v>
      </c>
      <c r="AX161" s="2">
        <f t="shared" si="67"/>
        <v>75.448270184110797</v>
      </c>
      <c r="AY161" s="2">
        <f t="shared" si="68"/>
        <v>77.125404200356883</v>
      </c>
      <c r="AZ161" s="2">
        <f t="shared" si="69"/>
        <v>78.975807004260645</v>
      </c>
      <c r="BA161" s="2">
        <f t="shared" si="70"/>
        <v>79.994482370283237</v>
      </c>
      <c r="BB161" s="2">
        <f t="shared" si="71"/>
        <v>79.954645369853694</v>
      </c>
      <c r="BC161" s="2">
        <f t="shared" si="72"/>
        <v>78.918946088308829</v>
      </c>
      <c r="BD161" s="2">
        <f t="shared" si="73"/>
        <v>76.49069331558492</v>
      </c>
      <c r="BE161" s="2">
        <f t="shared" si="74"/>
        <v>73.362710670754481</v>
      </c>
      <c r="BF161" s="2">
        <f t="shared" si="75"/>
        <v>68.368503302890645</v>
      </c>
      <c r="BG161" s="2">
        <f t="shared" si="76"/>
        <v>61.710054659525952</v>
      </c>
      <c r="BH161" s="2">
        <f t="shared" si="77"/>
        <v>52.546000547973208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74.616348002242191</v>
      </c>
      <c r="CP161" s="2">
        <f>BL$207*$B161+BL$209</f>
        <v>76.798137167040295</v>
      </c>
      <c r="CQ161" s="2">
        <f>BM$207*$B161+BM$209</f>
        <v>79.008494371541545</v>
      </c>
      <c r="CR161" s="2">
        <f>BN$207*$B161+BN$209</f>
        <v>81.079164275348603</v>
      </c>
      <c r="CS161" s="2">
        <f>BO$207*$B161+BO$209</f>
        <v>84.471855436295115</v>
      </c>
      <c r="CT161" s="2">
        <f>BP$207*$B161+BP$209</f>
        <v>86.15687044466469</v>
      </c>
      <c r="CU161" s="2">
        <f>BQ$207*$B161+BQ$209</f>
        <v>86.05320402885252</v>
      </c>
      <c r="CV161" s="2">
        <f>BR$207*$B161+BR$209</f>
        <v>85.372812386982517</v>
      </c>
      <c r="CW161" s="2">
        <f>BS$207*$B161+BS$209</f>
        <v>83.463859619584341</v>
      </c>
      <c r="CX161" s="2">
        <f>BT$207*$B161+BT$209</f>
        <v>78.878634692443612</v>
      </c>
      <c r="CY161" s="2">
        <f>BU$207*$B161+BU$209</f>
        <v>73.603689092399605</v>
      </c>
      <c r="CZ161" s="2">
        <f>BV$207*$B161+BV$209</f>
        <v>66.954774608988515</v>
      </c>
      <c r="DA161" s="2">
        <f>BW$207*$B161+BW$209</f>
        <v>55.826142007980295</v>
      </c>
      <c r="DD161" s="2">
        <f>BZ$207*$B161+BZ$209</f>
        <v>70.174078613011872</v>
      </c>
      <c r="DE161" s="2">
        <f>CA$207*$B161+CA$209</f>
        <v>73.301947285519319</v>
      </c>
      <c r="DF161" s="2">
        <f>CB$207*$B161+CB$209</f>
        <v>75.428343478964209</v>
      </c>
      <c r="DG161" s="2">
        <f>CC$207*$B161+CC$209</f>
        <v>77.096230999231153</v>
      </c>
      <c r="DH161" s="2">
        <f>CD$207*$B161+CD$209</f>
        <v>78.942088449503302</v>
      </c>
      <c r="DI161" s="2">
        <f>CE$207*$B161+CE$209</f>
        <v>79.954699337471865</v>
      </c>
      <c r="DJ161" s="2">
        <f>CF$207*$B161+CF$209</f>
        <v>79.913933006074771</v>
      </c>
      <c r="DK161" s="2">
        <f>CG$207*$B161+CG$209</f>
        <v>78.873554879051142</v>
      </c>
      <c r="DL161" s="2">
        <f>CH$207*$B161+CH$209</f>
        <v>76.438707897121418</v>
      </c>
      <c r="DM161" s="2">
        <f>CI$207*$B161+CI$209</f>
        <v>73.322921372644913</v>
      </c>
      <c r="DN161" s="2">
        <f>CJ$207*$B161+CJ$209</f>
        <v>68.330599115070441</v>
      </c>
      <c r="DO161" s="2">
        <f>CK$207*$B161+CK$209</f>
        <v>61.666586959066706</v>
      </c>
      <c r="DP161" s="2">
        <f>CL$207*$B161+CL$209</f>
        <v>52.52104643683802</v>
      </c>
      <c r="DS161" s="2">
        <f>POWER(10,($B161-C$227)/C$228)/(1+POWER(10,($B161-C$227)/C$228))</f>
        <v>0.99271013746834447</v>
      </c>
      <c r="DT161" s="2">
        <f>POWER(10,($B161-D$227)/D$228)/(1+POWER(10,($B161-D$227)/D$228))</f>
        <v>0.99373753428578027</v>
      </c>
      <c r="DU161" s="2">
        <f>POWER(10,($B161-E$227)/E$228)/(1+POWER(10,($B161-E$227)/E$228))</f>
        <v>0.99443411583911379</v>
      </c>
      <c r="DV161" s="2">
        <f>POWER(10,($B161-F$227)/F$228)/(1+POWER(10,($B161-F$227)/F$228))</f>
        <v>0.99267544819275533</v>
      </c>
      <c r="DW161" s="2">
        <f>POWER(10,($B161-G$227)/G$228)/(1+POWER(10,($B161-G$227)/G$228))</f>
        <v>0.99390235522800829</v>
      </c>
      <c r="DX161" s="2">
        <f>POWER(10,($B161-H$227)/H$228)/(1+POWER(10,($B161-H$227)/H$228))</f>
        <v>0.9935856279802997</v>
      </c>
      <c r="DY161" s="2">
        <f>POWER(10,($B161-I$227)/I$228)/(1+POWER(10,($B161-I$227)/I$228))</f>
        <v>0.99336853453319252</v>
      </c>
      <c r="DZ161" s="2">
        <f>POWER(10,($B161-J$227)/J$228)/(1+POWER(10,($B161-J$227)/J$228))</f>
        <v>0.99301593925116938</v>
      </c>
      <c r="EA161" s="2">
        <f>POWER(10,($B161-K$227)/K$228)/(1+POWER(10,($B161-K$227)/K$228))</f>
        <v>0.99260010025160317</v>
      </c>
      <c r="EB161" s="2">
        <f>POWER(10,($B161-L$227)/L$228)/(1+POWER(10,($B161-L$227)/L$228))</f>
        <v>0.99283812971994467</v>
      </c>
      <c r="EC161" s="2">
        <f>POWER(10,($B161-M$227)/M$228)/(1+POWER(10,($B161-M$227)/M$228))</f>
        <v>0.99281176919355163</v>
      </c>
      <c r="ED161" s="2">
        <f>POWER(10,($B161-N$227)/N$228)/(1+POWER(10,($B161-N$227)/N$228))</f>
        <v>0.99178022730341464</v>
      </c>
      <c r="EE161" s="2">
        <f>POWER(10,($B161-O$227)/O$228)/(1+POWER(10,($B161-O$227)/O$228))</f>
        <v>0.99244980648878345</v>
      </c>
    </row>
    <row r="162" spans="2:135" x14ac:dyDescent="0.25">
      <c r="B162" s="2">
        <v>156</v>
      </c>
      <c r="C162">
        <v>68.75</v>
      </c>
      <c r="D162">
        <v>74.558999999999997</v>
      </c>
      <c r="E162">
        <v>76.632000000000005</v>
      </c>
      <c r="F162">
        <v>80.617999999999995</v>
      </c>
      <c r="G162">
        <v>83.397000000000006</v>
      </c>
      <c r="H162">
        <v>84.765000000000001</v>
      </c>
      <c r="I162">
        <v>86.956000000000003</v>
      </c>
      <c r="J162">
        <v>85.823999999999998</v>
      </c>
      <c r="K162">
        <v>83.543999999999997</v>
      </c>
      <c r="L162">
        <v>80.808999999999997</v>
      </c>
      <c r="M162">
        <v>75.897000000000006</v>
      </c>
      <c r="N162">
        <v>66.793999999999997</v>
      </c>
      <c r="O162">
        <v>57.352899999999998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70.124216698258635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74.087062243334088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77.370376729429651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79.577715083948945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83.154487183994874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85.14995601252626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86.106088787186991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85.620709702787764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84.530005800945574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81.279755448707277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76.095177137063331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66.402623386181233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58.218906373414555</v>
      </c>
      <c r="AE162" s="5"/>
      <c r="AG162" s="5">
        <f t="shared" si="52"/>
        <v>-1.3742166982586355</v>
      </c>
      <c r="AH162" s="5">
        <f t="shared" si="53"/>
        <v>0.47193775666590909</v>
      </c>
      <c r="AI162" s="5">
        <f t="shared" si="54"/>
        <v>-0.73837672942964616</v>
      </c>
      <c r="AJ162" s="5">
        <f t="shared" si="55"/>
        <v>1.0402849160510499</v>
      </c>
      <c r="AK162" s="5">
        <f t="shared" si="56"/>
        <v>0.24251281600513153</v>
      </c>
      <c r="AL162" s="5">
        <f t="shared" si="57"/>
        <v>-0.38495601252625988</v>
      </c>
      <c r="AM162" s="5">
        <f t="shared" si="58"/>
        <v>0.84991121281301218</v>
      </c>
      <c r="AN162" s="5">
        <f t="shared" si="59"/>
        <v>0.20329029721223435</v>
      </c>
      <c r="AO162" s="5">
        <f t="shared" si="60"/>
        <v>-0.98600580094557699</v>
      </c>
      <c r="AP162" s="5">
        <f t="shared" si="61"/>
        <v>-0.47075544870727981</v>
      </c>
      <c r="AQ162" s="5">
        <f t="shared" si="62"/>
        <v>-0.1981771370633254</v>
      </c>
      <c r="AR162" s="5">
        <f t="shared" si="63"/>
        <v>0.39137661381876399</v>
      </c>
      <c r="AS162" s="5">
        <f t="shared" si="64"/>
        <v>-0.86600637341455666</v>
      </c>
      <c r="AV162" s="2">
        <f t="shared" si="65"/>
        <v>70.124216249704276</v>
      </c>
      <c r="AW162" s="2">
        <f t="shared" si="66"/>
        <v>73.250935821489207</v>
      </c>
      <c r="AX162" s="2">
        <f t="shared" si="67"/>
        <v>75.378435830927501</v>
      </c>
      <c r="AY162" s="2">
        <f t="shared" si="68"/>
        <v>77.067086758447644</v>
      </c>
      <c r="AZ162" s="2">
        <f t="shared" si="69"/>
        <v>78.905326871783956</v>
      </c>
      <c r="BA162" s="2">
        <f t="shared" si="70"/>
        <v>79.914896023151314</v>
      </c>
      <c r="BB162" s="2">
        <f t="shared" si="71"/>
        <v>79.874480057240476</v>
      </c>
      <c r="BC162" s="2">
        <f t="shared" si="72"/>
        <v>78.839055364067804</v>
      </c>
      <c r="BD162" s="2">
        <f t="shared" si="73"/>
        <v>76.403723139114149</v>
      </c>
      <c r="BE162" s="2">
        <f t="shared" si="74"/>
        <v>73.289582291815407</v>
      </c>
      <c r="BF162" s="2">
        <f t="shared" si="75"/>
        <v>68.301110511761379</v>
      </c>
      <c r="BG162" s="2">
        <f t="shared" si="76"/>
        <v>61.647619704967802</v>
      </c>
      <c r="BH162" s="2">
        <f t="shared" si="77"/>
        <v>52.521143431250358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74.60686901763728</v>
      </c>
      <c r="CP162" s="2">
        <f>BL$207*$B162+BL$209</f>
        <v>76.776624704331439</v>
      </c>
      <c r="CQ162" s="2">
        <f>BM$207*$B162+BM$209</f>
        <v>78.990906085589501</v>
      </c>
      <c r="CR162" s="2">
        <f>BN$207*$B162+BN$209</f>
        <v>81.081576225355604</v>
      </c>
      <c r="CS162" s="2">
        <f>BO$207*$B162+BO$209</f>
        <v>84.489073004990956</v>
      </c>
      <c r="CT162" s="2">
        <f>BP$207*$B162+BP$209</f>
        <v>86.178041955694724</v>
      </c>
      <c r="CU162" s="2">
        <f>BQ$207*$B162+BQ$209</f>
        <v>86.071162868903059</v>
      </c>
      <c r="CV162" s="2">
        <f>BR$207*$B162+BR$209</f>
        <v>85.397347461531723</v>
      </c>
      <c r="CW162" s="2">
        <f>BS$207*$B162+BS$209</f>
        <v>83.494409360105095</v>
      </c>
      <c r="CX162" s="2">
        <f>BT$207*$B162+BT$209</f>
        <v>78.896571777804624</v>
      </c>
      <c r="CY162" s="2">
        <f>BU$207*$B162+BU$209</f>
        <v>73.622400672076097</v>
      </c>
      <c r="CZ162" s="2">
        <f>BV$207*$B162+BV$209</f>
        <v>66.984038580993158</v>
      </c>
      <c r="DA162" s="2">
        <f>BW$207*$B162+BW$209</f>
        <v>55.855803056394649</v>
      </c>
      <c r="DD162" s="2">
        <f>BZ$207*$B162+BZ$209</f>
        <v>70.094194777814266</v>
      </c>
      <c r="DE162" s="2">
        <f>CA$207*$B162+CA$209</f>
        <v>73.230672172512641</v>
      </c>
      <c r="DF162" s="2">
        <f>CB$207*$B162+CB$209</f>
        <v>75.359995766757365</v>
      </c>
      <c r="DG162" s="2">
        <f>CC$207*$B162+CC$209</f>
        <v>77.040071812850016</v>
      </c>
      <c r="DH162" s="2">
        <f>CD$207*$B162+CD$209</f>
        <v>78.874084495033003</v>
      </c>
      <c r="DI162" s="2">
        <f>CE$207*$B162+CE$209</f>
        <v>79.878020229632469</v>
      </c>
      <c r="DJ162" s="2">
        <f>CF$207*$B162+CF$209</f>
        <v>79.836752526678026</v>
      </c>
      <c r="DK162" s="2">
        <f>CG$207*$B162+CG$209</f>
        <v>78.796988266924743</v>
      </c>
      <c r="DL162" s="2">
        <f>CH$207*$B162+CH$209</f>
        <v>76.35551284414899</v>
      </c>
      <c r="DM162" s="2">
        <f>CI$207*$B162+CI$209</f>
        <v>73.252694917353026</v>
      </c>
      <c r="DN162" s="2">
        <f>CJ$207*$B162+CJ$209</f>
        <v>68.265972916386588</v>
      </c>
      <c r="DO162" s="2">
        <f>CK$207*$B162+CK$209</f>
        <v>61.607283570694158</v>
      </c>
      <c r="DP162" s="2">
        <f>CL$207*$B162+CL$209</f>
        <v>52.498006751109031</v>
      </c>
      <c r="DS162" s="2">
        <f>POWER(10,($B162-C$227)/C$228)/(1+POWER(10,($B162-C$227)/C$228))</f>
        <v>0.99334729911920494</v>
      </c>
      <c r="DT162" s="2">
        <f>POWER(10,($B162-D$227)/D$228)/(1+POWER(10,($B162-D$227)/D$228))</f>
        <v>0.99428541448461338</v>
      </c>
      <c r="DU162" s="2">
        <f>POWER(10,($B162-E$227)/E$228)/(1+POWER(10,($B162-E$227)/E$228))</f>
        <v>0.99492136611733539</v>
      </c>
      <c r="DV162" s="2">
        <f>POWER(10,($B162-F$227)/F$228)/(1+POWER(10,($B162-F$227)/F$228))</f>
        <v>0.99331562140225882</v>
      </c>
      <c r="DW162" s="2">
        <f>POWER(10,($B162-G$227)/G$228)/(1+POWER(10,($B162-G$227)/G$228))</f>
        <v>0.99443589658366116</v>
      </c>
      <c r="DX162" s="2">
        <f>POWER(10,($B162-H$227)/H$228)/(1+POWER(10,($B162-H$227)/H$228))</f>
        <v>0.99414671962696632</v>
      </c>
      <c r="DY162" s="2">
        <f>POWER(10,($B162-I$227)/I$228)/(1+POWER(10,($B162-I$227)/I$228))</f>
        <v>0.99394850058121509</v>
      </c>
      <c r="DZ162" s="2">
        <f>POWER(10,($B162-J$227)/J$228)/(1+POWER(10,($B162-J$227)/J$228))</f>
        <v>0.99362654426785713</v>
      </c>
      <c r="EA162" s="2">
        <f>POWER(10,($B162-K$227)/K$228)/(1+POWER(10,($B162-K$227)/K$228))</f>
        <v>0.99324681414593841</v>
      </c>
      <c r="EB162" s="2">
        <f>POWER(10,($B162-L$227)/L$228)/(1+POWER(10,($B162-L$227)/L$228))</f>
        <v>0.99346417801549292</v>
      </c>
      <c r="EC162" s="2">
        <f>POWER(10,($B162-M$227)/M$228)/(1+POWER(10,($B162-M$227)/M$228))</f>
        <v>0.99344010654536319</v>
      </c>
      <c r="ED162" s="2">
        <f>POWER(10,($B162-N$227)/N$228)/(1+POWER(10,($B162-N$227)/N$228))</f>
        <v>0.99249805241332667</v>
      </c>
      <c r="EE162" s="2">
        <f>POWER(10,($B162-O$227)/O$228)/(1+POWER(10,($B162-O$227)/O$228))</f>
        <v>0.99310956411950779</v>
      </c>
    </row>
    <row r="163" spans="2:135" x14ac:dyDescent="0.25">
      <c r="B163" s="2">
        <v>157</v>
      </c>
      <c r="C163">
        <v>69.5</v>
      </c>
      <c r="D163">
        <v>74.691000000000003</v>
      </c>
      <c r="E163">
        <v>77.617999999999995</v>
      </c>
      <c r="F163">
        <v>79.573999999999998</v>
      </c>
      <c r="G163">
        <v>83.573999999999998</v>
      </c>
      <c r="H163">
        <v>85.323999999999998</v>
      </c>
      <c r="I163">
        <v>85.176000000000002</v>
      </c>
      <c r="J163">
        <v>84.691000000000003</v>
      </c>
      <c r="K163">
        <v>82.426000000000002</v>
      </c>
      <c r="L163">
        <v>80.706000000000003</v>
      </c>
      <c r="M163">
        <v>76.912000000000006</v>
      </c>
      <c r="N163">
        <v>67.734999999999999</v>
      </c>
      <c r="O163">
        <v>58.75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70.042134834008834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74.05033261808623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77.234035909779678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79.646418286207549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82.911975769665773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84.79093894179492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85.82574362425143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85.44961166428763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84.625494198817691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81.64278637570807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76.88043617925193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67.304911741233752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59.056077214149212</v>
      </c>
      <c r="AE163" s="5"/>
      <c r="AG163" s="5">
        <f t="shared" si="52"/>
        <v>-0.54213483400883433</v>
      </c>
      <c r="AH163" s="5">
        <f t="shared" si="53"/>
        <v>0.64066738191377226</v>
      </c>
      <c r="AI163" s="5">
        <f t="shared" si="54"/>
        <v>0.38396409022031719</v>
      </c>
      <c r="AJ163" s="5">
        <f t="shared" si="55"/>
        <v>-7.2418286207550864E-2</v>
      </c>
      <c r="AK163" s="5">
        <f t="shared" si="56"/>
        <v>0.66202423033422519</v>
      </c>
      <c r="AL163" s="5">
        <f t="shared" si="57"/>
        <v>0.5330610582050781</v>
      </c>
      <c r="AM163" s="5">
        <f t="shared" si="58"/>
        <v>-0.64974362425142829</v>
      </c>
      <c r="AN163" s="5">
        <f t="shared" si="59"/>
        <v>-0.75861166428762772</v>
      </c>
      <c r="AO163" s="5">
        <f t="shared" si="60"/>
        <v>-2.199494198817689</v>
      </c>
      <c r="AP163" s="5">
        <f t="shared" si="61"/>
        <v>-0.936786375708067</v>
      </c>
      <c r="AQ163" s="5">
        <f t="shared" si="62"/>
        <v>3.1563820748075955E-2</v>
      </c>
      <c r="AR163" s="5">
        <f t="shared" si="63"/>
        <v>0.43008825876624712</v>
      </c>
      <c r="AS163" s="5">
        <f t="shared" si="64"/>
        <v>-0.3060772141492123</v>
      </c>
      <c r="AV163" s="2">
        <f t="shared" si="65"/>
        <v>70.042134307069574</v>
      </c>
      <c r="AW163" s="2">
        <f t="shared" si="66"/>
        <v>73.178146505829773</v>
      </c>
      <c r="AX163" s="2">
        <f t="shared" si="67"/>
        <v>75.308708322528787</v>
      </c>
      <c r="AY163" s="2">
        <f t="shared" si="68"/>
        <v>77.008922322071584</v>
      </c>
      <c r="AZ163" s="2">
        <f t="shared" si="69"/>
        <v>78.835020553828969</v>
      </c>
      <c r="BA163" s="2">
        <f t="shared" si="70"/>
        <v>79.835512195726935</v>
      </c>
      <c r="BB163" s="2">
        <f t="shared" si="71"/>
        <v>79.794523651699507</v>
      </c>
      <c r="BC163" s="2">
        <f t="shared" si="72"/>
        <v>78.759396830259405</v>
      </c>
      <c r="BD163" s="2">
        <f t="shared" si="73"/>
        <v>76.317013212852942</v>
      </c>
      <c r="BE163" s="2">
        <f t="shared" si="74"/>
        <v>73.216655327626682</v>
      </c>
      <c r="BF163" s="2">
        <f t="shared" si="75"/>
        <v>68.2339099654656</v>
      </c>
      <c r="BG163" s="2">
        <f t="shared" si="76"/>
        <v>61.585397838280301</v>
      </c>
      <c r="BH163" s="2">
        <f t="shared" si="77"/>
        <v>52.496412149695033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74.597390033032354</v>
      </c>
      <c r="CP163" s="2">
        <f>BL$207*$B163+BL$209</f>
        <v>76.755112241622584</v>
      </c>
      <c r="CQ163" s="2">
        <f>BM$207*$B163+BM$209</f>
        <v>78.973317799637442</v>
      </c>
      <c r="CR163" s="2">
        <f>BN$207*$B163+BN$209</f>
        <v>81.083988175362606</v>
      </c>
      <c r="CS163" s="2">
        <f>BO$207*$B163+BO$209</f>
        <v>84.506290573686798</v>
      </c>
      <c r="CT163" s="2">
        <f>BP$207*$B163+BP$209</f>
        <v>86.199213466724757</v>
      </c>
      <c r="CU163" s="2">
        <f>BQ$207*$B163+BQ$209</f>
        <v>86.089121708953598</v>
      </c>
      <c r="CV163" s="2">
        <f>BR$207*$B163+BR$209</f>
        <v>85.421882536080929</v>
      </c>
      <c r="CW163" s="2">
        <f>BS$207*$B163+BS$209</f>
        <v>83.524959100625864</v>
      </c>
      <c r="CX163" s="2">
        <f>BT$207*$B163+BT$209</f>
        <v>78.914508863165651</v>
      </c>
      <c r="CY163" s="2">
        <f>BU$207*$B163+BU$209</f>
        <v>73.641112251752602</v>
      </c>
      <c r="CZ163" s="2">
        <f>BV$207*$B163+BV$209</f>
        <v>67.0133025529978</v>
      </c>
      <c r="DA163" s="2">
        <f>BW$207*$B163+BW$209</f>
        <v>55.885464104808996</v>
      </c>
      <c r="DD163" s="2">
        <f>BZ$207*$B163+BZ$209</f>
        <v>70.014310942616675</v>
      </c>
      <c r="DE163" s="2">
        <f>CA$207*$B163+CA$209</f>
        <v>73.159397059505949</v>
      </c>
      <c r="DF163" s="2">
        <f>CB$207*$B163+CB$209</f>
        <v>75.291648054550521</v>
      </c>
      <c r="DG163" s="2">
        <f>CC$207*$B163+CC$209</f>
        <v>76.983912626468879</v>
      </c>
      <c r="DH163" s="2">
        <f>CD$207*$B163+CD$209</f>
        <v>78.806080540562704</v>
      </c>
      <c r="DI163" s="2">
        <f>CE$207*$B163+CE$209</f>
        <v>79.801341121793072</v>
      </c>
      <c r="DJ163" s="2">
        <f>CF$207*$B163+CF$209</f>
        <v>79.759572047281296</v>
      </c>
      <c r="DK163" s="2">
        <f>CG$207*$B163+CG$209</f>
        <v>78.720421654798344</v>
      </c>
      <c r="DL163" s="2">
        <f>CH$207*$B163+CH$209</f>
        <v>76.272317791176562</v>
      </c>
      <c r="DM163" s="2">
        <f>CI$207*$B163+CI$209</f>
        <v>73.182468462061138</v>
      </c>
      <c r="DN163" s="2">
        <f>CJ$207*$B163+CJ$209</f>
        <v>68.201346717702734</v>
      </c>
      <c r="DO163" s="2">
        <f>CK$207*$B163+CK$209</f>
        <v>61.547980182321616</v>
      </c>
      <c r="DP163" s="2">
        <f>CL$207*$B163+CL$209</f>
        <v>52.474967065380035</v>
      </c>
      <c r="DS163" s="2">
        <f>POWER(10,($B163-C$227)/C$228)/(1+POWER(10,($B163-C$227)/C$228))</f>
        <v>0.9939291109963414</v>
      </c>
      <c r="DT163" s="2">
        <f>POWER(10,($B163-D$227)/D$228)/(1+POWER(10,($B163-D$227)/D$228))</f>
        <v>0.9947856141618</v>
      </c>
      <c r="DU163" s="2">
        <f>POWER(10,($B163-E$227)/E$228)/(1+POWER(10,($B163-E$227)/E$228))</f>
        <v>0.99536616015028456</v>
      </c>
      <c r="DV163" s="2">
        <f>POWER(10,($B163-F$227)/F$228)/(1+POWER(10,($B163-F$227)/F$228))</f>
        <v>0.99390018664181567</v>
      </c>
      <c r="DW163" s="2">
        <f>POWER(10,($B163-G$227)/G$228)/(1+POWER(10,($B163-G$227)/G$228))</f>
        <v>0.99492299176730359</v>
      </c>
      <c r="DX163" s="2">
        <f>POWER(10,($B163-H$227)/H$228)/(1+POWER(10,($B163-H$227)/H$228))</f>
        <v>0.99465899410122849</v>
      </c>
      <c r="DY163" s="2">
        <f>POWER(10,($B163-I$227)/I$228)/(1+POWER(10,($B163-I$227)/I$228))</f>
        <v>0.99447802667070395</v>
      </c>
      <c r="DZ163" s="2">
        <f>POWER(10,($B163-J$227)/J$228)/(1+POWER(10,($B163-J$227)/J$228))</f>
        <v>0.9941840777478933</v>
      </c>
      <c r="EA163" s="2">
        <f>POWER(10,($B163-K$227)/K$228)/(1+POWER(10,($B163-K$227)/K$228))</f>
        <v>0.99383735941578211</v>
      </c>
      <c r="EB163" s="2">
        <f>POWER(10,($B163-L$227)/L$228)/(1+POWER(10,($B163-L$227)/L$228))</f>
        <v>0.99403582962203818</v>
      </c>
      <c r="EC163" s="2">
        <f>POWER(10,($B163-M$227)/M$228)/(1+POWER(10,($B163-M$227)/M$228))</f>
        <v>0.99401385086194827</v>
      </c>
      <c r="ED163" s="2">
        <f>POWER(10,($B163-N$227)/N$228)/(1+POWER(10,($B163-N$227)/N$228))</f>
        <v>0.99315362325936274</v>
      </c>
      <c r="EE163" s="2">
        <f>POWER(10,($B163-O$227)/O$228)/(1+POWER(10,($B163-O$227)/O$228))</f>
        <v>0.99371203549891218</v>
      </c>
    </row>
    <row r="164" spans="2:135" x14ac:dyDescent="0.25">
      <c r="B164" s="2">
        <v>158</v>
      </c>
      <c r="C164">
        <v>68.147000000000006</v>
      </c>
      <c r="D164">
        <v>73.515000000000001</v>
      </c>
      <c r="E164">
        <v>76.882000000000005</v>
      </c>
      <c r="F164">
        <v>78.867999999999995</v>
      </c>
      <c r="G164">
        <v>81.941000000000003</v>
      </c>
      <c r="H164">
        <v>84.691000000000003</v>
      </c>
      <c r="I164">
        <v>84.75</v>
      </c>
      <c r="J164">
        <v>85.897000000000006</v>
      </c>
      <c r="K164">
        <v>85.058999999999997</v>
      </c>
      <c r="L164">
        <v>81.382000000000005</v>
      </c>
      <c r="M164">
        <v>77.647000000000006</v>
      </c>
      <c r="N164">
        <v>68.926000000000002</v>
      </c>
      <c r="O164">
        <v>59.485300000000002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69.960206499885771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73.986917190629569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77.040928207953385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79.633028030789745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82.549755191335436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84.292373833503646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85.360568137628661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85.063501333488986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84.448908400078935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81.747347191468577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77.46255376352255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68.194684273457995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59.792980697753912</v>
      </c>
      <c r="AE164" s="5"/>
      <c r="AG164" s="5">
        <f t="shared" si="52"/>
        <v>-1.8132064998857658</v>
      </c>
      <c r="AH164" s="5">
        <f t="shared" si="53"/>
        <v>-0.47191719062956849</v>
      </c>
      <c r="AI164" s="5">
        <f t="shared" si="54"/>
        <v>-0.15892820795338025</v>
      </c>
      <c r="AJ164" s="5">
        <f t="shared" si="55"/>
        <v>-0.76502803078975035</v>
      </c>
      <c r="AK164" s="5">
        <f t="shared" si="56"/>
        <v>-0.60875519133543321</v>
      </c>
      <c r="AL164" s="5">
        <f t="shared" si="57"/>
        <v>0.3986261664963564</v>
      </c>
      <c r="AM164" s="5">
        <f t="shared" si="58"/>
        <v>-0.61056813762866113</v>
      </c>
      <c r="AN164" s="5">
        <f t="shared" si="59"/>
        <v>0.83349866651101934</v>
      </c>
      <c r="AO164" s="5">
        <f t="shared" si="60"/>
        <v>0.61009159992106277</v>
      </c>
      <c r="AP164" s="5">
        <f t="shared" si="61"/>
        <v>-0.36534719146857242</v>
      </c>
      <c r="AQ164" s="5">
        <f t="shared" si="62"/>
        <v>0.18444623647745573</v>
      </c>
      <c r="AR164" s="5">
        <f t="shared" si="63"/>
        <v>0.73131572654200738</v>
      </c>
      <c r="AS164" s="5">
        <f t="shared" si="64"/>
        <v>-0.30768069775390927</v>
      </c>
      <c r="AV164" s="2">
        <f t="shared" si="65"/>
        <v>69.960205899410681</v>
      </c>
      <c r="AW164" s="2">
        <f t="shared" si="66"/>
        <v>73.105466252595392</v>
      </c>
      <c r="AX164" s="2">
        <f t="shared" si="67"/>
        <v>75.239080440674144</v>
      </c>
      <c r="AY164" s="2">
        <f t="shared" si="68"/>
        <v>76.950900814014844</v>
      </c>
      <c r="AZ164" s="2">
        <f t="shared" si="69"/>
        <v>78.764876764174872</v>
      </c>
      <c r="BA164" s="2">
        <f t="shared" si="70"/>
        <v>79.756317916257899</v>
      </c>
      <c r="BB164" s="2">
        <f t="shared" si="71"/>
        <v>79.714762669318887</v>
      </c>
      <c r="BC164" s="2">
        <f t="shared" si="72"/>
        <v>78.679955561132047</v>
      </c>
      <c r="BD164" s="2">
        <f t="shared" si="73"/>
        <v>76.230547200143633</v>
      </c>
      <c r="BE164" s="2">
        <f t="shared" si="74"/>
        <v>73.143916976901693</v>
      </c>
      <c r="BF164" s="2">
        <f t="shared" si="75"/>
        <v>68.166889421402999</v>
      </c>
      <c r="BG164" s="2">
        <f t="shared" si="76"/>
        <v>61.523376016742674</v>
      </c>
      <c r="BH164" s="2">
        <f t="shared" si="77"/>
        <v>52.471798745748984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74.587911048427443</v>
      </c>
      <c r="CP164" s="2">
        <f>BL$207*$B164+BL$209</f>
        <v>76.733599778913728</v>
      </c>
      <c r="CQ164" s="2">
        <f>BM$207*$B164+BM$209</f>
        <v>78.955729513685384</v>
      </c>
      <c r="CR164" s="2">
        <f>BN$207*$B164+BN$209</f>
        <v>81.086400125369607</v>
      </c>
      <c r="CS164" s="2">
        <f>BO$207*$B164+BO$209</f>
        <v>84.523508142382653</v>
      </c>
      <c r="CT164" s="2">
        <f>BP$207*$B164+BP$209</f>
        <v>86.22038497775479</v>
      </c>
      <c r="CU164" s="2">
        <f>BQ$207*$B164+BQ$209</f>
        <v>86.107080549004124</v>
      </c>
      <c r="CV164" s="2">
        <f>BR$207*$B164+BR$209</f>
        <v>85.446417610630135</v>
      </c>
      <c r="CW164" s="2">
        <f>BS$207*$B164+BS$209</f>
        <v>83.555508841146619</v>
      </c>
      <c r="CX164" s="2">
        <f>BT$207*$B164+BT$209</f>
        <v>78.932445948526677</v>
      </c>
      <c r="CY164" s="2">
        <f>BU$207*$B164+BU$209</f>
        <v>73.659823831429094</v>
      </c>
      <c r="CZ164" s="2">
        <f>BV$207*$B164+BV$209</f>
        <v>67.042566525002457</v>
      </c>
      <c r="DA164" s="2">
        <f>BW$207*$B164+BW$209</f>
        <v>55.91512515322335</v>
      </c>
      <c r="DD164" s="2">
        <f>BZ$207*$B164+BZ$209</f>
        <v>69.934427107419083</v>
      </c>
      <c r="DE164" s="2">
        <f>CA$207*$B164+CA$209</f>
        <v>73.088121946499271</v>
      </c>
      <c r="DF164" s="2">
        <f>CB$207*$B164+CB$209</f>
        <v>75.223300342343691</v>
      </c>
      <c r="DG164" s="2">
        <f>CC$207*$B164+CC$209</f>
        <v>76.927753440087756</v>
      </c>
      <c r="DH164" s="2">
        <f>CD$207*$B164+CD$209</f>
        <v>78.738076586092404</v>
      </c>
      <c r="DI164" s="2">
        <f>CE$207*$B164+CE$209</f>
        <v>79.724662013953676</v>
      </c>
      <c r="DJ164" s="2">
        <f>CF$207*$B164+CF$209</f>
        <v>79.682391567884551</v>
      </c>
      <c r="DK164" s="2">
        <f>CG$207*$B164+CG$209</f>
        <v>78.643855042671944</v>
      </c>
      <c r="DL164" s="2">
        <f>CH$207*$B164+CH$209</f>
        <v>76.189122738204134</v>
      </c>
      <c r="DM164" s="2">
        <f>CI$207*$B164+CI$209</f>
        <v>73.112242006769264</v>
      </c>
      <c r="DN164" s="2">
        <f>CJ$207*$B164+CJ$209</f>
        <v>68.13672051901888</v>
      </c>
      <c r="DO164" s="2">
        <f>CK$207*$B164+CK$209</f>
        <v>61.488676793949075</v>
      </c>
      <c r="DP164" s="2">
        <f>CL$207*$B164+CL$209</f>
        <v>52.451927379651039</v>
      </c>
      <c r="DS164" s="2">
        <f>POWER(10,($B164-C$227)/C$228)/(1+POWER(10,($B164-C$227)/C$228))</f>
        <v>0.9944603242821094</v>
      </c>
      <c r="DT164" s="2">
        <f>POWER(10,($B164-D$227)/D$228)/(1+POWER(10,($B164-D$227)/D$228))</f>
        <v>0.99524224069012546</v>
      </c>
      <c r="DU164" s="2">
        <f>POWER(10,($B164-E$227)/E$228)/(1+POWER(10,($B164-E$227)/E$228))</f>
        <v>0.99577216402347057</v>
      </c>
      <c r="DV164" s="2">
        <f>POWER(10,($B164-F$227)/F$228)/(1+POWER(10,($B164-F$227)/F$228))</f>
        <v>0.99443391668520309</v>
      </c>
      <c r="DW164" s="2">
        <f>POWER(10,($B164-G$227)/G$228)/(1+POWER(10,($B164-G$227)/G$228))</f>
        <v>0.99536764408640555</v>
      </c>
      <c r="DX164" s="2">
        <f>POWER(10,($B164-H$227)/H$228)/(1+POWER(10,($B164-H$227)/H$228))</f>
        <v>0.99512665449548576</v>
      </c>
      <c r="DY164" s="2">
        <f>POWER(10,($B164-I$227)/I$228)/(1+POWER(10,($B164-I$227)/I$228))</f>
        <v>0.99496145237077294</v>
      </c>
      <c r="DZ164" s="2">
        <f>POWER(10,($B164-J$227)/J$228)/(1+POWER(10,($B164-J$227)/J$228))</f>
        <v>0.99469310012227519</v>
      </c>
      <c r="EA164" s="2">
        <f>POWER(10,($B164-K$227)/K$228)/(1+POWER(10,($B164-K$227)/K$228))</f>
        <v>0.99437655570036587</v>
      </c>
      <c r="EB164" s="2">
        <f>POWER(10,($B164-L$227)/L$228)/(1+POWER(10,($B164-L$227)/L$228))</f>
        <v>0.99455775597394858</v>
      </c>
      <c r="EC164" s="2">
        <f>POWER(10,($B164-M$227)/M$228)/(1+POWER(10,($B164-M$227)/M$228))</f>
        <v>0.99453769001272774</v>
      </c>
      <c r="ED164" s="2">
        <f>POWER(10,($B164-N$227)/N$228)/(1+POWER(10,($B164-N$227)/N$228))</f>
        <v>0.99375226652420168</v>
      </c>
      <c r="EE164" s="2">
        <f>POWER(10,($B164-O$227)/O$228)/(1+POWER(10,($B164-O$227)/O$228))</f>
        <v>0.99426213361258753</v>
      </c>
    </row>
    <row r="165" spans="2:135" x14ac:dyDescent="0.25">
      <c r="B165" s="2">
        <v>159</v>
      </c>
      <c r="C165">
        <v>68.515000000000001</v>
      </c>
      <c r="D165">
        <v>73.162000000000006</v>
      </c>
      <c r="E165">
        <v>77.191000000000003</v>
      </c>
      <c r="F165">
        <v>79.734999999999999</v>
      </c>
      <c r="G165">
        <v>82.573999999999998</v>
      </c>
      <c r="H165">
        <v>83.837999999999994</v>
      </c>
      <c r="I165">
        <v>85.234999999999999</v>
      </c>
      <c r="J165">
        <v>85.412000000000006</v>
      </c>
      <c r="K165">
        <v>84.587999999999994</v>
      </c>
      <c r="L165">
        <v>82.206000000000003</v>
      </c>
      <c r="M165">
        <v>76.971000000000004</v>
      </c>
      <c r="N165">
        <v>69.515000000000001</v>
      </c>
      <c r="O165">
        <v>60.117600000000003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69.87842181503332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73.895943477000046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76.802284658042538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79.533263219580292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82.094667044083238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83.692560974257603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84.746849565611825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84.491885170748944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84.00901949390736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81.576593371556697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77.784609150964457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69.007363197253639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60.368714614271312</v>
      </c>
      <c r="AE165" s="5"/>
      <c r="AG165" s="5">
        <f t="shared" si="52"/>
        <v>-1.3634218150333197</v>
      </c>
      <c r="AH165" s="5">
        <f t="shared" si="53"/>
        <v>-0.73394347700003948</v>
      </c>
      <c r="AI165" s="5">
        <f t="shared" si="54"/>
        <v>0.38871534195746449</v>
      </c>
      <c r="AJ165" s="5">
        <f t="shared" si="55"/>
        <v>0.20173678041970788</v>
      </c>
      <c r="AK165" s="5">
        <f t="shared" si="56"/>
        <v>0.47933295591676028</v>
      </c>
      <c r="AL165" s="5">
        <f t="shared" si="57"/>
        <v>0.14543902574239098</v>
      </c>
      <c r="AM165" s="5">
        <f t="shared" si="58"/>
        <v>0.4881504343881744</v>
      </c>
      <c r="AN165" s="5">
        <f t="shared" si="59"/>
        <v>0.92011482925106236</v>
      </c>
      <c r="AO165" s="5">
        <f t="shared" si="60"/>
        <v>0.57898050609263407</v>
      </c>
      <c r="AP165" s="5">
        <f t="shared" si="61"/>
        <v>0.62940662844330575</v>
      </c>
      <c r="AQ165" s="5">
        <f t="shared" si="62"/>
        <v>-0.81360915096445297</v>
      </c>
      <c r="AR165" s="5">
        <f t="shared" si="63"/>
        <v>0.50763680274636158</v>
      </c>
      <c r="AS165" s="5">
        <f t="shared" si="64"/>
        <v>-0.25111461427130877</v>
      </c>
      <c r="AV165" s="2">
        <f t="shared" si="65"/>
        <v>69.87842115127691</v>
      </c>
      <c r="AW165" s="2">
        <f t="shared" si="66"/>
        <v>73.032887670361234</v>
      </c>
      <c r="AX165" s="2">
        <f t="shared" si="67"/>
        <v>75.169545399257103</v>
      </c>
      <c r="AY165" s="2">
        <f t="shared" si="68"/>
        <v>76.893012725752641</v>
      </c>
      <c r="AZ165" s="2">
        <f t="shared" si="69"/>
        <v>78.694884838294058</v>
      </c>
      <c r="BA165" s="2">
        <f t="shared" si="70"/>
        <v>79.67730090512319</v>
      </c>
      <c r="BB165" s="2">
        <f t="shared" si="71"/>
        <v>79.635184357311303</v>
      </c>
      <c r="BC165" s="2">
        <f t="shared" si="72"/>
        <v>78.600717431478202</v>
      </c>
      <c r="BD165" s="2">
        <f t="shared" si="73"/>
        <v>76.144309591327342</v>
      </c>
      <c r="BE165" s="2">
        <f t="shared" si="74"/>
        <v>73.071355106712389</v>
      </c>
      <c r="BF165" s="2">
        <f t="shared" si="75"/>
        <v>68.100037279016121</v>
      </c>
      <c r="BG165" s="2">
        <f t="shared" si="76"/>
        <v>61.461541813788529</v>
      </c>
      <c r="BH165" s="2">
        <f t="shared" si="77"/>
        <v>52.447295671581628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74.578432063822532</v>
      </c>
      <c r="CP165" s="2">
        <f>BL$207*$B165+BL$209</f>
        <v>76.712087316204872</v>
      </c>
      <c r="CQ165" s="2">
        <f>BM$207*$B165+BM$209</f>
        <v>78.93814122773334</v>
      </c>
      <c r="CR165" s="2">
        <f>BN$207*$B165+BN$209</f>
        <v>81.088812075376623</v>
      </c>
      <c r="CS165" s="2">
        <f>BO$207*$B165+BO$209</f>
        <v>84.540725711078494</v>
      </c>
      <c r="CT165" s="2">
        <f>BP$207*$B165+BP$209</f>
        <v>86.241556488784823</v>
      </c>
      <c r="CU165" s="2">
        <f>BQ$207*$B165+BQ$209</f>
        <v>86.125039389054663</v>
      </c>
      <c r="CV165" s="2">
        <f>BR$207*$B165+BR$209</f>
        <v>85.470952685179327</v>
      </c>
      <c r="CW165" s="2">
        <f>BS$207*$B165+BS$209</f>
        <v>83.586058581667388</v>
      </c>
      <c r="CX165" s="2">
        <f>BT$207*$B165+BT$209</f>
        <v>78.95038303388769</v>
      </c>
      <c r="CY165" s="2">
        <f>BU$207*$B165+BU$209</f>
        <v>73.678535411105585</v>
      </c>
      <c r="CZ165" s="2">
        <f>BV$207*$B165+BV$209</f>
        <v>67.071830497007099</v>
      </c>
      <c r="DA165" s="2">
        <f>BW$207*$B165+BW$209</f>
        <v>55.944786201637704</v>
      </c>
      <c r="DD165" s="2">
        <f>BZ$207*$B165+BZ$209</f>
        <v>69.854543272221477</v>
      </c>
      <c r="DE165" s="2">
        <f>CA$207*$B165+CA$209</f>
        <v>73.016846833492593</v>
      </c>
      <c r="DF165" s="2">
        <f>CB$207*$B165+CB$209</f>
        <v>75.154952630136847</v>
      </c>
      <c r="DG165" s="2">
        <f>CC$207*$B165+CC$209</f>
        <v>76.871594253706618</v>
      </c>
      <c r="DH165" s="2">
        <f>CD$207*$B165+CD$209</f>
        <v>78.670072631622105</v>
      </c>
      <c r="DI165" s="2">
        <f>CE$207*$B165+CE$209</f>
        <v>79.647982906114279</v>
      </c>
      <c r="DJ165" s="2">
        <f>CF$207*$B165+CF$209</f>
        <v>79.60521108848782</v>
      </c>
      <c r="DK165" s="2">
        <f>CG$207*$B165+CG$209</f>
        <v>78.567288430545545</v>
      </c>
      <c r="DL165" s="2">
        <f>CH$207*$B165+CH$209</f>
        <v>76.105927685231705</v>
      </c>
      <c r="DM165" s="2">
        <f>CI$207*$B165+CI$209</f>
        <v>73.042015551477377</v>
      </c>
      <c r="DN165" s="2">
        <f>CJ$207*$B165+CJ$209</f>
        <v>68.072094320335026</v>
      </c>
      <c r="DO165" s="2">
        <f>CK$207*$B165+CK$209</f>
        <v>61.429373405576527</v>
      </c>
      <c r="DP165" s="2">
        <f>CL$207*$B165+CL$209</f>
        <v>52.42888769392205</v>
      </c>
      <c r="DS165" s="2">
        <f>POWER(10,($B165-C$227)/C$228)/(1+POWER(10,($B165-C$227)/C$228))</f>
        <v>0.99494529187522496</v>
      </c>
      <c r="DT165" s="2">
        <f>POWER(10,($B165-D$227)/D$228)/(1+POWER(10,($B165-D$227)/D$228))</f>
        <v>0.99565905468299143</v>
      </c>
      <c r="DU165" s="2">
        <f>POWER(10,($B165-E$227)/E$228)/(1+POWER(10,($B165-E$227)/E$228))</f>
        <v>0.99614273284458243</v>
      </c>
      <c r="DV165" s="2">
        <f>POWER(10,($B165-F$227)/F$228)/(1+POWER(10,($B165-F$227)/F$228))</f>
        <v>0.99492118430877363</v>
      </c>
      <c r="DW165" s="2">
        <f>POWER(10,($B165-G$227)/G$228)/(1+POWER(10,($B165-G$227)/G$228))</f>
        <v>0.99577351849340556</v>
      </c>
      <c r="DX165" s="2">
        <f>POWER(10,($B165-H$227)/H$228)/(1+POWER(10,($B165-H$227)/H$228))</f>
        <v>0.99555354943092511</v>
      </c>
      <c r="DY165" s="2">
        <f>POWER(10,($B165-I$227)/I$228)/(1+POWER(10,($B165-I$227)/I$228))</f>
        <v>0.99540275181466364</v>
      </c>
      <c r="DZ165" s="2">
        <f>POWER(10,($B165-J$227)/J$228)/(1+POWER(10,($B165-J$227)/J$228))</f>
        <v>0.9951577887191988</v>
      </c>
      <c r="EA165" s="2">
        <f>POWER(10,($B165-K$227)/K$228)/(1+POWER(10,($B165-K$227)/K$228))</f>
        <v>0.99486881892482293</v>
      </c>
      <c r="EB165" s="2">
        <f>POWER(10,($B165-L$227)/L$228)/(1+POWER(10,($B165-L$227)/L$228))</f>
        <v>0.995034236559869</v>
      </c>
      <c r="EC165" s="2">
        <f>POWER(10,($B165-M$227)/M$228)/(1+POWER(10,($B165-M$227)/M$228))</f>
        <v>0.99501591861420002</v>
      </c>
      <c r="ED165" s="2">
        <f>POWER(10,($B165-N$227)/N$228)/(1+POWER(10,($B165-N$227)/N$228))</f>
        <v>0.99429886524775513</v>
      </c>
      <c r="EE165" s="2">
        <f>POWER(10,($B165-O$227)/O$228)/(1+POWER(10,($B165-O$227)/O$228))</f>
        <v>0.99476436034226212</v>
      </c>
    </row>
    <row r="166" spans="2:135" x14ac:dyDescent="0.25">
      <c r="B166" s="2">
        <v>160</v>
      </c>
      <c r="C166">
        <v>68.956000000000003</v>
      </c>
      <c r="D166">
        <v>73.823999999999998</v>
      </c>
      <c r="E166">
        <v>77.397000000000006</v>
      </c>
      <c r="F166">
        <v>79.971000000000004</v>
      </c>
      <c r="G166">
        <v>81.558999999999997</v>
      </c>
      <c r="H166">
        <v>83</v>
      </c>
      <c r="I166">
        <v>83.308999999999997</v>
      </c>
      <c r="J166">
        <v>84.265000000000001</v>
      </c>
      <c r="K166">
        <v>85.441000000000003</v>
      </c>
      <c r="L166">
        <v>81.456000000000003</v>
      </c>
      <c r="M166">
        <v>76.602999999999994</v>
      </c>
      <c r="N166">
        <v>69.734999999999999</v>
      </c>
      <c r="O166">
        <v>59.926499999999997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69.796771430193189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73.779116217642184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76.532617346591877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79.351124227120138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81.579871027651635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83.035507876857167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84.03202986259015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83.78012576118644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83.339672113346069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81.139864261343831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77.81115364702822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69.676363176514954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60.731862344435513</v>
      </c>
      <c r="AE166" s="5"/>
      <c r="AG166" s="5">
        <f t="shared" si="52"/>
        <v>-0.84077143019318612</v>
      </c>
      <c r="AH166" s="5">
        <f t="shared" si="53"/>
        <v>4.4883782357814539E-2</v>
      </c>
      <c r="AI166" s="5">
        <f t="shared" si="54"/>
        <v>0.86438265340812848</v>
      </c>
      <c r="AJ166" s="5">
        <f t="shared" si="55"/>
        <v>0.61987577287986539</v>
      </c>
      <c r="AK166" s="5">
        <f t="shared" si="56"/>
        <v>-2.0871027651637064E-2</v>
      </c>
      <c r="AL166" s="5">
        <f t="shared" si="57"/>
        <v>-3.5507876857167275E-2</v>
      </c>
      <c r="AM166" s="5">
        <f t="shared" si="58"/>
        <v>-0.72302986259015256</v>
      </c>
      <c r="AN166" s="5">
        <f t="shared" si="59"/>
        <v>0.48487423881356051</v>
      </c>
      <c r="AO166" s="5">
        <f t="shared" si="60"/>
        <v>2.1013278866539338</v>
      </c>
      <c r="AP166" s="5">
        <f t="shared" si="61"/>
        <v>0.31613573865617184</v>
      </c>
      <c r="AQ166" s="5">
        <f t="shared" si="62"/>
        <v>-1.2081536470282259</v>
      </c>
      <c r="AR166" s="5">
        <f t="shared" si="63"/>
        <v>5.8636823485045397E-2</v>
      </c>
      <c r="AS166" s="5">
        <f t="shared" si="64"/>
        <v>-0.80536234443551535</v>
      </c>
      <c r="AV166" s="2">
        <f t="shared" si="65"/>
        <v>69.796770718488716</v>
      </c>
      <c r="AW166" s="2">
        <f t="shared" si="66"/>
        <v>72.960403812585227</v>
      </c>
      <c r="AX166" s="2">
        <f t="shared" si="67"/>
        <v>75.100096825701584</v>
      </c>
      <c r="AY166" s="2">
        <f t="shared" si="68"/>
        <v>76.835249098196854</v>
      </c>
      <c r="AZ166" s="2">
        <f t="shared" si="69"/>
        <v>78.625034713922417</v>
      </c>
      <c r="BA166" s="2">
        <f t="shared" si="70"/>
        <v>79.59844955656817</v>
      </c>
      <c r="BB166" s="2">
        <f t="shared" si="71"/>
        <v>79.555776673101121</v>
      </c>
      <c r="BC166" s="2">
        <f t="shared" si="72"/>
        <v>78.521669095210655</v>
      </c>
      <c r="BD166" s="2">
        <f t="shared" si="73"/>
        <v>76.058285689129917</v>
      </c>
      <c r="BE166" s="2">
        <f t="shared" si="74"/>
        <v>72.998958237380918</v>
      </c>
      <c r="BF166" s="2">
        <f t="shared" si="75"/>
        <v>68.033342564855644</v>
      </c>
      <c r="BG166" s="2">
        <f t="shared" si="76"/>
        <v>61.399883415410628</v>
      </c>
      <c r="BH166" s="2">
        <f t="shared" si="77"/>
        <v>52.422895780813008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74.568953079217621</v>
      </c>
      <c r="CP166" s="2">
        <f>BL$207*$B166+BL$209</f>
        <v>76.690574853496017</v>
      </c>
      <c r="CQ166" s="2">
        <f>BM$207*$B166+BM$209</f>
        <v>78.920552941781281</v>
      </c>
      <c r="CR166" s="2">
        <f>BN$207*$B166+BN$209</f>
        <v>81.091224025383625</v>
      </c>
      <c r="CS166" s="2">
        <f>BO$207*$B166+BO$209</f>
        <v>84.557943279774335</v>
      </c>
      <c r="CT166" s="2">
        <f>BP$207*$B166+BP$209</f>
        <v>86.262727999814842</v>
      </c>
      <c r="CU166" s="2">
        <f>BQ$207*$B166+BQ$209</f>
        <v>86.142998229105203</v>
      </c>
      <c r="CV166" s="2">
        <f>BR$207*$B166+BR$209</f>
        <v>85.495487759728533</v>
      </c>
      <c r="CW166" s="2">
        <f>BS$207*$B166+BS$209</f>
        <v>83.616608322188142</v>
      </c>
      <c r="CX166" s="2">
        <f>BT$207*$B166+BT$209</f>
        <v>78.968320119248716</v>
      </c>
      <c r="CY166" s="2">
        <f>BU$207*$B166+BU$209</f>
        <v>73.697246990782091</v>
      </c>
      <c r="CZ166" s="2">
        <f>BV$207*$B166+BV$209</f>
        <v>67.101094469011755</v>
      </c>
      <c r="DA166" s="2">
        <f>BW$207*$B166+BW$209</f>
        <v>55.974447250052059</v>
      </c>
      <c r="DD166" s="2">
        <f>BZ$207*$B166+BZ$209</f>
        <v>69.774659437023885</v>
      </c>
      <c r="DE166" s="2">
        <f>CA$207*$B166+CA$209</f>
        <v>72.945571720485901</v>
      </c>
      <c r="DF166" s="2">
        <f>CB$207*$B166+CB$209</f>
        <v>75.086604917930003</v>
      </c>
      <c r="DG166" s="2">
        <f>CC$207*$B166+CC$209</f>
        <v>76.815435067325495</v>
      </c>
      <c r="DH166" s="2">
        <f>CD$207*$B166+CD$209</f>
        <v>78.602068677151806</v>
      </c>
      <c r="DI166" s="2">
        <f>CE$207*$B166+CE$209</f>
        <v>79.571303798274883</v>
      </c>
      <c r="DJ166" s="2">
        <f>CF$207*$B166+CF$209</f>
        <v>79.528030609091076</v>
      </c>
      <c r="DK166" s="2">
        <f>CG$207*$B166+CG$209</f>
        <v>78.490721818419146</v>
      </c>
      <c r="DL166" s="2">
        <f>CH$207*$B166+CH$209</f>
        <v>76.022732632259263</v>
      </c>
      <c r="DM166" s="2">
        <f>CI$207*$B166+CI$209</f>
        <v>72.971789096185489</v>
      </c>
      <c r="DN166" s="2">
        <f>CJ$207*$B166+CJ$209</f>
        <v>68.007468121651172</v>
      </c>
      <c r="DO166" s="2">
        <f>CK$207*$B166+CK$209</f>
        <v>61.370070017203986</v>
      </c>
      <c r="DP166" s="2">
        <f>CL$207*$B166+CL$209</f>
        <v>52.405848008193054</v>
      </c>
      <c r="DS166" s="2">
        <f>POWER(10,($B166-C$227)/C$228)/(1+POWER(10,($B166-C$227)/C$228))</f>
        <v>0.99538800016956996</v>
      </c>
      <c r="DT166" s="2">
        <f>POWER(10,($B166-D$227)/D$228)/(1+POWER(10,($B166-D$227)/D$228))</f>
        <v>0.99603949807983139</v>
      </c>
      <c r="DU166" s="2">
        <f>POWER(10,($B166-E$227)/E$228)/(1+POWER(10,($B166-E$227)/E$228))</f>
        <v>0.99648093618180378</v>
      </c>
      <c r="DV166" s="2">
        <f>POWER(10,($B166-F$227)/F$228)/(1+POWER(10,($B166-F$227)/F$228))</f>
        <v>0.995365994190613</v>
      </c>
      <c r="DW166" s="2">
        <f>POWER(10,($B166-G$227)/G$228)/(1+POWER(10,($B166-G$227)/G$228))</f>
        <v>0.99614396905527647</v>
      </c>
      <c r="DX166" s="2">
        <f>POWER(10,($B166-H$227)/H$228)/(1+POWER(10,($B166-H$227)/H$228))</f>
        <v>0.99594320170479589</v>
      </c>
      <c r="DY166" s="2">
        <f>POWER(10,($B166-I$227)/I$228)/(1+POWER(10,($B166-I$227)/I$228))</f>
        <v>0.99580556314046065</v>
      </c>
      <c r="DZ166" s="2">
        <f>POWER(10,($B166-J$227)/J$228)/(1+POWER(10,($B166-J$227)/J$228))</f>
        <v>0.99558196846963853</v>
      </c>
      <c r="EA166" s="2">
        <f>POWER(10,($B166-K$227)/K$228)/(1+POWER(10,($B166-K$227)/K$228))</f>
        <v>0.99531819345979033</v>
      </c>
      <c r="EB166" s="2">
        <f>POWER(10,($B166-L$227)/L$228)/(1+POWER(10,($B166-L$227)/L$228))</f>
        <v>0.99546919025501113</v>
      </c>
      <c r="EC166" s="2">
        <f>POWER(10,($B166-M$227)/M$228)/(1+POWER(10,($B166-M$227)/M$228))</f>
        <v>0.99545246945450905</v>
      </c>
      <c r="ED166" s="2">
        <f>POWER(10,($B166-N$227)/N$228)/(1+POWER(10,($B166-N$227)/N$228))</f>
        <v>0.99479789373482108</v>
      </c>
      <c r="EE166" s="2">
        <f>POWER(10,($B166-O$227)/O$228)/(1+POWER(10,($B166-O$227)/O$228))</f>
        <v>0.99522283914091958</v>
      </c>
    </row>
    <row r="167" spans="2:135" x14ac:dyDescent="0.25">
      <c r="B167" s="2">
        <v>161</v>
      </c>
      <c r="C167">
        <v>69.206000000000003</v>
      </c>
      <c r="D167">
        <v>73.176000000000002</v>
      </c>
      <c r="E167">
        <v>77.352999999999994</v>
      </c>
      <c r="F167">
        <v>80.25</v>
      </c>
      <c r="G167">
        <v>81.397000000000006</v>
      </c>
      <c r="H167">
        <v>81.632000000000005</v>
      </c>
      <c r="I167">
        <v>83.191000000000003</v>
      </c>
      <c r="J167">
        <v>82.647000000000006</v>
      </c>
      <c r="K167">
        <v>84.278999999999996</v>
      </c>
      <c r="L167">
        <v>81.132000000000005</v>
      </c>
      <c r="M167">
        <v>76.941000000000003</v>
      </c>
      <c r="N167">
        <v>69.471000000000004</v>
      </c>
      <c r="O167">
        <v>61.235300000000002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69.715246513792636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73.640454647525175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76.247671486510924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79.098259922297416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81.040159760613264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82.364856379473864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83.267780112058546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82.98255602774276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82.494439751671365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80.47121462999155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77.533537307294409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70.141343316260787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60.847747499476547</v>
      </c>
      <c r="AE167" s="5"/>
      <c r="AG167" s="5">
        <f t="shared" si="52"/>
        <v>-0.50924651379263253</v>
      </c>
      <c r="AH167" s="5">
        <f t="shared" si="53"/>
        <v>-0.46445464752517296</v>
      </c>
      <c r="AI167" s="5">
        <f t="shared" si="54"/>
        <v>1.10532851348907</v>
      </c>
      <c r="AJ167" s="5">
        <f t="shared" si="55"/>
        <v>1.1517400777025841</v>
      </c>
      <c r="AK167" s="5">
        <f t="shared" si="56"/>
        <v>0.35684023938674159</v>
      </c>
      <c r="AL167" s="5">
        <f t="shared" si="57"/>
        <v>-0.73285637947385851</v>
      </c>
      <c r="AM167" s="5">
        <f t="shared" si="58"/>
        <v>-7.6780112058543182E-2</v>
      </c>
      <c r="AN167" s="5">
        <f t="shared" si="59"/>
        <v>-0.33555602774275428</v>
      </c>
      <c r="AO167" s="5">
        <f t="shared" si="60"/>
        <v>1.7845602483286314</v>
      </c>
      <c r="AP167" s="5">
        <f t="shared" si="61"/>
        <v>0.66078537000845472</v>
      </c>
      <c r="AQ167" s="5">
        <f t="shared" si="62"/>
        <v>-0.5925373072944069</v>
      </c>
      <c r="AR167" s="5">
        <f t="shared" si="63"/>
        <v>-0.67034331626078369</v>
      </c>
      <c r="AS167" s="5">
        <f t="shared" si="64"/>
        <v>0.38755250052345502</v>
      </c>
      <c r="AV167" s="2">
        <f t="shared" si="65"/>
        <v>69.715245773561278</v>
      </c>
      <c r="AW167" s="2">
        <f t="shared" si="66"/>
        <v>72.888008158184292</v>
      </c>
      <c r="AX167" s="2">
        <f t="shared" si="67"/>
        <v>75.030728742072796</v>
      </c>
      <c r="AY167" s="2">
        <f t="shared" si="68"/>
        <v>76.777601501058015</v>
      </c>
      <c r="AZ167" s="2">
        <f t="shared" si="69"/>
        <v>78.555316909896518</v>
      </c>
      <c r="BA167" s="2">
        <f t="shared" si="70"/>
        <v>79.519752917896696</v>
      </c>
      <c r="BB167" s="2">
        <f t="shared" si="71"/>
        <v>79.476528260997341</v>
      </c>
      <c r="BC167" s="2">
        <f t="shared" si="72"/>
        <v>78.442797961010157</v>
      </c>
      <c r="BD167" s="2">
        <f t="shared" si="73"/>
        <v>75.972461589664817</v>
      </c>
      <c r="BE167" s="2">
        <f t="shared" si="74"/>
        <v>72.926715524425148</v>
      </c>
      <c r="BF167" s="2">
        <f t="shared" si="75"/>
        <v>67.966794914888524</v>
      </c>
      <c r="BG167" s="2">
        <f t="shared" si="76"/>
        <v>61.3383896119676</v>
      </c>
      <c r="BH167" s="2">
        <f t="shared" si="77"/>
        <v>52.39859231824294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74.55947409461271</v>
      </c>
      <c r="CP167" s="2">
        <f>BL$207*$B167+BL$209</f>
        <v>76.669062390787161</v>
      </c>
      <c r="CQ167" s="2">
        <f>BM$207*$B167+BM$209</f>
        <v>78.902964655829223</v>
      </c>
      <c r="CR167" s="2">
        <f>BN$207*$B167+BN$209</f>
        <v>81.093635975390626</v>
      </c>
      <c r="CS167" s="2">
        <f>BO$207*$B167+BO$209</f>
        <v>84.57516084847019</v>
      </c>
      <c r="CT167" s="2">
        <f>BP$207*$B167+BP$209</f>
        <v>86.283899510844876</v>
      </c>
      <c r="CU167" s="2">
        <f>BQ$207*$B167+BQ$209</f>
        <v>86.160957069155728</v>
      </c>
      <c r="CV167" s="2">
        <f>BR$207*$B167+BR$209</f>
        <v>85.520022834277739</v>
      </c>
      <c r="CW167" s="2">
        <f>BS$207*$B167+BS$209</f>
        <v>83.647158062708911</v>
      </c>
      <c r="CX167" s="2">
        <f>BT$207*$B167+BT$209</f>
        <v>78.986257204609728</v>
      </c>
      <c r="CY167" s="2">
        <f>BU$207*$B167+BU$209</f>
        <v>73.715958570458582</v>
      </c>
      <c r="CZ167" s="2">
        <f>BV$207*$B167+BV$209</f>
        <v>67.130358441016398</v>
      </c>
      <c r="DA167" s="2">
        <f>BW$207*$B167+BW$209</f>
        <v>56.004108298466413</v>
      </c>
      <c r="DD167" s="2">
        <f>BZ$207*$B167+BZ$209</f>
        <v>69.694775601826294</v>
      </c>
      <c r="DE167" s="2">
        <f>CA$207*$B167+CA$209</f>
        <v>72.874296607479209</v>
      </c>
      <c r="DF167" s="2">
        <f>CB$207*$B167+CB$209</f>
        <v>75.01825720572316</v>
      </c>
      <c r="DG167" s="2">
        <f>CC$207*$B167+CC$209</f>
        <v>76.759275880944358</v>
      </c>
      <c r="DH167" s="2">
        <f>CD$207*$B167+CD$209</f>
        <v>78.534064722681507</v>
      </c>
      <c r="DI167" s="2">
        <f>CE$207*$B167+CE$209</f>
        <v>79.494624690435501</v>
      </c>
      <c r="DJ167" s="2">
        <f>CF$207*$B167+CF$209</f>
        <v>79.450850129694345</v>
      </c>
      <c r="DK167" s="2">
        <f>CG$207*$B167+CG$209</f>
        <v>78.414155206292747</v>
      </c>
      <c r="DL167" s="2">
        <f>CH$207*$B167+CH$209</f>
        <v>75.939537579286835</v>
      </c>
      <c r="DM167" s="2">
        <f>CI$207*$B167+CI$209</f>
        <v>72.901562640893616</v>
      </c>
      <c r="DN167" s="2">
        <f>CJ$207*$B167+CJ$209</f>
        <v>67.942841922967318</v>
      </c>
      <c r="DO167" s="2">
        <f>CK$207*$B167+CK$209</f>
        <v>61.310766628831445</v>
      </c>
      <c r="DP167" s="2">
        <f>CL$207*$B167+CL$209</f>
        <v>52.382808322464065</v>
      </c>
      <c r="DS167" s="2">
        <f>POWER(10,($B167-C$227)/C$228)/(1+POWER(10,($B167-C$227)/C$228))</f>
        <v>0.99579209857191864</v>
      </c>
      <c r="DT167" s="2">
        <f>POWER(10,($B167-D$227)/D$228)/(1+POWER(10,($B167-D$227)/D$228))</f>
        <v>0.99638672015927809</v>
      </c>
      <c r="DU167" s="2">
        <f>POWER(10,($B167-E$227)/E$228)/(1+POWER(10,($B167-E$227)/E$228))</f>
        <v>0.99678958158115694</v>
      </c>
      <c r="DV167" s="2">
        <f>POWER(10,($B167-F$227)/F$228)/(1+POWER(10,($B167-F$227)/F$228))</f>
        <v>0.99577201254294856</v>
      </c>
      <c r="DW167" s="2">
        <f>POWER(10,($B167-G$227)/G$228)/(1+POWER(10,($B167-G$227)/G$228))</f>
        <v>0.99648206438492282</v>
      </c>
      <c r="DX167" s="2">
        <f>POWER(10,($B167-H$227)/H$228)/(1+POWER(10,($B167-H$227)/H$228))</f>
        <v>0.99629883483495807</v>
      </c>
      <c r="DY167" s="2">
        <f>POWER(10,($B167-I$227)/I$228)/(1+POWER(10,($B167-I$227)/I$228))</f>
        <v>0.9961732157870723</v>
      </c>
      <c r="DZ167" s="2">
        <f>POWER(10,($B167-J$227)/J$228)/(1+POWER(10,($B167-J$227)/J$228))</f>
        <v>0.99596914040382489</v>
      </c>
      <c r="EA167" s="2">
        <f>POWER(10,($B167-K$227)/K$228)/(1+POWER(10,($B167-K$227)/K$228))</f>
        <v>0.99572838200209746</v>
      </c>
      <c r="EB167" s="2">
        <f>POWER(10,($B167-L$227)/L$228)/(1+POWER(10,($B167-L$227)/L$228))</f>
        <v>0.99586620441368912</v>
      </c>
      <c r="EC167" s="2">
        <f>POWER(10,($B167-M$227)/M$228)/(1+POWER(10,($B167-M$227)/M$228))</f>
        <v>0.99585094267381324</v>
      </c>
      <c r="ED167" s="2">
        <f>POWER(10,($B167-N$227)/N$228)/(1+POWER(10,($B167-N$227)/N$228))</f>
        <v>0.99525345006529209</v>
      </c>
      <c r="EE167" s="2">
        <f>POWER(10,($B167-O$227)/O$228)/(1+POWER(10,($B167-O$227)/O$228))</f>
        <v>0.99564134540538562</v>
      </c>
    </row>
    <row r="168" spans="2:135" x14ac:dyDescent="0.25">
      <c r="B168" s="2">
        <v>162</v>
      </c>
      <c r="C168">
        <v>68.515000000000001</v>
      </c>
      <c r="D168">
        <v>73.337999999999994</v>
      </c>
      <c r="E168">
        <v>75.602999999999994</v>
      </c>
      <c r="F168">
        <v>78.956000000000003</v>
      </c>
      <c r="G168">
        <v>80.058999999999997</v>
      </c>
      <c r="H168">
        <v>81.984999999999999</v>
      </c>
      <c r="I168">
        <v>81.528999999999996</v>
      </c>
      <c r="J168">
        <v>82.543999999999997</v>
      </c>
      <c r="K168">
        <v>83.441000000000003</v>
      </c>
      <c r="L168">
        <v>82.367999999999995</v>
      </c>
      <c r="M168">
        <v>76.043999999999997</v>
      </c>
      <c r="N168">
        <v>69.867999999999995</v>
      </c>
      <c r="O168">
        <v>58.911799999999999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69.633838736076655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73.485689692836957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75.962413970713527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78.792166017626755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80.507566286098864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81.7186418404211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82.503177593768868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82.154837574421137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81.538516205156867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79.624161968845684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76.971229424873783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70.356400710161623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60.703550487457299</v>
      </c>
      <c r="AE168" s="5"/>
      <c r="AG168" s="5">
        <f t="shared" si="52"/>
        <v>-1.1188387360766541</v>
      </c>
      <c r="AH168" s="5">
        <f t="shared" si="53"/>
        <v>-0.14768969283696265</v>
      </c>
      <c r="AI168" s="5">
        <f t="shared" si="54"/>
        <v>-0.35941397071353265</v>
      </c>
      <c r="AJ168" s="5">
        <f t="shared" si="55"/>
        <v>0.16383398237324798</v>
      </c>
      <c r="AK168" s="5">
        <f t="shared" si="56"/>
        <v>-0.44856628609886684</v>
      </c>
      <c r="AL168" s="5">
        <f t="shared" si="57"/>
        <v>0.26635815957889974</v>
      </c>
      <c r="AM168" s="5">
        <f t="shared" si="58"/>
        <v>-0.97417759376887147</v>
      </c>
      <c r="AN168" s="5">
        <f t="shared" si="59"/>
        <v>0.38916242557885994</v>
      </c>
      <c r="AO168" s="5">
        <f t="shared" si="60"/>
        <v>1.9024837948431355</v>
      </c>
      <c r="AP168" s="5">
        <f t="shared" si="61"/>
        <v>2.7438380311543114</v>
      </c>
      <c r="AQ168" s="5">
        <f t="shared" si="62"/>
        <v>-0.92722942487378646</v>
      </c>
      <c r="AR168" s="5">
        <f t="shared" si="63"/>
        <v>-0.48840071016162767</v>
      </c>
      <c r="AS168" s="5">
        <f t="shared" si="64"/>
        <v>-1.7917504874572998</v>
      </c>
      <c r="AV168" s="2">
        <f t="shared" si="65"/>
        <v>69.633837989263498</v>
      </c>
      <c r="AW168" s="2">
        <f t="shared" si="66"/>
        <v>72.815694591859554</v>
      </c>
      <c r="AX168" s="2">
        <f t="shared" si="67"/>
        <v>74.961435546124875</v>
      </c>
      <c r="AY168" s="2">
        <f t="shared" si="68"/>
        <v>76.720062011259415</v>
      </c>
      <c r="AZ168" s="2">
        <f t="shared" si="69"/>
        <v>78.485722503752939</v>
      </c>
      <c r="BA168" s="2">
        <f t="shared" si="70"/>
        <v>79.441200666754384</v>
      </c>
      <c r="BB168" s="2">
        <f t="shared" si="71"/>
        <v>79.397428427088713</v>
      </c>
      <c r="BC168" s="2">
        <f t="shared" si="72"/>
        <v>78.364092165782438</v>
      </c>
      <c r="BD168" s="2">
        <f t="shared" si="73"/>
        <v>75.886824159996209</v>
      </c>
      <c r="BE168" s="2">
        <f t="shared" si="74"/>
        <v>72.854616738241191</v>
      </c>
      <c r="BF168" s="2">
        <f t="shared" si="75"/>
        <v>67.900384554695918</v>
      </c>
      <c r="BG168" s="2">
        <f t="shared" si="76"/>
        <v>61.277049786274226</v>
      </c>
      <c r="BH168" s="2">
        <f t="shared" si="77"/>
        <v>52.374378908031311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74.549995110007799</v>
      </c>
      <c r="CP168" s="2">
        <f>BL$207*$B168+BL$209</f>
        <v>76.647549928078305</v>
      </c>
      <c r="CQ168" s="2">
        <f>BM$207*$B168+BM$209</f>
        <v>78.885376369877179</v>
      </c>
      <c r="CR168" s="2">
        <f>BN$207*$B168+BN$209</f>
        <v>81.096047925397627</v>
      </c>
      <c r="CS168" s="2">
        <f>BO$207*$B168+BO$209</f>
        <v>84.592378417166032</v>
      </c>
      <c r="CT168" s="2">
        <f>BP$207*$B168+BP$209</f>
        <v>86.305071021874909</v>
      </c>
      <c r="CU168" s="2">
        <f>BQ$207*$B168+BQ$209</f>
        <v>86.178915909206268</v>
      </c>
      <c r="CV168" s="2">
        <f>BR$207*$B168+BR$209</f>
        <v>85.544557908826945</v>
      </c>
      <c r="CW168" s="2">
        <f>BS$207*$B168+BS$209</f>
        <v>83.67770780322968</v>
      </c>
      <c r="CX168" s="2">
        <f>BT$207*$B168+BT$209</f>
        <v>79.004194289970755</v>
      </c>
      <c r="CY168" s="2">
        <f>BU$207*$B168+BU$209</f>
        <v>73.734670150135074</v>
      </c>
      <c r="CZ168" s="2">
        <f>BV$207*$B168+BV$209</f>
        <v>67.15962241302104</v>
      </c>
      <c r="DA168" s="2">
        <f>BW$207*$B168+BW$209</f>
        <v>56.033769346880767</v>
      </c>
      <c r="DD168" s="2">
        <f>BZ$207*$B168+BZ$209</f>
        <v>69.614891766628688</v>
      </c>
      <c r="DE168" s="2">
        <f>CA$207*$B168+CA$209</f>
        <v>72.803021494472532</v>
      </c>
      <c r="DF168" s="2">
        <f>CB$207*$B168+CB$209</f>
        <v>74.949909493516316</v>
      </c>
      <c r="DG168" s="2">
        <f>CC$207*$B168+CC$209</f>
        <v>76.703116694563221</v>
      </c>
      <c r="DH168" s="2">
        <f>CD$207*$B168+CD$209</f>
        <v>78.466060768211207</v>
      </c>
      <c r="DI168" s="2">
        <f>CE$207*$B168+CE$209</f>
        <v>79.417945582596104</v>
      </c>
      <c r="DJ168" s="2">
        <f>CF$207*$B168+CF$209</f>
        <v>79.3736696502976</v>
      </c>
      <c r="DK168" s="2">
        <f>CG$207*$B168+CG$209</f>
        <v>78.337588594166348</v>
      </c>
      <c r="DL168" s="2">
        <f>CH$207*$B168+CH$209</f>
        <v>75.856342526314407</v>
      </c>
      <c r="DM168" s="2">
        <f>CI$207*$B168+CI$209</f>
        <v>72.831336185601728</v>
      </c>
      <c r="DN168" s="2">
        <f>CJ$207*$B168+CJ$209</f>
        <v>67.878215724283464</v>
      </c>
      <c r="DO168" s="2">
        <f>CK$207*$B168+CK$209</f>
        <v>61.251463240458904</v>
      </c>
      <c r="DP168" s="2">
        <f>CL$207*$B168+CL$209</f>
        <v>52.359768636735069</v>
      </c>
      <c r="DS168" s="2">
        <f>POWER(10,($B168-C$227)/C$228)/(1+POWER(10,($B168-C$227)/C$228))</f>
        <v>0.99616092687091773</v>
      </c>
      <c r="DT168" s="2">
        <f>POWER(10,($B168-D$227)/D$228)/(1+POWER(10,($B168-D$227)/D$228))</f>
        <v>0.99670360159747018</v>
      </c>
      <c r="DU168" s="2">
        <f>POWER(10,($B168-E$227)/E$228)/(1+POWER(10,($B168-E$227)/E$228))</f>
        <v>0.99707123628004979</v>
      </c>
      <c r="DV168" s="2">
        <f>POWER(10,($B168-F$227)/F$228)/(1+POWER(10,($B168-F$227)/F$228))</f>
        <v>0.99614259458985921</v>
      </c>
      <c r="DW168" s="2">
        <f>POWER(10,($B168-G$227)/G$228)/(1+POWER(10,($B168-G$227)/G$228))</f>
        <v>0.99679061115202128</v>
      </c>
      <c r="DX168" s="2">
        <f>POWER(10,($B168-H$227)/H$228)/(1+POWER(10,($B168-H$227)/H$228))</f>
        <v>0.99662339761874497</v>
      </c>
      <c r="DY168" s="2">
        <f>POWER(10,($B168-I$227)/I$228)/(1+POWER(10,($B168-I$227)/I$228))</f>
        <v>0.99650875576177689</v>
      </c>
      <c r="DZ168" s="2">
        <f>POWER(10,($B168-J$227)/J$228)/(1+POWER(10,($B168-J$227)/J$228))</f>
        <v>0.99632250805311728</v>
      </c>
      <c r="EA168" s="2">
        <f>POWER(10,($B168-K$227)/K$228)/(1+POWER(10,($B168-K$227)/K$228))</f>
        <v>0.99610277328796148</v>
      </c>
      <c r="EB168" s="2">
        <f>POWER(10,($B168-L$227)/L$228)/(1+POWER(10,($B168-L$227)/L$228))</f>
        <v>0.99622856183540165</v>
      </c>
      <c r="EC168" s="2">
        <f>POWER(10,($B168-M$227)/M$228)/(1+POWER(10,($B168-M$227)/M$228))</f>
        <v>0.99621463281356815</v>
      </c>
      <c r="ED168" s="2">
        <f>POWER(10,($B168-N$227)/N$228)/(1+POWER(10,($B168-N$227)/N$228))</f>
        <v>0.99566928630932239</v>
      </c>
      <c r="EE168" s="2">
        <f>POWER(10,($B168-O$227)/O$228)/(1+POWER(10,($B168-O$227)/O$228))</f>
        <v>0.99602333465644177</v>
      </c>
    </row>
    <row r="169" spans="2:135" x14ac:dyDescent="0.25">
      <c r="B169" s="2">
        <v>163</v>
      </c>
      <c r="C169">
        <v>69.706000000000003</v>
      </c>
      <c r="D169">
        <v>73.412000000000006</v>
      </c>
      <c r="E169">
        <v>75.352999999999994</v>
      </c>
      <c r="F169">
        <v>76.706000000000003</v>
      </c>
      <c r="G169">
        <v>79.221000000000004</v>
      </c>
      <c r="H169">
        <v>80.308999999999997</v>
      </c>
      <c r="I169">
        <v>81.573999999999998</v>
      </c>
      <c r="J169">
        <v>81.765000000000001</v>
      </c>
      <c r="K169">
        <v>80.867999999999995</v>
      </c>
      <c r="L169">
        <v>80.043999999999997</v>
      </c>
      <c r="M169">
        <v>76.176000000000002</v>
      </c>
      <c r="N169">
        <v>70.793999999999997</v>
      </c>
      <c r="O169">
        <v>61.4559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69.552540251647585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73.32144614248098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75.689406989924407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78.453600442526351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80.008009881068944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81.125709615589187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81.779207909540418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81.347038864682617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80.539540711041994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78.663771554824038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76.168853126836424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70.296668532207818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60.310240547496214</v>
      </c>
      <c r="AE169" s="5"/>
      <c r="AG169" s="5">
        <f t="shared" si="52"/>
        <v>0.15345974835241805</v>
      </c>
      <c r="AH169" s="5">
        <f t="shared" si="53"/>
        <v>9.0553857519026337E-2</v>
      </c>
      <c r="AI169" s="5">
        <f t="shared" si="54"/>
        <v>-0.33640698992441287</v>
      </c>
      <c r="AJ169" s="5">
        <f t="shared" si="55"/>
        <v>-1.7476004425263483</v>
      </c>
      <c r="AK169" s="5">
        <f t="shared" si="56"/>
        <v>-0.78700988106893988</v>
      </c>
      <c r="AL169" s="5">
        <f t="shared" si="57"/>
        <v>-0.81670961558918975</v>
      </c>
      <c r="AM169" s="5">
        <f t="shared" si="58"/>
        <v>-0.20520790954041956</v>
      </c>
      <c r="AN169" s="5">
        <f t="shared" si="59"/>
        <v>0.41796113531738399</v>
      </c>
      <c r="AO169" s="5">
        <f t="shared" si="60"/>
        <v>0.32845928895800114</v>
      </c>
      <c r="AP169" s="5">
        <f t="shared" si="61"/>
        <v>1.380228445175959</v>
      </c>
      <c r="AQ169" s="5">
        <f t="shared" si="62"/>
        <v>7.1468731635775384E-3</v>
      </c>
      <c r="AR169" s="5">
        <f t="shared" si="63"/>
        <v>0.49733146779217918</v>
      </c>
      <c r="AS169" s="5">
        <f t="shared" si="64"/>
        <v>1.1456594525037858</v>
      </c>
      <c r="AV169" s="2">
        <f t="shared" si="65"/>
        <v>69.552539520789338</v>
      </c>
      <c r="AW169" s="2">
        <f t="shared" si="66"/>
        <v>72.743457384393295</v>
      </c>
      <c r="AX169" s="2">
        <f t="shared" si="67"/>
        <v>74.8922119924664</v>
      </c>
      <c r="AY169" s="2">
        <f t="shared" si="68"/>
        <v>76.66262319076948</v>
      </c>
      <c r="AZ169" s="2">
        <f t="shared" si="69"/>
        <v>78.416243108507501</v>
      </c>
      <c r="BA169" s="2">
        <f t="shared" si="70"/>
        <v>79.362783087041919</v>
      </c>
      <c r="BB169" s="2">
        <f t="shared" si="71"/>
        <v>79.318467112900777</v>
      </c>
      <c r="BC169" s="2">
        <f t="shared" si="72"/>
        <v>78.285540546551047</v>
      </c>
      <c r="BD169" s="2">
        <f t="shared" si="73"/>
        <v>75.801361013069297</v>
      </c>
      <c r="BE169" s="2">
        <f t="shared" si="74"/>
        <v>72.782652242104646</v>
      </c>
      <c r="BF169" s="2">
        <f t="shared" si="75"/>
        <v>67.834102278111331</v>
      </c>
      <c r="BG169" s="2">
        <f t="shared" si="76"/>
        <v>61.215853898735219</v>
      </c>
      <c r="BH169" s="2">
        <f t="shared" si="77"/>
        <v>52.350249540709676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74.540516125402888</v>
      </c>
      <c r="CP169" s="2">
        <f>BL$207*$B169+BL$209</f>
        <v>76.62603746536945</v>
      </c>
      <c r="CQ169" s="2">
        <f>BM$207*$B169+BM$209</f>
        <v>78.86778808392512</v>
      </c>
      <c r="CR169" s="2">
        <f>BN$207*$B169+BN$209</f>
        <v>81.098459875404629</v>
      </c>
      <c r="CS169" s="2">
        <f>BO$207*$B169+BO$209</f>
        <v>84.609595985861873</v>
      </c>
      <c r="CT169" s="2">
        <f>BP$207*$B169+BP$209</f>
        <v>86.326242532904942</v>
      </c>
      <c r="CU169" s="2">
        <f>BQ$207*$B169+BQ$209</f>
        <v>86.196874749256807</v>
      </c>
      <c r="CV169" s="2">
        <f>BR$207*$B169+BR$209</f>
        <v>85.569092983376152</v>
      </c>
      <c r="CW169" s="2">
        <f>BS$207*$B169+BS$209</f>
        <v>83.708257543750435</v>
      </c>
      <c r="CX169" s="2">
        <f>BT$207*$B169+BT$209</f>
        <v>79.022131375331782</v>
      </c>
      <c r="CY169" s="2">
        <f>BU$207*$B169+BU$209</f>
        <v>73.753381729811579</v>
      </c>
      <c r="CZ169" s="2">
        <f>BV$207*$B169+BV$209</f>
        <v>67.188886385025697</v>
      </c>
      <c r="DA169" s="2">
        <f>BW$207*$B169+BW$209</f>
        <v>56.063430395295121</v>
      </c>
      <c r="DD169" s="2">
        <f>BZ$207*$B169+BZ$209</f>
        <v>69.535007931431096</v>
      </c>
      <c r="DE169" s="2">
        <f>CA$207*$B169+CA$209</f>
        <v>72.731746381465854</v>
      </c>
      <c r="DF169" s="2">
        <f>CB$207*$B169+CB$209</f>
        <v>74.881561781309472</v>
      </c>
      <c r="DG169" s="2">
        <f>CC$207*$B169+CC$209</f>
        <v>76.646957508182098</v>
      </c>
      <c r="DH169" s="2">
        <f>CD$207*$B169+CD$209</f>
        <v>78.398056813740908</v>
      </c>
      <c r="DI169" s="2">
        <f>CE$207*$B169+CE$209</f>
        <v>79.341266474756708</v>
      </c>
      <c r="DJ169" s="2">
        <f>CF$207*$B169+CF$209</f>
        <v>79.29648917090087</v>
      </c>
      <c r="DK169" s="2">
        <f>CG$207*$B169+CG$209</f>
        <v>78.261021982039949</v>
      </c>
      <c r="DL169" s="2">
        <f>CH$207*$B169+CH$209</f>
        <v>75.773147473341979</v>
      </c>
      <c r="DM169" s="2">
        <f>CI$207*$B169+CI$209</f>
        <v>72.76110973030984</v>
      </c>
      <c r="DN169" s="2">
        <f>CJ$207*$B169+CJ$209</f>
        <v>67.81358952559961</v>
      </c>
      <c r="DO169" s="2">
        <f>CK$207*$B169+CK$209</f>
        <v>61.192159852086363</v>
      </c>
      <c r="DP169" s="2">
        <f>CL$207*$B169+CL$209</f>
        <v>52.336728951006073</v>
      </c>
      <c r="DS169" s="2">
        <f>POWER(10,($B169-C$227)/C$228)/(1+POWER(10,($B169-C$227)/C$228))</f>
        <v>0.99649754057353257</v>
      </c>
      <c r="DT169" s="2">
        <f>POWER(10,($B169-D$227)/D$228)/(1+POWER(10,($B169-D$227)/D$228))</f>
        <v>0.99699277668896946</v>
      </c>
      <c r="DU169" s="2">
        <f>POWER(10,($B169-E$227)/E$228)/(1+POWER(10,($B169-E$227)/E$228))</f>
        <v>0.99732824723224367</v>
      </c>
      <c r="DV169" s="2">
        <f>POWER(10,($B169-F$227)/F$228)/(1+POWER(10,($B169-F$227)/F$228))</f>
        <v>0.99648081000636324</v>
      </c>
      <c r="DW169" s="2">
        <f>POWER(10,($B169-G$227)/G$228)/(1+POWER(10,($B169-G$227)/G$228))</f>
        <v>0.99707217579046736</v>
      </c>
      <c r="DX169" s="2">
        <f>POWER(10,($B169-H$227)/H$228)/(1+POWER(10,($B169-H$227)/H$228))</f>
        <v>0.99691958682376314</v>
      </c>
      <c r="DY169" s="2">
        <f>POWER(10,($B169-I$227)/I$228)/(1+POWER(10,($B169-I$227)/I$228))</f>
        <v>0.99681496899697208</v>
      </c>
      <c r="DZ169" s="2">
        <f>POWER(10,($B169-J$227)/J$228)/(1+POWER(10,($B169-J$227)/J$228))</f>
        <v>0.99664500187441885</v>
      </c>
      <c r="EA169" s="2">
        <f>POWER(10,($B169-K$227)/K$228)/(1+POWER(10,($B169-K$227)/K$228))</f>
        <v>0.99644446775445006</v>
      </c>
      <c r="EB169" s="2">
        <f>POWER(10,($B169-L$227)/L$228)/(1+POWER(10,($B169-L$227)/L$228))</f>
        <v>0.99655926572112441</v>
      </c>
      <c r="EC169" s="2">
        <f>POWER(10,($B169-M$227)/M$228)/(1+POWER(10,($B169-M$227)/M$228))</f>
        <v>0.99654655385129776</v>
      </c>
      <c r="ED169" s="2">
        <f>POWER(10,($B169-N$227)/N$228)/(1+POWER(10,($B169-N$227)/N$228))</f>
        <v>0.99604883655796117</v>
      </c>
      <c r="EE169" s="2">
        <f>POWER(10,($B169-O$227)/O$228)/(1+POWER(10,($B169-O$227)/O$228))</f>
        <v>0.99637196864151034</v>
      </c>
    </row>
    <row r="170" spans="2:135" x14ac:dyDescent="0.25">
      <c r="B170" s="2">
        <v>164</v>
      </c>
      <c r="C170">
        <v>68.897000000000006</v>
      </c>
      <c r="D170">
        <v>73.543999999999997</v>
      </c>
      <c r="E170">
        <v>75.778999999999996</v>
      </c>
      <c r="F170">
        <v>77.308999999999997</v>
      </c>
      <c r="G170">
        <v>80.558999999999997</v>
      </c>
      <c r="H170">
        <v>80.456000000000003</v>
      </c>
      <c r="I170">
        <v>80.837999999999994</v>
      </c>
      <c r="J170">
        <v>81.221000000000004</v>
      </c>
      <c r="K170">
        <v>82.471000000000004</v>
      </c>
      <c r="L170">
        <v>79.587999999999994</v>
      </c>
      <c r="M170">
        <v>76.176000000000002</v>
      </c>
      <c r="N170">
        <v>69.515000000000001</v>
      </c>
      <c r="O170">
        <v>60.073500000000003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69.471343680740787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73.15437101245206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75.43779065053468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78.103743669257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79.559406290607456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80.604142372798421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81.125371821744864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80.598580554815811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79.559131889466315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77.657698932532853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75.189559639568827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69.962004313113852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59.700919515310886</v>
      </c>
      <c r="AE170" s="5"/>
      <c r="AG170" s="5">
        <f t="shared" si="52"/>
        <v>-0.57434368074078179</v>
      </c>
      <c r="AH170" s="5">
        <f t="shared" si="53"/>
        <v>0.38962898754793684</v>
      </c>
      <c r="AI170" s="5">
        <f t="shared" si="54"/>
        <v>0.34120934946531634</v>
      </c>
      <c r="AJ170" s="5">
        <f t="shared" si="55"/>
        <v>-0.79474366925700224</v>
      </c>
      <c r="AK170" s="5">
        <f t="shared" si="56"/>
        <v>0.999593709392542</v>
      </c>
      <c r="AL170" s="5">
        <f t="shared" si="57"/>
        <v>-0.14814237279841791</v>
      </c>
      <c r="AM170" s="5">
        <f t="shared" si="58"/>
        <v>-0.28737182174486975</v>
      </c>
      <c r="AN170" s="5">
        <f t="shared" si="59"/>
        <v>0.62241944518419245</v>
      </c>
      <c r="AO170" s="5">
        <f t="shared" si="60"/>
        <v>2.911868110533689</v>
      </c>
      <c r="AP170" s="5">
        <f t="shared" si="61"/>
        <v>1.9303010674671413</v>
      </c>
      <c r="AQ170" s="5">
        <f t="shared" si="62"/>
        <v>0.98644036043117467</v>
      </c>
      <c r="AR170" s="5">
        <f t="shared" si="63"/>
        <v>-0.44700431311385103</v>
      </c>
      <c r="AS170" s="5">
        <f t="shared" si="64"/>
        <v>0.37258048468911653</v>
      </c>
      <c r="AV170" s="2">
        <f t="shared" si="65"/>
        <v>69.471342986946027</v>
      </c>
      <c r="AW170" s="2">
        <f t="shared" si="66"/>
        <v>72.671291173101253</v>
      </c>
      <c r="AX170" s="2">
        <f t="shared" si="67"/>
        <v>74.823053173991411</v>
      </c>
      <c r="AY170" s="2">
        <f t="shared" si="68"/>
        <v>76.605278064158199</v>
      </c>
      <c r="AZ170" s="2">
        <f t="shared" si="69"/>
        <v>78.346870848965111</v>
      </c>
      <c r="BA170" s="2">
        <f t="shared" si="70"/>
        <v>79.284491043912695</v>
      </c>
      <c r="BB170" s="2">
        <f t="shared" si="71"/>
        <v>79.239634868267913</v>
      </c>
      <c r="BC170" s="2">
        <f t="shared" si="72"/>
        <v>78.207132611314108</v>
      </c>
      <c r="BD170" s="2">
        <f t="shared" si="73"/>
        <v>75.716060480695688</v>
      </c>
      <c r="BE170" s="2">
        <f t="shared" si="74"/>
        <v>72.710812968983944</v>
      </c>
      <c r="BF170" s="2">
        <f t="shared" si="75"/>
        <v>67.767939424765856</v>
      </c>
      <c r="BG170" s="2">
        <f t="shared" si="76"/>
        <v>61.154792470175423</v>
      </c>
      <c r="BH170" s="2">
        <f t="shared" si="77"/>
        <v>52.326198559347063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74.531037140797963</v>
      </c>
      <c r="CP170" s="2">
        <f>BL$207*$B170+BL$209</f>
        <v>76.604525002660594</v>
      </c>
      <c r="CQ170" s="2">
        <f>BM$207*$B170+BM$209</f>
        <v>78.850199797973062</v>
      </c>
      <c r="CR170" s="2">
        <f>BN$207*$B170+BN$209</f>
        <v>81.10087182541163</v>
      </c>
      <c r="CS170" s="2">
        <f>BO$207*$B170+BO$209</f>
        <v>84.626813554557728</v>
      </c>
      <c r="CT170" s="2">
        <f>BP$207*$B170+BP$209</f>
        <v>86.347414043934975</v>
      </c>
      <c r="CU170" s="2">
        <f>BQ$207*$B170+BQ$209</f>
        <v>86.214833589307347</v>
      </c>
      <c r="CV170" s="2">
        <f>BR$207*$B170+BR$209</f>
        <v>85.593628057925358</v>
      </c>
      <c r="CW170" s="2">
        <f>BS$207*$B170+BS$209</f>
        <v>83.738807284271203</v>
      </c>
      <c r="CX170" s="2">
        <f>BT$207*$B170+BT$209</f>
        <v>79.040068460692794</v>
      </c>
      <c r="CY170" s="2">
        <f>BU$207*$B170+BU$209</f>
        <v>73.772093309488071</v>
      </c>
      <c r="CZ170" s="2">
        <f>BV$207*$B170+BV$209</f>
        <v>67.218150357030339</v>
      </c>
      <c r="DA170" s="2">
        <f>BW$207*$B170+BW$209</f>
        <v>56.093091443709469</v>
      </c>
      <c r="DD170" s="2">
        <f>BZ$207*$B170+BZ$209</f>
        <v>69.455124096233504</v>
      </c>
      <c r="DE170" s="2">
        <f>CA$207*$B170+CA$209</f>
        <v>72.660471268459162</v>
      </c>
      <c r="DF170" s="2">
        <f>CB$207*$B170+CB$209</f>
        <v>74.813214069102628</v>
      </c>
      <c r="DG170" s="2">
        <f>CC$207*$B170+CC$209</f>
        <v>76.59079832180096</v>
      </c>
      <c r="DH170" s="2">
        <f>CD$207*$B170+CD$209</f>
        <v>78.330052859270594</v>
      </c>
      <c r="DI170" s="2">
        <f>CE$207*$B170+CE$209</f>
        <v>79.264587366917311</v>
      </c>
      <c r="DJ170" s="2">
        <f>CF$207*$B170+CF$209</f>
        <v>79.219308691504125</v>
      </c>
      <c r="DK170" s="2">
        <f>CG$207*$B170+CG$209</f>
        <v>78.18445536991355</v>
      </c>
      <c r="DL170" s="2">
        <f>CH$207*$B170+CH$209</f>
        <v>75.689952420369551</v>
      </c>
      <c r="DM170" s="2">
        <f>CI$207*$B170+CI$209</f>
        <v>72.690883275017953</v>
      </c>
      <c r="DN170" s="2">
        <f>CJ$207*$B170+CJ$209</f>
        <v>67.748963326915757</v>
      </c>
      <c r="DO170" s="2">
        <f>CK$207*$B170+CK$209</f>
        <v>61.132856463713821</v>
      </c>
      <c r="DP170" s="2">
        <f>CL$207*$B170+CL$209</f>
        <v>52.313689265277084</v>
      </c>
      <c r="DS170" s="2">
        <f>POWER(10,($B170-C$227)/C$228)/(1+POWER(10,($B170-C$227)/C$228))</f>
        <v>0.99680473432658645</v>
      </c>
      <c r="DT170" s="2">
        <f>POWER(10,($B170-D$227)/D$228)/(1+POWER(10,($B170-D$227)/D$228))</f>
        <v>0.99725665384620321</v>
      </c>
      <c r="DU170" s="2">
        <f>POWER(10,($B170-E$227)/E$228)/(1+POWER(10,($B170-E$227)/E$228))</f>
        <v>0.99756275955636642</v>
      </c>
      <c r="DV170" s="2">
        <f>POWER(10,($B170-F$227)/F$228)/(1+POWER(10,($B170-F$227)/F$228))</f>
        <v>0.99678946643649058</v>
      </c>
      <c r="DW170" s="2">
        <f>POWER(10,($B170-G$227)/G$228)/(1+POWER(10,($B170-G$227)/G$228))</f>
        <v>0.99732910451764445</v>
      </c>
      <c r="DX170" s="2">
        <f>POWER(10,($B170-H$227)/H$228)/(1+POWER(10,($B170-H$227)/H$228))</f>
        <v>0.99718986812708876</v>
      </c>
      <c r="DY170" s="2">
        <f>POWER(10,($B170-I$227)/I$228)/(1+POWER(10,($B170-I$227)/I$228))</f>
        <v>0.99709440291318707</v>
      </c>
      <c r="DZ170" s="2">
        <f>POWER(10,($B170-J$227)/J$228)/(1+POWER(10,($B170-J$227)/J$228))</f>
        <v>0.99693930181472923</v>
      </c>
      <c r="EA170" s="2">
        <f>POWER(10,($B170-K$227)/K$228)/(1+POWER(10,($B170-K$227)/K$228))</f>
        <v>0.9967563012667513</v>
      </c>
      <c r="EB170" s="2">
        <f>POWER(10,($B170-L$227)/L$228)/(1+POWER(10,($B170-L$227)/L$228))</f>
        <v>0.99686106273747432</v>
      </c>
      <c r="EC170" s="2">
        <f>POWER(10,($B170-M$227)/M$228)/(1+POWER(10,($B170-M$227)/M$228))</f>
        <v>0.99684946233851657</v>
      </c>
      <c r="ED170" s="2">
        <f>POWER(10,($B170-N$227)/N$228)/(1+POWER(10,($B170-N$227)/N$228))</f>
        <v>0.99639524288453973</v>
      </c>
      <c r="EE170" s="2">
        <f>POWER(10,($B170-O$227)/O$228)/(1+POWER(10,($B170-O$227)/O$228))</f>
        <v>0.9966901394772526</v>
      </c>
    </row>
    <row r="171" spans="2:135" x14ac:dyDescent="0.25">
      <c r="B171" s="2">
        <v>165</v>
      </c>
      <c r="C171">
        <v>69.206000000000003</v>
      </c>
      <c r="D171">
        <v>73.117999999999995</v>
      </c>
      <c r="E171">
        <v>74.543999999999997</v>
      </c>
      <c r="F171">
        <v>77.058999999999997</v>
      </c>
      <c r="G171">
        <v>78.25</v>
      </c>
      <c r="H171">
        <v>78.867999999999995</v>
      </c>
      <c r="I171">
        <v>80.293999999999997</v>
      </c>
      <c r="J171">
        <v>80.426000000000002</v>
      </c>
      <c r="K171">
        <v>81.471000000000004</v>
      </c>
      <c r="L171">
        <v>77.367999999999995</v>
      </c>
      <c r="M171">
        <v>74.352999999999994</v>
      </c>
      <c r="N171">
        <v>68.706000000000003</v>
      </c>
      <c r="O171">
        <v>60.441200000000002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69.39024208956053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72.99036513298816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75.212941194456292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77.761637170809578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79.171300106459086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80.161577133368468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80.55861683419387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79.935638769723724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78.646550018684962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76.667885874515747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74.106105066833891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69.377009856810133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58.925923690116562</v>
      </c>
      <c r="AE171" s="5"/>
      <c r="AG171" s="5">
        <f t="shared" si="52"/>
        <v>-0.18424208956052723</v>
      </c>
      <c r="AH171" s="5">
        <f t="shared" si="53"/>
        <v>0.12763486701183524</v>
      </c>
      <c r="AI171" s="5">
        <f t="shared" si="54"/>
        <v>-0.66894119445629485</v>
      </c>
      <c r="AJ171" s="5">
        <f t="shared" si="55"/>
        <v>-0.70263717080958088</v>
      </c>
      <c r="AK171" s="5">
        <f t="shared" si="56"/>
        <v>-0.92130010645908555</v>
      </c>
      <c r="AL171" s="5">
        <f t="shared" si="57"/>
        <v>-1.2935771333684727</v>
      </c>
      <c r="AM171" s="5">
        <f t="shared" si="58"/>
        <v>-0.26461683419387327</v>
      </c>
      <c r="AN171" s="5">
        <f t="shared" si="59"/>
        <v>0.49036123027627809</v>
      </c>
      <c r="AO171" s="5">
        <f t="shared" si="60"/>
        <v>2.8244499813150412</v>
      </c>
      <c r="AP171" s="5">
        <f t="shared" si="61"/>
        <v>0.70011412548424801</v>
      </c>
      <c r="AQ171" s="5">
        <f t="shared" si="62"/>
        <v>0.24689493316610367</v>
      </c>
      <c r="AR171" s="5">
        <f t="shared" si="63"/>
        <v>-0.67100985681013015</v>
      </c>
      <c r="AS171" s="5">
        <f t="shared" si="64"/>
        <v>1.5152763098834399</v>
      </c>
      <c r="AV171" s="2">
        <f t="shared" si="65"/>
        <v>69.390241450700699</v>
      </c>
      <c r="AW171" s="2">
        <f t="shared" si="66"/>
        <v>72.599190942587427</v>
      </c>
      <c r="AX171" s="2">
        <f t="shared" si="67"/>
        <v>74.753954503693706</v>
      </c>
      <c r="AY171" s="2">
        <f t="shared" si="68"/>
        <v>76.548020096129875</v>
      </c>
      <c r="AZ171" s="2">
        <f t="shared" si="69"/>
        <v>78.277598337851529</v>
      </c>
      <c r="BA171" s="2">
        <f t="shared" si="70"/>
        <v>79.206315958236345</v>
      </c>
      <c r="BB171" s="2">
        <f t="shared" si="71"/>
        <v>79.160922823800007</v>
      </c>
      <c r="BC171" s="2">
        <f t="shared" si="72"/>
        <v>78.128858509307705</v>
      </c>
      <c r="BD171" s="2">
        <f t="shared" si="73"/>
        <v>75.630911585175994</v>
      </c>
      <c r="BE171" s="2">
        <f t="shared" si="74"/>
        <v>72.639090397581455</v>
      </c>
      <c r="BF171" s="2">
        <f t="shared" si="75"/>
        <v>67.701887856933013</v>
      </c>
      <c r="BG171" s="2">
        <f t="shared" si="76"/>
        <v>61.093856562924294</v>
      </c>
      <c r="BH171" s="2">
        <f t="shared" si="77"/>
        <v>52.302220645142626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74.521558156193052</v>
      </c>
      <c r="CP171" s="2">
        <f>BL$207*$B171+BL$209</f>
        <v>76.583012539951739</v>
      </c>
      <c r="CQ171" s="2">
        <f>BM$207*$B171+BM$209</f>
        <v>78.832611512021018</v>
      </c>
      <c r="CR171" s="2">
        <f>BN$207*$B171+BN$209</f>
        <v>81.103283775418632</v>
      </c>
      <c r="CS171" s="2">
        <f>BO$207*$B171+BO$209</f>
        <v>84.644031123253569</v>
      </c>
      <c r="CT171" s="2">
        <f>BP$207*$B171+BP$209</f>
        <v>86.368585554964994</v>
      </c>
      <c r="CU171" s="2">
        <f>BQ$207*$B171+BQ$209</f>
        <v>86.232792429357886</v>
      </c>
      <c r="CV171" s="2">
        <f>BR$207*$B171+BR$209</f>
        <v>85.618163132474564</v>
      </c>
      <c r="CW171" s="2">
        <f>BS$207*$B171+BS$209</f>
        <v>83.769357024791958</v>
      </c>
      <c r="CX171" s="2">
        <f>BT$207*$B171+BT$209</f>
        <v>79.05800554605382</v>
      </c>
      <c r="CY171" s="2">
        <f>BU$207*$B171+BU$209</f>
        <v>73.790804889164562</v>
      </c>
      <c r="CZ171" s="2">
        <f>BV$207*$B171+BV$209</f>
        <v>67.247414329034996</v>
      </c>
      <c r="DA171" s="2">
        <f>BW$207*$B171+BW$209</f>
        <v>56.122752492123823</v>
      </c>
      <c r="DD171" s="2">
        <f>BZ$207*$B171+BZ$209</f>
        <v>69.375240261035913</v>
      </c>
      <c r="DE171" s="2">
        <f>CA$207*$B171+CA$209</f>
        <v>72.589196155452484</v>
      </c>
      <c r="DF171" s="2">
        <f>CB$207*$B171+CB$209</f>
        <v>74.744866356895784</v>
      </c>
      <c r="DG171" s="2">
        <f>CC$207*$B171+CC$209</f>
        <v>76.534639135419823</v>
      </c>
      <c r="DH171" s="2">
        <f>CD$207*$B171+CD$209</f>
        <v>78.262048904800295</v>
      </c>
      <c r="DI171" s="2">
        <f>CE$207*$B171+CE$209</f>
        <v>79.187908259077915</v>
      </c>
      <c r="DJ171" s="2">
        <f>CF$207*$B171+CF$209</f>
        <v>79.142128212107394</v>
      </c>
      <c r="DK171" s="2">
        <f>CG$207*$B171+CG$209</f>
        <v>78.107888757787151</v>
      </c>
      <c r="DL171" s="2">
        <f>CH$207*$B171+CH$209</f>
        <v>75.606757367397108</v>
      </c>
      <c r="DM171" s="2">
        <f>CI$207*$B171+CI$209</f>
        <v>72.620656819726079</v>
      </c>
      <c r="DN171" s="2">
        <f>CJ$207*$B171+CJ$209</f>
        <v>67.684337128231903</v>
      </c>
      <c r="DO171" s="2">
        <f>CK$207*$B171+CK$209</f>
        <v>61.073553075341273</v>
      </c>
      <c r="DP171" s="2">
        <f>CL$207*$B171+CL$209</f>
        <v>52.290649579548088</v>
      </c>
      <c r="DS171" s="2">
        <f>POWER(10,($B171-C$227)/C$228)/(1+POWER(10,($B171-C$227)/C$228))</f>
        <v>0.99708506354049875</v>
      </c>
      <c r="DT171" s="2">
        <f>POWER(10,($B171-D$227)/D$228)/(1+POWER(10,($B171-D$227)/D$228))</f>
        <v>0.99749743449054362</v>
      </c>
      <c r="DU171" s="2">
        <f>POWER(10,($B171-E$227)/E$228)/(1+POWER(10,($B171-E$227)/E$228))</f>
        <v>0.99777673351614482</v>
      </c>
      <c r="DV171" s="2">
        <f>POWER(10,($B171-F$227)/F$228)/(1+POWER(10,($B171-F$227)/F$228))</f>
        <v>0.99707113120751112</v>
      </c>
      <c r="DW171" s="2">
        <f>POWER(10,($B171-G$227)/G$228)/(1+POWER(10,($B171-G$227)/G$228))</f>
        <v>0.99756354177761963</v>
      </c>
      <c r="DX171" s="2">
        <f>POWER(10,($B171-H$227)/H$228)/(1+POWER(10,($B171-H$227)/H$228))</f>
        <v>0.99743649541680757</v>
      </c>
      <c r="DY171" s="2">
        <f>POWER(10,($B171-I$227)/I$228)/(1+POWER(10,($B171-I$227)/I$228))</f>
        <v>0.99734938630334791</v>
      </c>
      <c r="DZ171" s="2">
        <f>POWER(10,($B171-J$227)/J$228)/(1+POWER(10,($B171-J$227)/J$228))</f>
        <v>0.99720785813215596</v>
      </c>
      <c r="EA171" s="2">
        <f>POWER(10,($B171-K$227)/K$228)/(1+POWER(10,($B171-K$227)/K$228))</f>
        <v>0.99704086702855743</v>
      </c>
      <c r="EB171" s="2">
        <f>POWER(10,($B171-L$227)/L$228)/(1+POWER(10,($B171-L$227)/L$228))</f>
        <v>0.99713646430556491</v>
      </c>
      <c r="EC171" s="2">
        <f>POWER(10,($B171-M$227)/M$228)/(1+POWER(10,($B171-M$227)/M$228))</f>
        <v>0.99712587875868386</v>
      </c>
      <c r="ED171" s="2">
        <f>POWER(10,($B171-N$227)/N$228)/(1+POWER(10,($B171-N$227)/N$228))</f>
        <v>0.99671137935422871</v>
      </c>
      <c r="EE171" s="2">
        <f>POWER(10,($B171-O$227)/O$228)/(1+POWER(10,($B171-O$227)/O$228))</f>
        <v>0.99698049194958482</v>
      </c>
    </row>
    <row r="172" spans="2:135" x14ac:dyDescent="0.25">
      <c r="B172" s="2">
        <v>166</v>
      </c>
      <c r="C172">
        <v>69.471000000000004</v>
      </c>
      <c r="D172">
        <v>73.265000000000001</v>
      </c>
      <c r="E172">
        <v>74.206000000000003</v>
      </c>
      <c r="F172">
        <v>78.206000000000003</v>
      </c>
      <c r="G172">
        <v>78.456000000000003</v>
      </c>
      <c r="H172">
        <v>79.602999999999994</v>
      </c>
      <c r="I172">
        <v>79.971000000000004</v>
      </c>
      <c r="J172">
        <v>79.382000000000005</v>
      </c>
      <c r="K172">
        <v>77.971000000000004</v>
      </c>
      <c r="L172">
        <v>75.765000000000001</v>
      </c>
      <c r="M172">
        <v>73.397000000000006</v>
      </c>
      <c r="N172">
        <v>68</v>
      </c>
      <c r="O172">
        <v>59.382399999999997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69.309228970003346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72.834035287136857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75.01672651151857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77.4423124411841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78.845762740648581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79.796936958889702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80.084302187154577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79.370992639982774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77.835263394651221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75.744277124525425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72.991373084693848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68.587378655702452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58.045688080985116</v>
      </c>
      <c r="AE172" s="5"/>
      <c r="AG172" s="5">
        <f t="shared" si="52"/>
        <v>0.16177102999665749</v>
      </c>
      <c r="AH172" s="5">
        <f t="shared" si="53"/>
        <v>0.43096471286314397</v>
      </c>
      <c r="AI172" s="5">
        <f t="shared" si="54"/>
        <v>-0.81072651151856689</v>
      </c>
      <c r="AJ172" s="5">
        <f t="shared" si="55"/>
        <v>0.76368755881590289</v>
      </c>
      <c r="AK172" s="5">
        <f t="shared" si="56"/>
        <v>-0.38976274064857819</v>
      </c>
      <c r="AL172" s="5">
        <f t="shared" si="57"/>
        <v>-0.19393695888970797</v>
      </c>
      <c r="AM172" s="5">
        <f t="shared" si="58"/>
        <v>-0.11330218715457363</v>
      </c>
      <c r="AN172" s="5">
        <f t="shared" si="59"/>
        <v>1.1007360017231349E-2</v>
      </c>
      <c r="AO172" s="5">
        <f t="shared" si="60"/>
        <v>0.13573660534878229</v>
      </c>
      <c r="AP172" s="5">
        <f t="shared" si="61"/>
        <v>2.0722875474575631E-2</v>
      </c>
      <c r="AQ172" s="5">
        <f t="shared" si="62"/>
        <v>0.4056269153061578</v>
      </c>
      <c r="AR172" s="5">
        <f t="shared" si="63"/>
        <v>-0.58737865570245162</v>
      </c>
      <c r="AS172" s="5">
        <f t="shared" si="64"/>
        <v>1.3367119190148813</v>
      </c>
      <c r="AV172" s="2">
        <f t="shared" si="65"/>
        <v>69.309228399370426</v>
      </c>
      <c r="AW172" s="2">
        <f t="shared" si="66"/>
        <v>72.527152005919945</v>
      </c>
      <c r="AX172" s="2">
        <f t="shared" si="67"/>
        <v>74.684911696957371</v>
      </c>
      <c r="AY172" s="2">
        <f t="shared" si="68"/>
        <v>76.49084316923846</v>
      </c>
      <c r="AZ172" s="2">
        <f t="shared" si="69"/>
        <v>78.208418652007836</v>
      </c>
      <c r="BA172" s="2">
        <f t="shared" si="70"/>
        <v>79.128249780846346</v>
      </c>
      <c r="BB172" s="2">
        <f t="shared" si="71"/>
        <v>79.082322663258068</v>
      </c>
      <c r="BC172" s="2">
        <f t="shared" si="72"/>
        <v>78.05070900104414</v>
      </c>
      <c r="BD172" s="2">
        <f t="shared" si="73"/>
        <v>75.545904010050691</v>
      </c>
      <c r="BE172" s="2">
        <f t="shared" si="74"/>
        <v>72.56747652795039</v>
      </c>
      <c r="BF172" s="2">
        <f t="shared" si="75"/>
        <v>67.635939936002018</v>
      </c>
      <c r="BG172" s="2">
        <f t="shared" si="76"/>
        <v>61.033037760629384</v>
      </c>
      <c r="BH172" s="2">
        <f t="shared" si="77"/>
        <v>52.278310802674532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74.512079171588141</v>
      </c>
      <c r="CP172" s="2">
        <f>BL$207*$B172+BL$209</f>
        <v>76.561500077242883</v>
      </c>
      <c r="CQ172" s="2">
        <f>BM$207*$B172+BM$209</f>
        <v>78.815023226068959</v>
      </c>
      <c r="CR172" s="2">
        <f>BN$207*$B172+BN$209</f>
        <v>81.105695725425647</v>
      </c>
      <c r="CS172" s="2">
        <f>BO$207*$B172+BO$209</f>
        <v>84.66124869194941</v>
      </c>
      <c r="CT172" s="2">
        <f>BP$207*$B172+BP$209</f>
        <v>86.389757065995028</v>
      </c>
      <c r="CU172" s="2">
        <f>BQ$207*$B172+BQ$209</f>
        <v>86.250751269408411</v>
      </c>
      <c r="CV172" s="2">
        <f>BR$207*$B172+BR$209</f>
        <v>85.64269820702377</v>
      </c>
      <c r="CW172" s="2">
        <f>BS$207*$B172+BS$209</f>
        <v>83.799906765312727</v>
      </c>
      <c r="CX172" s="2">
        <f>BT$207*$B172+BT$209</f>
        <v>79.075942631414833</v>
      </c>
      <c r="CY172" s="2">
        <f>BU$207*$B172+BU$209</f>
        <v>73.809516468841068</v>
      </c>
      <c r="CZ172" s="2">
        <f>BV$207*$B172+BV$209</f>
        <v>67.276678301039638</v>
      </c>
      <c r="DA172" s="2">
        <f>BW$207*$B172+BW$209</f>
        <v>56.152413540538177</v>
      </c>
      <c r="DD172" s="2">
        <f>BZ$207*$B172+BZ$209</f>
        <v>69.295356425838307</v>
      </c>
      <c r="DE172" s="2">
        <f>CA$207*$B172+CA$209</f>
        <v>72.517921042445792</v>
      </c>
      <c r="DF172" s="2">
        <f>CB$207*$B172+CB$209</f>
        <v>74.676518644688954</v>
      </c>
      <c r="DG172" s="2">
        <f>CC$207*$B172+CC$209</f>
        <v>76.4784799490387</v>
      </c>
      <c r="DH172" s="2">
        <f>CD$207*$B172+CD$209</f>
        <v>78.194044950329996</v>
      </c>
      <c r="DI172" s="2">
        <f>CE$207*$B172+CE$209</f>
        <v>79.111229151238518</v>
      </c>
      <c r="DJ172" s="2">
        <f>CF$207*$B172+CF$209</f>
        <v>79.06494773271065</v>
      </c>
      <c r="DK172" s="2">
        <f>CG$207*$B172+CG$209</f>
        <v>78.031322145660752</v>
      </c>
      <c r="DL172" s="2">
        <f>CH$207*$B172+CH$209</f>
        <v>75.52356231442468</v>
      </c>
      <c r="DM172" s="2">
        <f>CI$207*$B172+CI$209</f>
        <v>72.550430364434192</v>
      </c>
      <c r="DN172" s="2">
        <f>CJ$207*$B172+CJ$209</f>
        <v>67.619710929548063</v>
      </c>
      <c r="DO172" s="2">
        <f>CK$207*$B172+CK$209</f>
        <v>61.014249686968732</v>
      </c>
      <c r="DP172" s="2">
        <f>CL$207*$B172+CL$209</f>
        <v>52.267609893819099</v>
      </c>
      <c r="DS172" s="2">
        <f>POWER(10,($B172-C$227)/C$228)/(1+POWER(10,($B172-C$227)/C$228))</f>
        <v>0.997340864330306</v>
      </c>
      <c r="DT172" s="2">
        <f>POWER(10,($B172-D$227)/D$228)/(1+POWER(10,($B172-D$227)/D$228))</f>
        <v>0.99771713044440924</v>
      </c>
      <c r="DU172" s="2">
        <f>POWER(10,($B172-E$227)/E$228)/(1+POWER(10,($B172-E$227)/E$228))</f>
        <v>0.99797196013599165</v>
      </c>
      <c r="DV172" s="2">
        <f>POWER(10,($B172-F$227)/F$228)/(1+POWER(10,($B172-F$227)/F$228))</f>
        <v>0.9973281513555402</v>
      </c>
      <c r="DW172" s="2">
        <f>POWER(10,($B172-G$227)/G$228)/(1+POWER(10,($B172-G$227)/G$228))</f>
        <v>0.99777744721643169</v>
      </c>
      <c r="DX172" s="2">
        <f>POWER(10,($B172-H$227)/H$228)/(1+POWER(10,($B172-H$227)/H$228))</f>
        <v>0.9976615285663315</v>
      </c>
      <c r="DY172" s="2">
        <f>POWER(10,($B172-I$227)/I$228)/(1+POWER(10,($B172-I$227)/I$228))</f>
        <v>0.99758204765010794</v>
      </c>
      <c r="DZ172" s="2">
        <f>POWER(10,($B172-J$227)/J$228)/(1+POWER(10,($B172-J$227)/J$228))</f>
        <v>0.99745291058711527</v>
      </c>
      <c r="EA172" s="2">
        <f>POWER(10,($B172-K$227)/K$228)/(1+POWER(10,($B172-K$227)/K$228))</f>
        <v>0.99730053579106248</v>
      </c>
      <c r="EB172" s="2">
        <f>POWER(10,($B172-L$227)/L$228)/(1+POWER(10,($B172-L$227)/L$228))</f>
        <v>0.99738776622910463</v>
      </c>
      <c r="EC172" s="2">
        <f>POWER(10,($B172-M$227)/M$228)/(1+POWER(10,($B172-M$227)/M$228))</f>
        <v>0.99737810721985776</v>
      </c>
      <c r="ED172" s="2">
        <f>POWER(10,($B172-N$227)/N$228)/(1+POWER(10,($B172-N$227)/N$228))</f>
        <v>0.99699987419921399</v>
      </c>
      <c r="EE172" s="2">
        <f>POWER(10,($B172-O$227)/O$228)/(1+POWER(10,($B172-O$227)/O$228))</f>
        <v>0.9972454440871239</v>
      </c>
    </row>
    <row r="173" spans="2:135" x14ac:dyDescent="0.25">
      <c r="B173" s="2">
        <v>167</v>
      </c>
      <c r="C173">
        <v>68.382000000000005</v>
      </c>
      <c r="D173">
        <v>74.132000000000005</v>
      </c>
      <c r="E173">
        <v>75.073999999999998</v>
      </c>
      <c r="F173">
        <v>76.852999999999994</v>
      </c>
      <c r="G173">
        <v>79.043999999999997</v>
      </c>
      <c r="H173">
        <v>78.073999999999998</v>
      </c>
      <c r="I173">
        <v>79.765000000000001</v>
      </c>
      <c r="J173">
        <v>77.617999999999995</v>
      </c>
      <c r="K173">
        <v>76.75</v>
      </c>
      <c r="L173">
        <v>76.147000000000006</v>
      </c>
      <c r="M173">
        <v>71.191000000000003</v>
      </c>
      <c r="N173">
        <v>67.25</v>
      </c>
      <c r="O173">
        <v>57.941200000000002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69.22829821910112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72.688423407891889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74.848181988277318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77.155822775798441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78.579108347519536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79.502934217489639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79.698565052062435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78.905815081461114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77.142472684980291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74.921323257157837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71.91003497836671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67.653322161845878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57.122773133301273</v>
      </c>
      <c r="AE173" s="5"/>
      <c r="AG173" s="5">
        <f t="shared" si="52"/>
        <v>-0.84629821910111502</v>
      </c>
      <c r="AH173" s="5">
        <f t="shared" si="53"/>
        <v>1.4435765921081156</v>
      </c>
      <c r="AI173" s="5">
        <f t="shared" si="54"/>
        <v>0.22581801172268001</v>
      </c>
      <c r="AJ173" s="5">
        <f t="shared" si="55"/>
        <v>-0.30282277579844674</v>
      </c>
      <c r="AK173" s="5">
        <f t="shared" si="56"/>
        <v>0.46489165248046049</v>
      </c>
      <c r="AL173" s="5">
        <f t="shared" si="57"/>
        <v>-1.4289342174896404</v>
      </c>
      <c r="AM173" s="5">
        <f t="shared" si="58"/>
        <v>6.643494793756588E-2</v>
      </c>
      <c r="AN173" s="5">
        <f t="shared" si="59"/>
        <v>-1.2878150814611189</v>
      </c>
      <c r="AO173" s="5">
        <f t="shared" si="60"/>
        <v>-0.39247268498029086</v>
      </c>
      <c r="AP173" s="5">
        <f t="shared" si="61"/>
        <v>1.2256767428421682</v>
      </c>
      <c r="AQ173" s="5">
        <f t="shared" si="62"/>
        <v>-0.71903497836670738</v>
      </c>
      <c r="AR173" s="5">
        <f t="shared" si="63"/>
        <v>-0.40332216184587821</v>
      </c>
      <c r="AS173" s="5">
        <f t="shared" si="64"/>
        <v>0.81842686669872933</v>
      </c>
      <c r="AV173" s="2">
        <f t="shared" si="65"/>
        <v>69.228297724693959</v>
      </c>
      <c r="AW173" s="2">
        <f t="shared" si="66"/>
        <v>72.455169986320072</v>
      </c>
      <c r="AX173" s="2">
        <f t="shared" si="67"/>
        <v>74.615920754394665</v>
      </c>
      <c r="AY173" s="2">
        <f t="shared" si="68"/>
        <v>76.433741561952331</v>
      </c>
      <c r="AZ173" s="2">
        <f t="shared" si="69"/>
        <v>78.139325308844406</v>
      </c>
      <c r="BA173" s="2">
        <f t="shared" si="70"/>
        <v>79.050284966834226</v>
      </c>
      <c r="BB173" s="2">
        <f t="shared" si="71"/>
        <v>79.003826596097682</v>
      </c>
      <c r="BC173" s="2">
        <f t="shared" si="72"/>
        <v>77.972675428428744</v>
      </c>
      <c r="BD173" s="2">
        <f t="shared" si="73"/>
        <v>75.461028070389574</v>
      </c>
      <c r="BE173" s="2">
        <f t="shared" si="74"/>
        <v>72.495963856977156</v>
      </c>
      <c r="BF173" s="2">
        <f t="shared" si="75"/>
        <v>67.570088498852144</v>
      </c>
      <c r="BG173" s="2">
        <f t="shared" si="76"/>
        <v>60.972328147200045</v>
      </c>
      <c r="BH173" s="2">
        <f t="shared" si="77"/>
        <v>52.254464344995597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74.50260018698323</v>
      </c>
      <c r="CP173" s="2">
        <f>BL$207*$B173+BL$209</f>
        <v>76.539987614534027</v>
      </c>
      <c r="CQ173" s="2">
        <f>BM$207*$B173+BM$209</f>
        <v>78.797434940116915</v>
      </c>
      <c r="CR173" s="2">
        <f>BN$207*$B173+BN$209</f>
        <v>81.108107675432649</v>
      </c>
      <c r="CS173" s="2">
        <f>BO$207*$B173+BO$209</f>
        <v>84.678466260645266</v>
      </c>
      <c r="CT173" s="2">
        <f>BP$207*$B173+BP$209</f>
        <v>86.410928577025061</v>
      </c>
      <c r="CU173" s="2">
        <f>BQ$207*$B173+BQ$209</f>
        <v>86.268710109458951</v>
      </c>
      <c r="CV173" s="2">
        <f>BR$207*$B173+BR$209</f>
        <v>85.667233281572976</v>
      </c>
      <c r="CW173" s="2">
        <f>BS$207*$B173+BS$209</f>
        <v>83.830456505833482</v>
      </c>
      <c r="CX173" s="2">
        <f>BT$207*$B173+BT$209</f>
        <v>79.093879716775859</v>
      </c>
      <c r="CY173" s="2">
        <f>BU$207*$B173+BU$209</f>
        <v>73.828228048517559</v>
      </c>
      <c r="CZ173" s="2">
        <f>BV$207*$B173+BV$209</f>
        <v>67.30594227304428</v>
      </c>
      <c r="DA173" s="2">
        <f>BW$207*$B173+BW$209</f>
        <v>56.182074588952531</v>
      </c>
      <c r="DD173" s="2">
        <f>BZ$207*$B173+BZ$209</f>
        <v>69.215472590640715</v>
      </c>
      <c r="DE173" s="2">
        <f>CA$207*$B173+CA$209</f>
        <v>72.446645929439114</v>
      </c>
      <c r="DF173" s="2">
        <f>CB$207*$B173+CB$209</f>
        <v>74.608170932482111</v>
      </c>
      <c r="DG173" s="2">
        <f>CC$207*$B173+CC$209</f>
        <v>76.422320762657563</v>
      </c>
      <c r="DH173" s="2">
        <f>CD$207*$B173+CD$209</f>
        <v>78.126040995859697</v>
      </c>
      <c r="DI173" s="2">
        <f>CE$207*$B173+CE$209</f>
        <v>79.034550043399122</v>
      </c>
      <c r="DJ173" s="2">
        <f>CF$207*$B173+CF$209</f>
        <v>78.987767253313905</v>
      </c>
      <c r="DK173" s="2">
        <f>CG$207*$B173+CG$209</f>
        <v>77.954755533534353</v>
      </c>
      <c r="DL173" s="2">
        <f>CH$207*$B173+CH$209</f>
        <v>75.440367261452252</v>
      </c>
      <c r="DM173" s="2">
        <f>CI$207*$B173+CI$209</f>
        <v>72.480203909142304</v>
      </c>
      <c r="DN173" s="2">
        <f>CJ$207*$B173+CJ$209</f>
        <v>67.555084730864195</v>
      </c>
      <c r="DO173" s="2">
        <f>CK$207*$B173+CK$209</f>
        <v>60.954946298596191</v>
      </c>
      <c r="DP173" s="2">
        <f>CL$207*$B173+CL$209</f>
        <v>52.244570208090103</v>
      </c>
      <c r="DS173" s="2">
        <f>POWER(10,($B173-C$227)/C$228)/(1+POWER(10,($B173-C$227)/C$228))</f>
        <v>0.99757427188590519</v>
      </c>
      <c r="DT173" s="2">
        <f>POWER(10,($B173-D$227)/D$228)/(1+POWER(10,($B173-D$227)/D$228))</f>
        <v>0.99791757992937713</v>
      </c>
      <c r="DU173" s="2">
        <f>POWER(10,($B173-E$227)/E$228)/(1+POWER(10,($B173-E$227)/E$228))</f>
        <v>0.99815007555063817</v>
      </c>
      <c r="DV173" s="2">
        <f>POWER(10,($B173-F$227)/F$228)/(1+POWER(10,($B173-F$227)/F$228))</f>
        <v>0.99756267207464644</v>
      </c>
      <c r="DW173" s="2">
        <f>POWER(10,($B173-G$227)/G$228)/(1+POWER(10,($B173-G$227)/G$228))</f>
        <v>0.99797261129308656</v>
      </c>
      <c r="DX173" s="2">
        <f>POWER(10,($B173-H$227)/H$228)/(1+POWER(10,($B173-H$227)/H$228))</f>
        <v>0.99786684978768669</v>
      </c>
      <c r="DY173" s="2">
        <f>POWER(10,($B173-I$227)/I$228)/(1+POWER(10,($B173-I$227)/I$228))</f>
        <v>0.99779433198404643</v>
      </c>
      <c r="DZ173" s="2">
        <f>POWER(10,($B173-J$227)/J$228)/(1+POWER(10,($B173-J$227)/J$228))</f>
        <v>0.9976765061138817</v>
      </c>
      <c r="EA173" s="2">
        <f>POWER(10,($B173-K$227)/K$228)/(1+POWER(10,($B173-K$227)/K$228))</f>
        <v>0.99753747447309216</v>
      </c>
      <c r="EB173" s="2">
        <f>POWER(10,($B173-L$227)/L$228)/(1+POWER(10,($B173-L$227)/L$228))</f>
        <v>0.99761706677296336</v>
      </c>
      <c r="EC173" s="2">
        <f>POWER(10,($B173-M$227)/M$228)/(1+POWER(10,($B173-M$227)/M$228))</f>
        <v>0.99760825359342187</v>
      </c>
      <c r="ED173" s="2">
        <f>POWER(10,($B173-N$227)/N$228)/(1+POWER(10,($B173-N$227)/N$228))</f>
        <v>0.99726313027534752</v>
      </c>
      <c r="EE173" s="2">
        <f>POWER(10,($B173-O$227)/O$228)/(1+POWER(10,($B173-O$227)/O$228))</f>
        <v>0.99748720612132225</v>
      </c>
    </row>
    <row r="174" spans="2:135" x14ac:dyDescent="0.25">
      <c r="B174" s="2">
        <v>168</v>
      </c>
      <c r="C174">
        <v>68.191000000000003</v>
      </c>
      <c r="D174">
        <v>73.162000000000006</v>
      </c>
      <c r="E174">
        <v>74.147000000000006</v>
      </c>
      <c r="F174">
        <v>76.221000000000004</v>
      </c>
      <c r="G174">
        <v>78.662000000000006</v>
      </c>
      <c r="H174">
        <v>78.515000000000001</v>
      </c>
      <c r="I174">
        <v>79.308999999999997</v>
      </c>
      <c r="J174">
        <v>77.632000000000005</v>
      </c>
      <c r="K174">
        <v>77.412000000000006</v>
      </c>
      <c r="L174">
        <v>73.543999999999997</v>
      </c>
      <c r="M174">
        <v>70.278999999999996</v>
      </c>
      <c r="N174">
        <v>66.397000000000006</v>
      </c>
      <c r="O174">
        <v>55.676499999999997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69.147444118497518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72.555005760228909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74.704391803224141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76.907173438028437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78.36393259741935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79.268719161441197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79.39133470185989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78.532636385079684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76.571046715822376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74.217352869051822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70.912607629693582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66.641385020575356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56.214500647441653</v>
      </c>
      <c r="AE174" s="5"/>
      <c r="AG174" s="5">
        <f t="shared" si="52"/>
        <v>-0.95644411849751521</v>
      </c>
      <c r="AH174" s="5">
        <f t="shared" si="53"/>
        <v>0.60699423977109745</v>
      </c>
      <c r="AI174" s="5">
        <f t="shared" si="54"/>
        <v>-0.55739180322413517</v>
      </c>
      <c r="AJ174" s="5">
        <f t="shared" si="55"/>
        <v>-0.68617343802843322</v>
      </c>
      <c r="AK174" s="5">
        <f t="shared" si="56"/>
        <v>0.29806740258065645</v>
      </c>
      <c r="AL174" s="5">
        <f t="shared" si="57"/>
        <v>-0.75371916144119666</v>
      </c>
      <c r="AM174" s="5">
        <f t="shared" si="58"/>
        <v>-8.2334701859892334E-2</v>
      </c>
      <c r="AN174" s="5">
        <f t="shared" si="59"/>
        <v>-0.9006363850796788</v>
      </c>
      <c r="AO174" s="5">
        <f t="shared" si="60"/>
        <v>0.84095328417762971</v>
      </c>
      <c r="AP174" s="5">
        <f t="shared" si="61"/>
        <v>-0.67335286905182556</v>
      </c>
      <c r="AQ174" s="5">
        <f t="shared" si="62"/>
        <v>-0.63360762969358575</v>
      </c>
      <c r="AR174" s="5">
        <f t="shared" si="63"/>
        <v>-0.24438502057535061</v>
      </c>
      <c r="AS174" s="5">
        <f t="shared" si="64"/>
        <v>-0.5380006474416561</v>
      </c>
      <c r="AV174" s="2">
        <f t="shared" si="65"/>
        <v>69.147443702979956</v>
      </c>
      <c r="AW174" s="2">
        <f t="shared" si="66"/>
        <v>72.383240799434944</v>
      </c>
      <c r="AX174" s="2">
        <f t="shared" si="67"/>
        <v>74.546977945285164</v>
      </c>
      <c r="AY174" s="2">
        <f t="shared" si="68"/>
        <v>76.376709927202114</v>
      </c>
      <c r="AZ174" s="2">
        <f t="shared" si="69"/>
        <v>78.070312243213309</v>
      </c>
      <c r="BA174" s="2">
        <f t="shared" si="70"/>
        <v>78.972414450105703</v>
      </c>
      <c r="BB174" s="2">
        <f t="shared" si="71"/>
        <v>78.925427330390292</v>
      </c>
      <c r="BC174" s="2">
        <f t="shared" si="72"/>
        <v>77.894749685203863</v>
      </c>
      <c r="BD174" s="2">
        <f t="shared" si="73"/>
        <v>75.376274682961139</v>
      </c>
      <c r="BE174" s="2">
        <f t="shared" si="74"/>
        <v>72.424545353967105</v>
      </c>
      <c r="BF174" s="2">
        <f t="shared" si="75"/>
        <v>67.504326834352895</v>
      </c>
      <c r="BG174" s="2">
        <f t="shared" si="76"/>
        <v>60.911720285219218</v>
      </c>
      <c r="BH174" s="2">
        <f t="shared" si="77"/>
        <v>52.230676878734144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74.493121202378319</v>
      </c>
      <c r="CP174" s="2">
        <f>BL$207*$B174+BL$209</f>
        <v>76.518475151825172</v>
      </c>
      <c r="CQ174" s="2">
        <f>BM$207*$B174+BM$209</f>
        <v>78.779846654164857</v>
      </c>
      <c r="CR174" s="2">
        <f>BN$207*$B174+BN$209</f>
        <v>81.11051962543965</v>
      </c>
      <c r="CS174" s="2">
        <f>BO$207*$B174+BO$209</f>
        <v>84.695683829341107</v>
      </c>
      <c r="CT174" s="2">
        <f>BP$207*$B174+BP$209</f>
        <v>86.432100088055094</v>
      </c>
      <c r="CU174" s="2">
        <f>BQ$207*$B174+BQ$209</f>
        <v>86.28666894950949</v>
      </c>
      <c r="CV174" s="2">
        <f>BR$207*$B174+BR$209</f>
        <v>85.691768356122182</v>
      </c>
      <c r="CW174" s="2">
        <f>BS$207*$B174+BS$209</f>
        <v>83.86100624635425</v>
      </c>
      <c r="CX174" s="2">
        <f>BT$207*$B174+BT$209</f>
        <v>79.111816802136872</v>
      </c>
      <c r="CY174" s="2">
        <f>BU$207*$B174+BU$209</f>
        <v>73.84693962819405</v>
      </c>
      <c r="CZ174" s="2">
        <f>BV$207*$B174+BV$209</f>
        <v>67.335206245048937</v>
      </c>
      <c r="DA174" s="2">
        <f>BW$207*$B174+BW$209</f>
        <v>56.211735637366885</v>
      </c>
      <c r="DD174" s="2">
        <f>BZ$207*$B174+BZ$209</f>
        <v>69.135588755443109</v>
      </c>
      <c r="DE174" s="2">
        <f>CA$207*$B174+CA$209</f>
        <v>72.375370816432422</v>
      </c>
      <c r="DF174" s="2">
        <f>CB$207*$B174+CB$209</f>
        <v>74.539823220275267</v>
      </c>
      <c r="DG174" s="2">
        <f>CC$207*$B174+CC$209</f>
        <v>76.366161576276426</v>
      </c>
      <c r="DH174" s="2">
        <f>CD$207*$B174+CD$209</f>
        <v>78.058037041389397</v>
      </c>
      <c r="DI174" s="2">
        <f>CE$207*$B174+CE$209</f>
        <v>78.957870935559725</v>
      </c>
      <c r="DJ174" s="2">
        <f>CF$207*$B174+CF$209</f>
        <v>78.910586773917174</v>
      </c>
      <c r="DK174" s="2">
        <f>CG$207*$B174+CG$209</f>
        <v>77.878188921407954</v>
      </c>
      <c r="DL174" s="2">
        <f>CH$207*$B174+CH$209</f>
        <v>75.357172208479824</v>
      </c>
      <c r="DM174" s="2">
        <f>CI$207*$B174+CI$209</f>
        <v>72.409977453850416</v>
      </c>
      <c r="DN174" s="2">
        <f>CJ$207*$B174+CJ$209</f>
        <v>67.490458532180355</v>
      </c>
      <c r="DO174" s="2">
        <f>CK$207*$B174+CK$209</f>
        <v>60.895642910223643</v>
      </c>
      <c r="DP174" s="2">
        <f>CL$207*$B174+CL$209</f>
        <v>52.221530522361107</v>
      </c>
      <c r="DS174" s="2">
        <f>POWER(10,($B174-C$227)/C$228)/(1+POWER(10,($B174-C$227)/C$228))</f>
        <v>0.99778723737947217</v>
      </c>
      <c r="DT174" s="2">
        <f>POWER(10,($B174-D$227)/D$228)/(1+POWER(10,($B174-D$227)/D$228))</f>
        <v>0.99810046227045279</v>
      </c>
      <c r="DU174" s="2">
        <f>POWER(10,($B174-E$227)/E$228)/(1+POWER(10,($B174-E$227)/E$228))</f>
        <v>0.99831257418232444</v>
      </c>
      <c r="DV174" s="2">
        <f>POWER(10,($B174-F$227)/F$228)/(1+POWER(10,($B174-F$227)/F$228))</f>
        <v>0.9977766536976368</v>
      </c>
      <c r="DW174" s="2">
        <f>POWER(10,($B174-G$227)/G$228)/(1+POWER(10,($B174-G$227)/G$228))</f>
        <v>0.99815066962493371</v>
      </c>
      <c r="DX174" s="2">
        <f>POWER(10,($B174-H$227)/H$228)/(1+POWER(10,($B174-H$227)/H$228))</f>
        <v>0.99805417866521817</v>
      </c>
      <c r="DY174" s="2">
        <f>POWER(10,($B174-I$227)/I$228)/(1+POWER(10,($B174-I$227)/I$228))</f>
        <v>0.99798801638595658</v>
      </c>
      <c r="DZ174" s="2">
        <f>POWER(10,($B174-J$227)/J$228)/(1+POWER(10,($B174-J$227)/J$228))</f>
        <v>0.99788051507835984</v>
      </c>
      <c r="EA174" s="2">
        <f>POWER(10,($B174-K$227)/K$228)/(1+POWER(10,($B174-K$227)/K$228))</f>
        <v>0.99775366330102033</v>
      </c>
      <c r="EB174" s="2">
        <f>POWER(10,($B174-L$227)/L$228)/(1+POWER(10,($B174-L$227)/L$228))</f>
        <v>0.99782628329931289</v>
      </c>
      <c r="EC174" s="2">
        <f>POWER(10,($B174-M$227)/M$228)/(1+POWER(10,($B174-M$227)/M$228))</f>
        <v>0.99781824220617232</v>
      </c>
      <c r="ED174" s="2">
        <f>POWER(10,($B174-N$227)/N$228)/(1+POWER(10,($B174-N$227)/N$228))</f>
        <v>0.99750334391330131</v>
      </c>
      <c r="EE174" s="2">
        <f>POWER(10,($B174-O$227)/O$228)/(1+POWER(10,($B174-O$227)/O$228))</f>
        <v>0.99770779794285736</v>
      </c>
    </row>
    <row r="175" spans="2:135" x14ac:dyDescent="0.25">
      <c r="B175" s="2">
        <v>169</v>
      </c>
      <c r="C175">
        <v>67.676000000000002</v>
      </c>
      <c r="D175">
        <v>71.308999999999997</v>
      </c>
      <c r="E175">
        <v>73.573999999999998</v>
      </c>
      <c r="F175">
        <v>76.956000000000003</v>
      </c>
      <c r="G175">
        <v>78.543999999999997</v>
      </c>
      <c r="H175">
        <v>79.412000000000006</v>
      </c>
      <c r="I175">
        <v>79.028999999999996</v>
      </c>
      <c r="J175">
        <v>77.058999999999997</v>
      </c>
      <c r="K175">
        <v>75.926000000000002</v>
      </c>
      <c r="L175">
        <v>74.25</v>
      </c>
      <c r="M175">
        <v>70.25</v>
      </c>
      <c r="N175">
        <v>64.882000000000005</v>
      </c>
      <c r="O175">
        <v>54.029400000000003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69.066661314235603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72.433904870830219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74.581378400784345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76.696970622906107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78.191051805778841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79.082197243730135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79.149317430197414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78.23867696241787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76.112972394772896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73.636320737377844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70.032514939925477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65.616185878125293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55.367361123609015</v>
      </c>
      <c r="AE175" s="5"/>
      <c r="AG175" s="5">
        <f t="shared" si="52"/>
        <v>-1.3906613142356008</v>
      </c>
      <c r="AH175" s="5">
        <f t="shared" si="53"/>
        <v>-1.1249048708302212</v>
      </c>
      <c r="AI175" s="5">
        <f t="shared" si="54"/>
        <v>-1.0073784007843471</v>
      </c>
      <c r="AJ175" s="5">
        <f t="shared" si="55"/>
        <v>0.25902937709389562</v>
      </c>
      <c r="AK175" s="5">
        <f t="shared" si="56"/>
        <v>0.35294819422115609</v>
      </c>
      <c r="AL175" s="5">
        <f t="shared" si="57"/>
        <v>0.32980275626987066</v>
      </c>
      <c r="AM175" s="5">
        <f t="shared" si="58"/>
        <v>-0.12031743019741725</v>
      </c>
      <c r="AN175" s="5">
        <f t="shared" si="59"/>
        <v>-1.1796769624178722</v>
      </c>
      <c r="AO175" s="5">
        <f t="shared" si="60"/>
        <v>-0.18697239477289429</v>
      </c>
      <c r="AP175" s="5">
        <f t="shared" si="61"/>
        <v>0.61367926262215633</v>
      </c>
      <c r="AQ175" s="5">
        <f t="shared" si="62"/>
        <v>0.21748506007452306</v>
      </c>
      <c r="AR175" s="5">
        <f t="shared" si="63"/>
        <v>-0.73418587812528813</v>
      </c>
      <c r="AS175" s="5">
        <f t="shared" si="64"/>
        <v>-1.3379611236090128</v>
      </c>
      <c r="AV175" s="2">
        <f t="shared" si="65"/>
        <v>69.066660975492326</v>
      </c>
      <c r="AW175" s="2">
        <f t="shared" si="66"/>
        <v>72.311360636246818</v>
      </c>
      <c r="AX175" s="2">
        <f t="shared" si="67"/>
        <v>74.478079791653599</v>
      </c>
      <c r="AY175" s="2">
        <f t="shared" si="68"/>
        <v>76.319743271515335</v>
      </c>
      <c r="AZ175" s="2">
        <f t="shared" si="69"/>
        <v>78.00137378482539</v>
      </c>
      <c r="BA175" s="2">
        <f t="shared" si="70"/>
        <v>78.894631618372401</v>
      </c>
      <c r="BB175" s="2">
        <f t="shared" si="71"/>
        <v>78.847118046291598</v>
      </c>
      <c r="BC175" s="2">
        <f t="shared" si="72"/>
        <v>77.816924187919909</v>
      </c>
      <c r="BD175" s="2">
        <f t="shared" si="73"/>
        <v>75.291635336562635</v>
      </c>
      <c r="BE175" s="2">
        <f t="shared" si="74"/>
        <v>72.353214436528646</v>
      </c>
      <c r="BF175" s="2">
        <f t="shared" si="75"/>
        <v>67.438648660172575</v>
      </c>
      <c r="BG175" s="2">
        <f t="shared" si="76"/>
        <v>60.8512071941051</v>
      </c>
      <c r="BH175" s="2">
        <f t="shared" si="77"/>
        <v>52.20694428932908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74.483642217773408</v>
      </c>
      <c r="CP175" s="2">
        <f>BL$207*$B175+BL$209</f>
        <v>76.496962689116316</v>
      </c>
      <c r="CQ175" s="2">
        <f>BM$207*$B175+BM$209</f>
        <v>78.762258368212798</v>
      </c>
      <c r="CR175" s="2">
        <f>BN$207*$B175+BN$209</f>
        <v>81.112931575446652</v>
      </c>
      <c r="CS175" s="2">
        <f>BO$207*$B175+BO$209</f>
        <v>84.712901398036948</v>
      </c>
      <c r="CT175" s="2">
        <f>BP$207*$B175+BP$209</f>
        <v>86.453271599085127</v>
      </c>
      <c r="CU175" s="2">
        <f>BQ$207*$B175+BQ$209</f>
        <v>86.304627789560016</v>
      </c>
      <c r="CV175" s="2">
        <f>BR$207*$B175+BR$209</f>
        <v>85.716303430671388</v>
      </c>
      <c r="CW175" s="2">
        <f>BS$207*$B175+BS$209</f>
        <v>83.891555986875005</v>
      </c>
      <c r="CX175" s="2">
        <f>BT$207*$B175+BT$209</f>
        <v>79.129753887497898</v>
      </c>
      <c r="CY175" s="2">
        <f>BU$207*$B175+BU$209</f>
        <v>73.865651207870556</v>
      </c>
      <c r="CZ175" s="2">
        <f>BV$207*$B175+BV$209</f>
        <v>67.364470217053579</v>
      </c>
      <c r="DA175" s="2">
        <f>BW$207*$B175+BW$209</f>
        <v>56.24139668578124</v>
      </c>
      <c r="DD175" s="2">
        <f>BZ$207*$B175+BZ$209</f>
        <v>69.055704920245518</v>
      </c>
      <c r="DE175" s="2">
        <f>CA$207*$B175+CA$209</f>
        <v>72.304095703425745</v>
      </c>
      <c r="DF175" s="2">
        <f>CB$207*$B175+CB$209</f>
        <v>74.471475508068423</v>
      </c>
      <c r="DG175" s="2">
        <f>CC$207*$B175+CC$209</f>
        <v>76.310002389895303</v>
      </c>
      <c r="DH175" s="2">
        <f>CD$207*$B175+CD$209</f>
        <v>77.990033086919098</v>
      </c>
      <c r="DI175" s="2">
        <f>CE$207*$B175+CE$209</f>
        <v>78.881191827720329</v>
      </c>
      <c r="DJ175" s="2">
        <f>CF$207*$B175+CF$209</f>
        <v>78.833406294520429</v>
      </c>
      <c r="DK175" s="2">
        <f>CG$207*$B175+CG$209</f>
        <v>77.801622309281555</v>
      </c>
      <c r="DL175" s="2">
        <f>CH$207*$B175+CH$209</f>
        <v>75.273977155507396</v>
      </c>
      <c r="DM175" s="2">
        <f>CI$207*$B175+CI$209</f>
        <v>72.339750998558543</v>
      </c>
      <c r="DN175" s="2">
        <f>CJ$207*$B175+CJ$209</f>
        <v>67.425832333496501</v>
      </c>
      <c r="DO175" s="2">
        <f>CK$207*$B175+CK$209</f>
        <v>60.836339521851102</v>
      </c>
      <c r="DP175" s="2">
        <f>CL$207*$B175+CL$209</f>
        <v>52.198490836632118</v>
      </c>
      <c r="DS175" s="2">
        <f>POWER(10,($B175-C$227)/C$228)/(1+POWER(10,($B175-C$227)/C$228))</f>
        <v>0.99798154351344392</v>
      </c>
      <c r="DT175" s="2">
        <f>POWER(10,($B175-D$227)/D$228)/(1+POWER(10,($B175-D$227)/D$228))</f>
        <v>0.99826731140151492</v>
      </c>
      <c r="DU175" s="2">
        <f>POWER(10,($B175-E$227)/E$228)/(1+POWER(10,($B175-E$227)/E$228))</f>
        <v>0.99846082083376508</v>
      </c>
      <c r="DV175" s="2">
        <f>POWER(10,($B175-F$227)/F$228)/(1+POWER(10,($B175-F$227)/F$228))</f>
        <v>0.99797188731215725</v>
      </c>
      <c r="DW175" s="2">
        <f>POWER(10,($B175-G$227)/G$228)/(1+POWER(10,($B175-G$227)/G$228))</f>
        <v>0.99831311616091789</v>
      </c>
      <c r="DX175" s="2">
        <f>POWER(10,($B175-H$227)/H$228)/(1+POWER(10,($B175-H$227)/H$228))</f>
        <v>0.99822508596609216</v>
      </c>
      <c r="DY175" s="2">
        <f>POWER(10,($B175-I$227)/I$228)/(1+POWER(10,($B175-I$227)/I$228))</f>
        <v>0.99816472423147062</v>
      </c>
      <c r="DZ175" s="2">
        <f>POWER(10,($B175-J$227)/J$228)/(1+POWER(10,($B175-J$227)/J$228))</f>
        <v>0.99806664622318175</v>
      </c>
      <c r="EA175" s="2">
        <f>POWER(10,($B175-K$227)/K$228)/(1+POWER(10,($B175-K$227)/K$228))</f>
        <v>0.99795091157263749</v>
      </c>
      <c r="EB175" s="2">
        <f>POWER(10,($B175-L$227)/L$228)/(1+POWER(10,($B175-L$227)/L$228))</f>
        <v>0.99801716756379699</v>
      </c>
      <c r="EC175" s="2">
        <f>POWER(10,($B175-M$227)/M$228)/(1+POWER(10,($B175-M$227)/M$228))</f>
        <v>0.99800983118840925</v>
      </c>
      <c r="ED175" s="2">
        <f>POWER(10,($B175-N$227)/N$228)/(1+POWER(10,($B175-N$227)/N$228))</f>
        <v>0.99772252227350111</v>
      </c>
      <c r="EE175" s="2">
        <f>POWER(10,($B175-O$227)/O$228)/(1+POWER(10,($B175-O$227)/O$228))</f>
        <v>0.99790906515947075</v>
      </c>
    </row>
    <row r="176" spans="2:135" x14ac:dyDescent="0.25">
      <c r="B176" s="2">
        <v>170</v>
      </c>
      <c r="C176">
        <v>68.941000000000003</v>
      </c>
      <c r="D176">
        <v>70.926000000000002</v>
      </c>
      <c r="E176">
        <v>74.102999999999994</v>
      </c>
      <c r="F176">
        <v>75.75</v>
      </c>
      <c r="G176">
        <v>78.323999999999998</v>
      </c>
      <c r="H176">
        <v>78.265000000000001</v>
      </c>
      <c r="I176">
        <v>78.837999999999994</v>
      </c>
      <c r="J176">
        <v>76.912000000000006</v>
      </c>
      <c r="K176">
        <v>75.971000000000004</v>
      </c>
      <c r="L176">
        <v>73.528999999999996</v>
      </c>
      <c r="M176">
        <v>68.587999999999994</v>
      </c>
      <c r="N176">
        <v>64.323999999999998</v>
      </c>
      <c r="O176">
        <v>54.514699999999998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68.985944797073856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72.324229757526993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74.474857414142917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76.522511266954282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78.05106268152943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78.931747206179338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78.958477084096501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78.00889737582888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75.75335234868615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73.171090361531697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69.286074756302241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64.633481066582675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54.613847993302002</v>
      </c>
      <c r="AE176" s="5"/>
      <c r="AG176" s="5">
        <f t="shared" si="52"/>
        <v>-4.4944797073853238E-2</v>
      </c>
      <c r="AH176" s="5">
        <f t="shared" si="53"/>
        <v>-1.3982297575269911</v>
      </c>
      <c r="AI176" s="5">
        <f t="shared" si="54"/>
        <v>-0.37185741414292295</v>
      </c>
      <c r="AJ176" s="5">
        <f t="shared" si="55"/>
        <v>-0.77251126695428241</v>
      </c>
      <c r="AK176" s="5">
        <f t="shared" si="56"/>
        <v>0.2729373184705679</v>
      </c>
      <c r="AL176" s="5">
        <f t="shared" si="57"/>
        <v>-0.66674720617933758</v>
      </c>
      <c r="AM176" s="5">
        <f t="shared" si="58"/>
        <v>-0.12047708409650681</v>
      </c>
      <c r="AN176" s="5">
        <f t="shared" si="59"/>
        <v>-1.096897375828874</v>
      </c>
      <c r="AO176" s="5">
        <f t="shared" si="60"/>
        <v>0.21764765131385388</v>
      </c>
      <c r="AP176" s="5">
        <f t="shared" si="61"/>
        <v>0.35790963846829982</v>
      </c>
      <c r="AQ176" s="5">
        <f t="shared" si="62"/>
        <v>-0.69807475630224758</v>
      </c>
      <c r="AR176" s="5">
        <f t="shared" si="63"/>
        <v>-0.30948106658267704</v>
      </c>
      <c r="AS176" s="5">
        <f t="shared" si="64"/>
        <v>-9.9147993302004522E-2</v>
      </c>
      <c r="AV176" s="2">
        <f t="shared" si="65"/>
        <v>68.985944529201021</v>
      </c>
      <c r="AW176" s="2">
        <f t="shared" si="66"/>
        <v>72.239525946654879</v>
      </c>
      <c r="AX176" s="2">
        <f t="shared" si="67"/>
        <v>74.409223053012028</v>
      </c>
      <c r="AY176" s="2">
        <f t="shared" si="68"/>
        <v>76.262836934817599</v>
      </c>
      <c r="AZ176" s="2">
        <f t="shared" si="69"/>
        <v>77.932504636311108</v>
      </c>
      <c r="BA176" s="2">
        <f t="shared" si="70"/>
        <v>78.816930288718495</v>
      </c>
      <c r="BB176" s="2">
        <f t="shared" si="71"/>
        <v>78.7688923701904</v>
      </c>
      <c r="BC176" s="2">
        <f t="shared" si="72"/>
        <v>77.739191847593077</v>
      </c>
      <c r="BD176" s="2">
        <f t="shared" si="73"/>
        <v>75.207102062739907</v>
      </c>
      <c r="BE176" s="2">
        <f t="shared" si="74"/>
        <v>72.281964946912254</v>
      </c>
      <c r="BF176" s="2">
        <f t="shared" si="75"/>
        <v>67.373048100042695</v>
      </c>
      <c r="BG176" s="2">
        <f t="shared" si="76"/>
        <v>60.790782328256462</v>
      </c>
      <c r="BH176" s="2">
        <f t="shared" si="77"/>
        <v>52.183262726504374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 t="str">
        <f>IF(OR(AND($B176&gt;H$230, $B176&lt;H$231), $B176&gt;H$232), H176, "")</f>
        <v/>
      </c>
      <c r="CF176" s="2" t="str">
        <f>IF(OR(AND($B176&gt;I$230, $B176&lt;I$231), $B176&gt;I$232), I176, "")</f>
        <v/>
      </c>
      <c r="CG176" s="2" t="str">
        <f>IF(OR(AND($B176&gt;J$230, $B176&lt;J$231), $B176&gt;J$232), J176, "")</f>
        <v/>
      </c>
      <c r="CH176" s="2" t="str">
        <f>IF(OR(AND($B176&gt;K$230, $B176&lt;K$231), $B176&gt;K$232), K176, "")</f>
        <v/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74.474163233168497</v>
      </c>
      <c r="CP176" s="2">
        <f>BL$207*$B176+BL$209</f>
        <v>76.47545022640746</v>
      </c>
      <c r="CQ176" s="2">
        <f>BM$207*$B176+BM$209</f>
        <v>78.744670082260754</v>
      </c>
      <c r="CR176" s="2">
        <f>BN$207*$B176+BN$209</f>
        <v>81.115343525453653</v>
      </c>
      <c r="CS176" s="2">
        <f>BO$207*$B176+BO$209</f>
        <v>84.730118966732803</v>
      </c>
      <c r="CT176" s="2">
        <f>BP$207*$B176+BP$209</f>
        <v>86.474443110115146</v>
      </c>
      <c r="CU176" s="2">
        <f>BQ$207*$B176+BQ$209</f>
        <v>86.322586629610555</v>
      </c>
      <c r="CV176" s="2">
        <f>BR$207*$B176+BR$209</f>
        <v>85.740838505220594</v>
      </c>
      <c r="CW176" s="2">
        <f>BS$207*$B176+BS$209</f>
        <v>83.922105727395774</v>
      </c>
      <c r="CX176" s="2">
        <f>BT$207*$B176+BT$209</f>
        <v>79.147690972858925</v>
      </c>
      <c r="CY176" s="2">
        <f>BU$207*$B176+BU$209</f>
        <v>73.884362787547047</v>
      </c>
      <c r="CZ176" s="2">
        <f>BV$207*$B176+BV$209</f>
        <v>67.393734189058222</v>
      </c>
      <c r="DA176" s="2">
        <f>BW$207*$B176+BW$209</f>
        <v>56.271057734195594</v>
      </c>
      <c r="DD176" s="2">
        <f>BZ$207*$B176+BZ$209</f>
        <v>68.975821085047926</v>
      </c>
      <c r="DE176" s="2">
        <f>CA$207*$B176+CA$209</f>
        <v>72.232820590419053</v>
      </c>
      <c r="DF176" s="2">
        <f>CB$207*$B176+CB$209</f>
        <v>74.403127795861579</v>
      </c>
      <c r="DG176" s="2">
        <f>CC$207*$B176+CC$209</f>
        <v>76.253843203514165</v>
      </c>
      <c r="DH176" s="2">
        <f>CD$207*$B176+CD$209</f>
        <v>77.922029132448799</v>
      </c>
      <c r="DI176" s="2">
        <f>CE$207*$B176+CE$209</f>
        <v>78.804512719880947</v>
      </c>
      <c r="DJ176" s="2">
        <f>CF$207*$B176+CF$209</f>
        <v>78.756225815123699</v>
      </c>
      <c r="DK176" s="2">
        <f>CG$207*$B176+CG$209</f>
        <v>77.725055697155156</v>
      </c>
      <c r="DL176" s="2">
        <f>CH$207*$B176+CH$209</f>
        <v>75.190782102534968</v>
      </c>
      <c r="DM176" s="2">
        <f>CI$207*$B176+CI$209</f>
        <v>72.269524543266655</v>
      </c>
      <c r="DN176" s="2">
        <f>CJ$207*$B176+CJ$209</f>
        <v>67.361206134812647</v>
      </c>
      <c r="DO176" s="2">
        <f>CK$207*$B176+CK$209</f>
        <v>60.77703613347856</v>
      </c>
      <c r="DP176" s="2">
        <f>CL$207*$B176+CL$209</f>
        <v>52.175451150903122</v>
      </c>
      <c r="DS176" s="2">
        <f>POWER(10,($B176-C$227)/C$228)/(1+POWER(10,($B176-C$227)/C$228))</f>
        <v>0.99815881880749269</v>
      </c>
      <c r="DT176" s="2">
        <f>POWER(10,($B176-D$227)/D$228)/(1+POWER(10,($B176-D$227)/D$228))</f>
        <v>0.99841952826168456</v>
      </c>
      <c r="DU176" s="2">
        <f>POWER(10,($B176-E$227)/E$228)/(1+POWER(10,($B176-E$227)/E$228))</f>
        <v>0.99859606177980942</v>
      </c>
      <c r="DV176" s="2">
        <f>POWER(10,($B176-F$227)/F$228)/(1+POWER(10,($B176-F$227)/F$228))</f>
        <v>0.99815000911080176</v>
      </c>
      <c r="DW176" s="2">
        <f>POWER(10,($B176-G$227)/G$228)/(1+POWER(10,($B176-G$227)/G$228))</f>
        <v>0.99846131527090576</v>
      </c>
      <c r="DX176" s="2">
        <f>POWER(10,($B176-H$227)/H$228)/(1+POWER(10,($B176-H$227)/H$228))</f>
        <v>0.9983810063187335</v>
      </c>
      <c r="DY176" s="2">
        <f>POWER(10,($B176-I$227)/I$228)/(1+POWER(10,($B176-I$227)/I$228))</f>
        <v>0.99832593827108296</v>
      </c>
      <c r="DZ176" s="2">
        <f>POWER(10,($B176-J$227)/J$228)/(1+POWER(10,($B176-J$227)/J$228))</f>
        <v>0.99823646039614544</v>
      </c>
      <c r="EA176" s="2">
        <f>POWER(10,($B176-K$227)/K$228)/(1+POWER(10,($B176-K$227)/K$228))</f>
        <v>0.99813087214423468</v>
      </c>
      <c r="EB176" s="2">
        <f>POWER(10,($B176-L$227)/L$228)/(1+POWER(10,($B176-L$227)/L$228))</f>
        <v>0.99819131976916475</v>
      </c>
      <c r="EC176" s="2">
        <f>POWER(10,($B176-M$227)/M$228)/(1+POWER(10,($B176-M$227)/M$228))</f>
        <v>0.99818462657568052</v>
      </c>
      <c r="ED176" s="2">
        <f>POWER(10,($B176-N$227)/N$228)/(1+POWER(10,($B176-N$227)/N$228))</f>
        <v>0.997922499309711</v>
      </c>
      <c r="EE176" s="2">
        <f>POWER(10,($B176-O$227)/O$228)/(1+POWER(10,($B176-O$227)/O$228))</f>
        <v>0.99809269385562593</v>
      </c>
    </row>
    <row r="177" spans="2:135" x14ac:dyDescent="0.25">
      <c r="B177" s="2">
        <v>171</v>
      </c>
      <c r="C177">
        <v>66.676000000000002</v>
      </c>
      <c r="D177">
        <v>71.265000000000001</v>
      </c>
      <c r="E177">
        <v>73.823999999999998</v>
      </c>
      <c r="F177">
        <v>75.912000000000006</v>
      </c>
      <c r="G177">
        <v>77.793999999999997</v>
      </c>
      <c r="H177">
        <v>78.147000000000006</v>
      </c>
      <c r="I177">
        <v>78.765000000000001</v>
      </c>
      <c r="J177">
        <v>78.087999999999994</v>
      </c>
      <c r="K177">
        <v>76.441000000000003</v>
      </c>
      <c r="L177">
        <v>73.117999999999995</v>
      </c>
      <c r="M177">
        <v>69.515000000000001</v>
      </c>
      <c r="N177">
        <v>63.956000000000003</v>
      </c>
      <c r="O177">
        <v>53.823500000000003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68.905289883477522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72.224457152787039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74.380783504302244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76.379021214363576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77.93540134838716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78.807271426698577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78.805779035427122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77.8283626353291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75.47414352827515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72.807324609791607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68.674794060390639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63.73551470611401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53.971801368110327</v>
      </c>
      <c r="AE177" s="5"/>
      <c r="AG177" s="5">
        <f t="shared" si="52"/>
        <v>-2.2292898834775201</v>
      </c>
      <c r="AH177" s="5">
        <f t="shared" si="53"/>
        <v>-0.95945715278703858</v>
      </c>
      <c r="AI177" s="5">
        <f t="shared" si="54"/>
        <v>-0.55678350430224555</v>
      </c>
      <c r="AJ177" s="5">
        <f t="shared" si="55"/>
        <v>-0.46702121436356947</v>
      </c>
      <c r="AK177" s="5">
        <f t="shared" si="56"/>
        <v>-0.14140134838716278</v>
      </c>
      <c r="AL177" s="5">
        <f t="shared" si="57"/>
        <v>-0.66027142669857142</v>
      </c>
      <c r="AM177" s="5">
        <f t="shared" si="58"/>
        <v>-4.0779035427121357E-2</v>
      </c>
      <c r="AN177" s="5">
        <f t="shared" si="59"/>
        <v>0.25963736467089404</v>
      </c>
      <c r="AO177" s="5">
        <f t="shared" si="60"/>
        <v>0.9668564717248529</v>
      </c>
      <c r="AP177" s="5">
        <f t="shared" si="61"/>
        <v>0.31067539020838808</v>
      </c>
      <c r="AQ177" s="5">
        <f t="shared" si="62"/>
        <v>0.84020593960936196</v>
      </c>
      <c r="AR177" s="5">
        <f t="shared" si="63"/>
        <v>0.22048529388599292</v>
      </c>
      <c r="AS177" s="5">
        <f t="shared" si="64"/>
        <v>-0.14830136811032446</v>
      </c>
      <c r="AV177" s="2">
        <f t="shared" si="65"/>
        <v>68.905289678000443</v>
      </c>
      <c r="AW177" s="2">
        <f t="shared" si="66"/>
        <v>72.167733423754342</v>
      </c>
      <c r="AX177" s="2">
        <f t="shared" si="67"/>
        <v>74.340404711780806</v>
      </c>
      <c r="AY177" s="2">
        <f t="shared" si="68"/>
        <v>76.205986570959794</v>
      </c>
      <c r="AZ177" s="2">
        <f t="shared" si="69"/>
        <v>77.863699852000025</v>
      </c>
      <c r="BA177" s="2">
        <f t="shared" si="70"/>
        <v>78.739304683850563</v>
      </c>
      <c r="BB177" s="2">
        <f t="shared" si="71"/>
        <v>78.690744349641236</v>
      </c>
      <c r="BC177" s="2">
        <f t="shared" si="72"/>
        <v>77.661546042174066</v>
      </c>
      <c r="BD177" s="2">
        <f t="shared" si="73"/>
        <v>75.122667407080982</v>
      </c>
      <c r="BE177" s="2">
        <f t="shared" si="74"/>
        <v>72.210791128928989</v>
      </c>
      <c r="BF177" s="2">
        <f t="shared" si="75"/>
        <v>67.307519661594455</v>
      </c>
      <c r="BG177" s="2">
        <f t="shared" si="76"/>
        <v>60.730439555373593</v>
      </c>
      <c r="BH177" s="2">
        <f t="shared" si="77"/>
        <v>52.159628590066561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 t="str">
        <f>IF(OR(AND($B177&gt;F$230, $B177&lt;F$231), $B177&gt;F$232), F177, "")</f>
        <v/>
      </c>
      <c r="CD177" s="2" t="str">
        <f>IF(OR(AND($B177&gt;G$230, $B177&lt;G$231), $B177&gt;G$232), G177, "")</f>
        <v/>
      </c>
      <c r="CE177" s="2" t="str">
        <f>IF(OR(AND($B177&gt;H$230, $B177&lt;H$231), $B177&gt;H$232), H177, "")</f>
        <v/>
      </c>
      <c r="CF177" s="2" t="str">
        <f>IF(OR(AND($B177&gt;I$230, $B177&lt;I$231), $B177&gt;I$232), I177, "")</f>
        <v/>
      </c>
      <c r="CG177" s="2" t="str">
        <f>IF(OR(AND($B177&gt;J$230, $B177&lt;J$231), $B177&gt;J$232), J177, "")</f>
        <v/>
      </c>
      <c r="CH177" s="2" t="str">
        <f>IF(OR(AND($B177&gt;K$230, $B177&lt;K$231), $B177&gt;K$232), K177, "")</f>
        <v/>
      </c>
      <c r="CI177" s="2" t="str">
        <f>IF(OR(AND($B177&gt;L$230, $B177&lt;L$231), $B177&gt;L$232), L177, "")</f>
        <v/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74.464684248563586</v>
      </c>
      <c r="CP177" s="2">
        <f>BL$207*$B177+BL$209</f>
        <v>76.453937763698605</v>
      </c>
      <c r="CQ177" s="2">
        <f>BM$207*$B177+BM$209</f>
        <v>78.727081796308696</v>
      </c>
      <c r="CR177" s="2">
        <f>BN$207*$B177+BN$209</f>
        <v>81.117755475460655</v>
      </c>
      <c r="CS177" s="2">
        <f>BO$207*$B177+BO$209</f>
        <v>84.747336535428644</v>
      </c>
      <c r="CT177" s="2">
        <f>BP$207*$B177+BP$209</f>
        <v>86.49561462114518</v>
      </c>
      <c r="CU177" s="2">
        <f>BQ$207*$B177+BQ$209</f>
        <v>86.340545469661095</v>
      </c>
      <c r="CV177" s="2">
        <f>BR$207*$B177+BR$209</f>
        <v>85.7653735797698</v>
      </c>
      <c r="CW177" s="2">
        <f>BS$207*$B177+BS$209</f>
        <v>83.952655467916543</v>
      </c>
      <c r="CX177" s="2">
        <f>BT$207*$B177+BT$209</f>
        <v>79.165628058219937</v>
      </c>
      <c r="CY177" s="2">
        <f>BU$207*$B177+BU$209</f>
        <v>73.903074367223539</v>
      </c>
      <c r="CZ177" s="2">
        <f>BV$207*$B177+BV$209</f>
        <v>67.422998161062878</v>
      </c>
      <c r="DA177" s="2">
        <f>BW$207*$B177+BW$209</f>
        <v>56.300718782609948</v>
      </c>
      <c r="DD177" s="2">
        <f>BZ$207*$B177+BZ$209</f>
        <v>68.895937249850334</v>
      </c>
      <c r="DE177" s="2">
        <f>CA$207*$B177+CA$209</f>
        <v>72.161545477412375</v>
      </c>
      <c r="DF177" s="2">
        <f>CB$207*$B177+CB$209</f>
        <v>74.334780083654735</v>
      </c>
      <c r="DG177" s="2">
        <f>CC$207*$B177+CC$209</f>
        <v>76.197684017133042</v>
      </c>
      <c r="DH177" s="2">
        <f>CD$207*$B177+CD$209</f>
        <v>77.8540251779785</v>
      </c>
      <c r="DI177" s="2">
        <f>CE$207*$B177+CE$209</f>
        <v>78.72783361204155</v>
      </c>
      <c r="DJ177" s="2">
        <f>CF$207*$B177+CF$209</f>
        <v>78.679045335726954</v>
      </c>
      <c r="DK177" s="2">
        <f>CG$207*$B177+CG$209</f>
        <v>77.648489085028757</v>
      </c>
      <c r="DL177" s="2">
        <f>CH$207*$B177+CH$209</f>
        <v>75.107587049562525</v>
      </c>
      <c r="DM177" s="2">
        <f>CI$207*$B177+CI$209</f>
        <v>72.199298087974768</v>
      </c>
      <c r="DN177" s="2">
        <f>CJ$207*$B177+CJ$209</f>
        <v>67.296579936128794</v>
      </c>
      <c r="DO177" s="2">
        <f>CK$207*$B177+CK$209</f>
        <v>60.717732745106019</v>
      </c>
      <c r="DP177" s="2">
        <f>CL$207*$B177+CL$209</f>
        <v>52.152411465174126</v>
      </c>
      <c r="DS177" s="2">
        <f>POWER(10,($B177-C$227)/C$228)/(1+POWER(10,($B177-C$227)/C$228))</f>
        <v>0.99832055071773418</v>
      </c>
      <c r="DT177" s="2">
        <f>POWER(10,($B177-D$227)/D$228)/(1+POWER(10,($B177-D$227)/D$228))</f>
        <v>0.99855839216705877</v>
      </c>
      <c r="DU177" s="2">
        <f>POWER(10,($B177-E$227)/E$228)/(1+POWER(10,($B177-E$227)/E$228))</f>
        <v>0.99871943493547455</v>
      </c>
      <c r="DV177" s="2">
        <f>POWER(10,($B177-F$227)/F$228)/(1+POWER(10,($B177-F$227)/F$228))</f>
        <v>0.99831251356874218</v>
      </c>
      <c r="DW177" s="2">
        <f>POWER(10,($B177-G$227)/G$228)/(1+POWER(10,($B177-G$227)/G$228))</f>
        <v>0.99859651283398676</v>
      </c>
      <c r="DX177" s="2">
        <f>POWER(10,($B177-H$227)/H$228)/(1+POWER(10,($B177-H$227)/H$228))</f>
        <v>0.99852324984502461</v>
      </c>
      <c r="DY177" s="2">
        <f>POWER(10,($B177-I$227)/I$228)/(1+POWER(10,($B177-I$227)/I$228))</f>
        <v>0.99847301263332733</v>
      </c>
      <c r="DZ177" s="2">
        <f>POWER(10,($B177-J$227)/J$228)/(1+POWER(10,($B177-J$227)/J$228))</f>
        <v>0.99839138315276332</v>
      </c>
      <c r="EA177" s="2">
        <f>POWER(10,($B177-K$227)/K$228)/(1+POWER(10,($B177-K$227)/K$228))</f>
        <v>0.99829505473500191</v>
      </c>
      <c r="EB177" s="2">
        <f>POWER(10,($B177-L$227)/L$228)/(1+POWER(10,($B177-L$227)/L$228))</f>
        <v>0.99835020146859066</v>
      </c>
      <c r="EC177" s="2">
        <f>POWER(10,($B177-M$227)/M$228)/(1+POWER(10,($B177-M$227)/M$228))</f>
        <v>0.99834409525660517</v>
      </c>
      <c r="ED177" s="2">
        <f>POWER(10,($B177-N$227)/N$228)/(1+POWER(10,($B177-N$227)/N$228))</f>
        <v>0.99810495044128578</v>
      </c>
      <c r="EE177" s="2">
        <f>POWER(10,($B177-O$227)/O$228)/(1+POWER(10,($B177-O$227)/O$228))</f>
        <v>0.99826022414923377</v>
      </c>
    </row>
    <row r="178" spans="2:135" x14ac:dyDescent="0.25">
      <c r="B178" s="2">
        <v>172</v>
      </c>
      <c r="C178">
        <v>68.162000000000006</v>
      </c>
      <c r="D178">
        <v>71.337999999999994</v>
      </c>
      <c r="E178">
        <v>73.617999999999995</v>
      </c>
      <c r="F178">
        <v>76.382000000000005</v>
      </c>
      <c r="G178">
        <v>78.691000000000003</v>
      </c>
      <c r="H178">
        <v>78.956000000000003</v>
      </c>
      <c r="I178">
        <v>78.132000000000005</v>
      </c>
      <c r="J178">
        <v>77.662000000000006</v>
      </c>
      <c r="K178">
        <v>76.867999999999995</v>
      </c>
      <c r="L178">
        <v>73.323999999999998</v>
      </c>
      <c r="M178">
        <v>67.926000000000002</v>
      </c>
      <c r="N178">
        <v>62.058999999999997</v>
      </c>
      <c r="O178">
        <v>52.852899999999998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68.824692197363902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72.132782576416446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74.295674484154716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76.26080126000106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77.836912218381769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78.700656160863886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78.680178731616735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77.683774983976292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75.257117621976789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72.527193253037382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68.18906167272128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62.949034789257247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53.44585541734731</v>
      </c>
      <c r="AE178" s="5"/>
      <c r="AG178" s="5">
        <f t="shared" si="52"/>
        <v>-0.66269219736389573</v>
      </c>
      <c r="AH178" s="5">
        <f t="shared" si="53"/>
        <v>-0.794782576416452</v>
      </c>
      <c r="AI178" s="5">
        <f t="shared" si="54"/>
        <v>-0.67767448415472131</v>
      </c>
      <c r="AJ178" s="5">
        <f t="shared" si="55"/>
        <v>0.12119873999894537</v>
      </c>
      <c r="AK178" s="5">
        <f t="shared" si="56"/>
        <v>0.85408778161823307</v>
      </c>
      <c r="AL178" s="5">
        <f t="shared" si="57"/>
        <v>0.25534383913611691</v>
      </c>
      <c r="AM178" s="5">
        <f t="shared" si="58"/>
        <v>-0.54817873161672992</v>
      </c>
      <c r="AN178" s="5">
        <f t="shared" si="59"/>
        <v>-2.1774983976285966E-2</v>
      </c>
      <c r="AO178" s="5">
        <f t="shared" si="60"/>
        <v>1.6108823780232058</v>
      </c>
      <c r="AP178" s="5">
        <f t="shared" si="61"/>
        <v>0.79680674696261633</v>
      </c>
      <c r="AQ178" s="5">
        <f t="shared" si="62"/>
        <v>-0.26306167272127823</v>
      </c>
      <c r="AR178" s="5">
        <f t="shared" si="63"/>
        <v>-0.89003478925724977</v>
      </c>
      <c r="AS178" s="5">
        <f t="shared" si="64"/>
        <v>-0.59295541734731216</v>
      </c>
      <c r="AV178" s="2">
        <f t="shared" si="65"/>
        <v>68.824692044475427</v>
      </c>
      <c r="AW178" s="2">
        <f t="shared" si="66"/>
        <v>72.095979988825277</v>
      </c>
      <c r="AX178" s="2">
        <f t="shared" si="67"/>
        <v>74.271621959394153</v>
      </c>
      <c r="AY178" s="2">
        <f t="shared" si="68"/>
        <v>76.149188129012146</v>
      </c>
      <c r="AZ178" s="2">
        <f t="shared" si="69"/>
        <v>77.794954817474249</v>
      </c>
      <c r="BA178" s="2">
        <f t="shared" si="70"/>
        <v>78.661749409114037</v>
      </c>
      <c r="BB178" s="2">
        <f t="shared" si="71"/>
        <v>78.612668429158049</v>
      </c>
      <c r="BC178" s="2">
        <f t="shared" si="72"/>
        <v>77.583980589922163</v>
      </c>
      <c r="BD178" s="2">
        <f t="shared" si="73"/>
        <v>75.0383244012299</v>
      </c>
      <c r="BE178" s="2">
        <f t="shared" si="74"/>
        <v>72.139687605544978</v>
      </c>
      <c r="BF178" s="2">
        <f t="shared" si="75"/>
        <v>67.242058214857551</v>
      </c>
      <c r="BG178" s="2">
        <f t="shared" si="76"/>
        <v>60.670173135110808</v>
      </c>
      <c r="BH178" s="2">
        <f t="shared" si="77"/>
        <v>52.136038516091041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 t="str">
        <f>IF(OR(AND($B178&gt;F$230, $B178&lt;F$231), $B178&gt;F$232), F178, "")</f>
        <v/>
      </c>
      <c r="CD178" s="2">
        <f>IF(OR(AND($B178&gt;G$230, $B178&lt;G$231), $B178&gt;G$232), G178, "")</f>
        <v>78.691000000000003</v>
      </c>
      <c r="CE178" s="2">
        <f>IF(OR(AND($B178&gt;H$230, $B178&lt;H$231), $B178&gt;H$232), H178, "")</f>
        <v>78.956000000000003</v>
      </c>
      <c r="CF178" s="2">
        <f>IF(OR(AND($B178&gt;I$230, $B178&lt;I$231), $B178&gt;I$232), I178, "")</f>
        <v>78.132000000000005</v>
      </c>
      <c r="CG178" s="2" t="str">
        <f>IF(OR(AND($B178&gt;J$230, $B178&lt;J$231), $B178&gt;J$232), J178, "")</f>
        <v/>
      </c>
      <c r="CH178" s="2" t="str">
        <f>IF(OR(AND($B178&gt;K$230, $B178&lt;K$231), $B178&gt;K$232), K178, "")</f>
        <v/>
      </c>
      <c r="CI178" s="2" t="str">
        <f>IF(OR(AND($B178&gt;L$230, $B178&lt;L$231), $B178&gt;L$232), L178, "")</f>
        <v/>
      </c>
      <c r="CJ178" s="2" t="str">
        <f>IF(OR(AND($B178&gt;M$230, $B178&lt;M$231), $B178&gt;M$232), M178, "")</f>
        <v/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74.455205263958675</v>
      </c>
      <c r="CP178" s="2">
        <f>BL$207*$B178+BL$209</f>
        <v>76.432425300989749</v>
      </c>
      <c r="CQ178" s="2">
        <f>BM$207*$B178+BM$209</f>
        <v>78.709493510356651</v>
      </c>
      <c r="CR178" s="2">
        <f>BN$207*$B178+BN$209</f>
        <v>81.12016742546767</v>
      </c>
      <c r="CS178" s="2">
        <f>BO$207*$B178+BO$209</f>
        <v>84.764554104124485</v>
      </c>
      <c r="CT178" s="2">
        <f>BP$207*$B178+BP$209</f>
        <v>86.516786132175213</v>
      </c>
      <c r="CU178" s="2">
        <f>BQ$207*$B178+BQ$209</f>
        <v>86.358504309711634</v>
      </c>
      <c r="CV178" s="2">
        <f>BR$207*$B178+BR$209</f>
        <v>85.789908654319007</v>
      </c>
      <c r="CW178" s="2">
        <f>BS$207*$B178+BS$209</f>
        <v>83.983205208437298</v>
      </c>
      <c r="CX178" s="2">
        <f>BT$207*$B178+BT$209</f>
        <v>79.183565143580964</v>
      </c>
      <c r="CY178" s="2">
        <f>BU$207*$B178+BU$209</f>
        <v>73.921785946900044</v>
      </c>
      <c r="CZ178" s="2">
        <f>BV$207*$B178+BV$209</f>
        <v>67.452262133067521</v>
      </c>
      <c r="DA178" s="2">
        <f>BW$207*$B178+BW$209</f>
        <v>56.330379831024302</v>
      </c>
      <c r="DD178" s="2">
        <f>BZ$207*$B178+BZ$209</f>
        <v>68.816053414652728</v>
      </c>
      <c r="DE178" s="2">
        <f>CA$207*$B178+CA$209</f>
        <v>72.090270364405683</v>
      </c>
      <c r="DF178" s="2">
        <f>CB$207*$B178+CB$209</f>
        <v>74.266432371447905</v>
      </c>
      <c r="DG178" s="2">
        <f>CC$207*$B178+CC$209</f>
        <v>76.141524830751905</v>
      </c>
      <c r="DH178" s="2">
        <f>CD$207*$B178+CD$209</f>
        <v>77.7860212235082</v>
      </c>
      <c r="DI178" s="2">
        <f>CE$207*$B178+CE$209</f>
        <v>78.651154504202154</v>
      </c>
      <c r="DJ178" s="2">
        <f>CF$207*$B178+CF$209</f>
        <v>78.601864856330224</v>
      </c>
      <c r="DK178" s="2">
        <f>CG$207*$B178+CG$209</f>
        <v>77.571922472902358</v>
      </c>
      <c r="DL178" s="2">
        <f>CH$207*$B178+CH$209</f>
        <v>75.024391996590097</v>
      </c>
      <c r="DM178" s="2">
        <f>CI$207*$B178+CI$209</f>
        <v>72.129071632682894</v>
      </c>
      <c r="DN178" s="2">
        <f>CJ$207*$B178+CJ$209</f>
        <v>67.23195373744494</v>
      </c>
      <c r="DO178" s="2">
        <f>CK$207*$B178+CK$209</f>
        <v>60.658429356733478</v>
      </c>
      <c r="DP178" s="2">
        <f>CL$207*$B178+CL$209</f>
        <v>52.129371779445137</v>
      </c>
      <c r="DS178" s="2">
        <f>POWER(10,($B178-C$227)/C$228)/(1+POWER(10,($B178-C$227)/C$228))</f>
        <v>0.99846809767611333</v>
      </c>
      <c r="DT178" s="2">
        <f>POWER(10,($B178-D$227)/D$228)/(1+POWER(10,($B178-D$227)/D$228))</f>
        <v>0.99868507123698325</v>
      </c>
      <c r="DU178" s="2">
        <f>POWER(10,($B178-E$227)/E$228)/(1+POWER(10,($B178-E$227)/E$228))</f>
        <v>0.99883197917291844</v>
      </c>
      <c r="DV178" s="2">
        <f>POWER(10,($B178-F$227)/F$228)/(1+POWER(10,($B178-F$227)/F$228))</f>
        <v>0.9984607655371015</v>
      </c>
      <c r="DW178" s="2">
        <f>POWER(10,($B178-G$227)/G$228)/(1+POWER(10,($B178-G$227)/G$228))</f>
        <v>0.99871984640340927</v>
      </c>
      <c r="DX178" s="2">
        <f>POWER(10,($B178-H$227)/H$228)/(1+POWER(10,($B178-H$227)/H$228))</f>
        <v>0.99865301282681362</v>
      </c>
      <c r="DY178" s="2">
        <f>POWER(10,($B178-I$227)/I$228)/(1+POWER(10,($B178-I$227)/I$228))</f>
        <v>0.9986071838335715</v>
      </c>
      <c r="DZ178" s="2">
        <f>POWER(10,($B178-J$227)/J$228)/(1+POWER(10,($B178-J$227)/J$228))</f>
        <v>0.99853271631837581</v>
      </c>
      <c r="EA178" s="2">
        <f>POWER(10,($B178-K$227)/K$228)/(1+POWER(10,($B178-K$227)/K$228))</f>
        <v>0.99844483813755824</v>
      </c>
      <c r="EB178" s="2">
        <f>POWER(10,($B178-L$227)/L$228)/(1+POWER(10,($B178-L$227)/L$228))</f>
        <v>0.99849514740559531</v>
      </c>
      <c r="EC178" s="2">
        <f>POWER(10,($B178-M$227)/M$228)/(1+POWER(10,($B178-M$227)/M$228))</f>
        <v>0.99848957685391049</v>
      </c>
      <c r="ED178" s="2">
        <f>POWER(10,($B178-N$227)/N$228)/(1+POWER(10,($B178-N$227)/N$228))</f>
        <v>0.99827140602897402</v>
      </c>
      <c r="EE178" s="2">
        <f>POWER(10,($B178-O$227)/O$228)/(1+POWER(10,($B178-O$227)/O$228))</f>
        <v>0.99841306263543139</v>
      </c>
    </row>
    <row r="179" spans="2:135" x14ac:dyDescent="0.25">
      <c r="B179" s="2">
        <v>173</v>
      </c>
      <c r="C179">
        <v>66.441000000000003</v>
      </c>
      <c r="D179">
        <v>70.984999999999999</v>
      </c>
      <c r="E179">
        <v>73.617999999999995</v>
      </c>
      <c r="F179">
        <v>75.367999999999995</v>
      </c>
      <c r="G179">
        <v>76.778999999999996</v>
      </c>
      <c r="H179">
        <v>79.087999999999994</v>
      </c>
      <c r="I179">
        <v>77.662000000000006</v>
      </c>
      <c r="J179">
        <v>76.691000000000003</v>
      </c>
      <c r="K179">
        <v>75.441000000000003</v>
      </c>
      <c r="L179">
        <v>71.132000000000005</v>
      </c>
      <c r="M179">
        <v>68.352999999999994</v>
      </c>
      <c r="N179">
        <v>62.293999999999997</v>
      </c>
      <c r="O179">
        <v>52.852899999999998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68.744147652622303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72.047396402163187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74.216744636986846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76.162128677099346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77.750021163641989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78.605796738949167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78.572979563387094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77.564231553578935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75.085833271221006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72.312370194678692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67.812295240473944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62.285785500134374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53.030280426561156</v>
      </c>
      <c r="AE179" s="5"/>
      <c r="AG179" s="5">
        <f t="shared" si="52"/>
        <v>-2.3031476526223003</v>
      </c>
      <c r="AH179" s="5">
        <f t="shared" si="53"/>
        <v>-1.0623964021631878</v>
      </c>
      <c r="AI179" s="5">
        <f t="shared" si="54"/>
        <v>-0.59874463698685076</v>
      </c>
      <c r="AJ179" s="5">
        <f t="shared" si="55"/>
        <v>-0.79412867709935142</v>
      </c>
      <c r="AK179" s="5">
        <f t="shared" si="56"/>
        <v>-0.97102116364199276</v>
      </c>
      <c r="AL179" s="5">
        <f t="shared" si="57"/>
        <v>0.48220326105082734</v>
      </c>
      <c r="AM179" s="5">
        <f t="shared" si="58"/>
        <v>-0.91097956338708741</v>
      </c>
      <c r="AN179" s="5">
        <f t="shared" si="59"/>
        <v>-0.87323155357893256</v>
      </c>
      <c r="AO179" s="5">
        <f t="shared" si="60"/>
        <v>0.3551667287789968</v>
      </c>
      <c r="AP179" s="5">
        <f t="shared" si="61"/>
        <v>-1.1803701946786873</v>
      </c>
      <c r="AQ179" s="5">
        <f t="shared" si="62"/>
        <v>0.54070475952605079</v>
      </c>
      <c r="AR179" s="5">
        <f t="shared" si="63"/>
        <v>8.2144998656232815E-3</v>
      </c>
      <c r="AS179" s="5">
        <f t="shared" si="64"/>
        <v>-0.17738042656115738</v>
      </c>
      <c r="AV179" s="2">
        <f t="shared" si="65"/>
        <v>68.744147542274732</v>
      </c>
      <c r="AW179" s="2">
        <f t="shared" si="66"/>
        <v>72.02426277703583</v>
      </c>
      <c r="AX179" s="2">
        <f t="shared" si="67"/>
        <v>74.202872183088616</v>
      </c>
      <c r="AY179" s="2">
        <f t="shared" si="68"/>
        <v>76.09243783535247</v>
      </c>
      <c r="AZ179" s="2">
        <f t="shared" si="69"/>
        <v>77.726265229934356</v>
      </c>
      <c r="BA179" s="2">
        <f t="shared" si="70"/>
        <v>78.584259430337355</v>
      </c>
      <c r="BB179" s="2">
        <f t="shared" si="71"/>
        <v>78.534659426925089</v>
      </c>
      <c r="BC179" s="2">
        <f t="shared" si="72"/>
        <v>77.506489723754058</v>
      </c>
      <c r="BD179" s="2">
        <f t="shared" si="73"/>
        <v>74.954066535733389</v>
      </c>
      <c r="BE179" s="2">
        <f t="shared" si="74"/>
        <v>72.068649357225297</v>
      </c>
      <c r="BF179" s="2">
        <f t="shared" si="75"/>
        <v>67.176658971489459</v>
      </c>
      <c r="BG179" s="2">
        <f t="shared" si="76"/>
        <v>60.609977698185574</v>
      </c>
      <c r="BH179" s="2">
        <f t="shared" si="77"/>
        <v>52.112489363547596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>
        <f>IF(OR(AND($B179&gt;E$230, $B179&lt;E$231), $B179&gt;E$232), E179, "")</f>
        <v>73.617999999999995</v>
      </c>
      <c r="CC179" s="2" t="str">
        <f>IF(OR(AND($B179&gt;F$230, $B179&lt;F$231), $B179&gt;F$232), F179, "")</f>
        <v/>
      </c>
      <c r="CD179" s="2">
        <f>IF(OR(AND($B179&gt;G$230, $B179&lt;G$231), $B179&gt;G$232), G179, "")</f>
        <v>76.778999999999996</v>
      </c>
      <c r="CE179" s="2">
        <f>IF(OR(AND($B179&gt;H$230, $B179&lt;H$231), $B179&gt;H$232), H179, "")</f>
        <v>79.087999999999994</v>
      </c>
      <c r="CF179" s="2">
        <f>IF(OR(AND($B179&gt;I$230, $B179&lt;I$231), $B179&gt;I$232), I179, "")</f>
        <v>77.662000000000006</v>
      </c>
      <c r="CG179" s="2">
        <f>IF(OR(AND($B179&gt;J$230, $B179&lt;J$231), $B179&gt;J$232), J179, "")</f>
        <v>76.691000000000003</v>
      </c>
      <c r="CH179" s="2" t="str">
        <f>IF(OR(AND($B179&gt;K$230, $B179&lt;K$231), $B179&gt;K$232), K179, "")</f>
        <v/>
      </c>
      <c r="CI179" s="2" t="str">
        <f>IF(OR(AND($B179&gt;L$230, $B179&lt;L$231), $B179&gt;L$232), L179, "")</f>
        <v/>
      </c>
      <c r="CJ179" s="2" t="str">
        <f>IF(OR(AND($B179&gt;M$230, $B179&lt;M$231), $B179&gt;M$232), M179, "")</f>
        <v/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74.44572627935375</v>
      </c>
      <c r="CP179" s="2">
        <f>BL$207*$B179+BL$209</f>
        <v>76.410912838280893</v>
      </c>
      <c r="CQ179" s="2">
        <f>BM$207*$B179+BM$209</f>
        <v>78.691905224404593</v>
      </c>
      <c r="CR179" s="2">
        <f>BN$207*$B179+BN$209</f>
        <v>81.122579375474672</v>
      </c>
      <c r="CS179" s="2">
        <f>BO$207*$B179+BO$209</f>
        <v>84.781771672820341</v>
      </c>
      <c r="CT179" s="2">
        <f>BP$207*$B179+BP$209</f>
        <v>86.537957643205246</v>
      </c>
      <c r="CU179" s="2">
        <f>BQ$207*$B179+BQ$209</f>
        <v>86.376463149762174</v>
      </c>
      <c r="CV179" s="2">
        <f>BR$207*$B179+BR$209</f>
        <v>85.814443728868213</v>
      </c>
      <c r="CW179" s="2">
        <f>BS$207*$B179+BS$209</f>
        <v>84.013754948958066</v>
      </c>
      <c r="CX179" s="2">
        <f>BT$207*$B179+BT$209</f>
        <v>79.201502228941976</v>
      </c>
      <c r="CY179" s="2">
        <f>BU$207*$B179+BU$209</f>
        <v>73.940497526576536</v>
      </c>
      <c r="CZ179" s="2">
        <f>BV$207*$B179+BV$209</f>
        <v>67.481526105072177</v>
      </c>
      <c r="DA179" s="2">
        <f>BW$207*$B179+BW$209</f>
        <v>56.36004087943865</v>
      </c>
      <c r="DD179" s="2">
        <f>BZ$207*$B179+BZ$209</f>
        <v>68.736169579455137</v>
      </c>
      <c r="DE179" s="2">
        <f>CA$207*$B179+CA$209</f>
        <v>72.018995251399005</v>
      </c>
      <c r="DF179" s="2">
        <f>CB$207*$B179+CB$209</f>
        <v>74.198084659241061</v>
      </c>
      <c r="DG179" s="2">
        <f>CC$207*$B179+CC$209</f>
        <v>76.085365644370768</v>
      </c>
      <c r="DH179" s="2">
        <f>CD$207*$B179+CD$209</f>
        <v>77.718017269037901</v>
      </c>
      <c r="DI179" s="2">
        <f>CE$207*$B179+CE$209</f>
        <v>78.574475396362757</v>
      </c>
      <c r="DJ179" s="2">
        <f>CF$207*$B179+CF$209</f>
        <v>78.524684376933479</v>
      </c>
      <c r="DK179" s="2">
        <f>CG$207*$B179+CG$209</f>
        <v>77.495355860775959</v>
      </c>
      <c r="DL179" s="2">
        <f>CH$207*$B179+CH$209</f>
        <v>74.941196943617669</v>
      </c>
      <c r="DM179" s="2">
        <f>CI$207*$B179+CI$209</f>
        <v>72.058845177391007</v>
      </c>
      <c r="DN179" s="2">
        <f>CJ$207*$B179+CJ$209</f>
        <v>67.167327538761086</v>
      </c>
      <c r="DO179" s="2">
        <f>CK$207*$B179+CK$209</f>
        <v>60.59912596836093</v>
      </c>
      <c r="DP179" s="2">
        <f>CL$207*$B179+CL$209</f>
        <v>52.106332093716141</v>
      </c>
      <c r="DS179" s="2">
        <f>POWER(10,($B179-C$227)/C$228)/(1+POWER(10,($B179-C$227)/C$228))</f>
        <v>0.99860270013261432</v>
      </c>
      <c r="DT179" s="2">
        <f>POWER(10,($B179-D$227)/D$228)/(1+POWER(10,($B179-D$227)/D$228))</f>
        <v>0.99880063194889024</v>
      </c>
      <c r="DU179" s="2">
        <f>POWER(10,($B179-E$227)/E$228)/(1+POWER(10,($B179-E$227)/E$228))</f>
        <v>0.99893464285497491</v>
      </c>
      <c r="DV179" s="2">
        <f>POWER(10,($B179-F$227)/F$228)/(1+POWER(10,($B179-F$227)/F$228))</f>
        <v>0.99859601133498999</v>
      </c>
      <c r="DW179" s="2">
        <f>POWER(10,($B179-G$227)/G$228)/(1+POWER(10,($B179-G$227)/G$228))</f>
        <v>0.99883235452070185</v>
      </c>
      <c r="DX179" s="2">
        <f>POWER(10,($B179-H$227)/H$228)/(1+POWER(10,($B179-H$227)/H$228))</f>
        <v>0.99877138748209238</v>
      </c>
      <c r="DY179" s="2">
        <f>POWER(10,($B179-I$227)/I$228)/(1+POWER(10,($B179-I$227)/I$228))</f>
        <v>0.99872958086565977</v>
      </c>
      <c r="DZ179" s="2">
        <f>POWER(10,($B179-J$227)/J$228)/(1+POWER(10,($B179-J$227)/J$228))</f>
        <v>0.99866164859001016</v>
      </c>
      <c r="EA179" s="2">
        <f>POWER(10,($B179-K$227)/K$228)/(1+POWER(10,($B179-K$227)/K$228))</f>
        <v>0.99858148141812419</v>
      </c>
      <c r="EB179" s="2">
        <f>POWER(10,($B179-L$227)/L$228)/(1+POWER(10,($B179-L$227)/L$228))</f>
        <v>0.99862737637219179</v>
      </c>
      <c r="EC179" s="2">
        <f>POWER(10,($B179-M$227)/M$228)/(1+POWER(10,($B179-M$227)/M$228))</f>
        <v>0.99862229462051588</v>
      </c>
      <c r="ED179" s="2">
        <f>POWER(10,($B179-N$227)/N$228)/(1+POWER(10,($B179-N$227)/N$228))</f>
        <v>0.9984232637438849</v>
      </c>
      <c r="EE179" s="2">
        <f>POWER(10,($B179-O$227)/O$228)/(1+POWER(10,($B179-O$227)/O$228))</f>
        <v>0.99855249380208666</v>
      </c>
    </row>
    <row r="180" spans="2:135" x14ac:dyDescent="0.25">
      <c r="B180" s="2">
        <v>174</v>
      </c>
      <c r="C180">
        <v>67.397000000000006</v>
      </c>
      <c r="D180">
        <v>71.734999999999999</v>
      </c>
      <c r="E180">
        <v>74.926000000000002</v>
      </c>
      <c r="F180">
        <v>75.941000000000003</v>
      </c>
      <c r="G180">
        <v>78.337999999999994</v>
      </c>
      <c r="H180">
        <v>78.587999999999994</v>
      </c>
      <c r="I180">
        <v>77.028999999999996</v>
      </c>
      <c r="J180">
        <v>77.028999999999996</v>
      </c>
      <c r="K180">
        <v>74.352999999999994</v>
      </c>
      <c r="L180">
        <v>72.043999999999997</v>
      </c>
      <c r="M180">
        <v>66.984999999999999</v>
      </c>
      <c r="N180">
        <v>60.808999999999997</v>
      </c>
      <c r="O180">
        <v>52.2941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68.663652436391303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71.966667495184851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74.141899911113427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76.077854694019777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77.67064131908046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78.518359163790109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78.477750286704619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77.461382194422626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74.946661279821043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72.146087009925793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67.524771273604458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61.744865214300056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52.712424865389217</v>
      </c>
      <c r="AE180" s="5"/>
      <c r="AG180" s="5">
        <f t="shared" si="52"/>
        <v>-1.266652436391297</v>
      </c>
      <c r="AH180" s="5">
        <f t="shared" si="53"/>
        <v>-0.23166749518485119</v>
      </c>
      <c r="AI180" s="5">
        <f t="shared" si="54"/>
        <v>0.78410008888657501</v>
      </c>
      <c r="AJ180" s="5">
        <f t="shared" si="55"/>
        <v>-0.13685469401977457</v>
      </c>
      <c r="AK180" s="5">
        <f t="shared" si="56"/>
        <v>0.66735868091953421</v>
      </c>
      <c r="AL180" s="5">
        <f t="shared" si="57"/>
        <v>6.9640836209885038E-2</v>
      </c>
      <c r="AM180" s="5">
        <f t="shared" si="58"/>
        <v>-1.4487502867046231</v>
      </c>
      <c r="AN180" s="5">
        <f t="shared" si="59"/>
        <v>-0.4323821944226296</v>
      </c>
      <c r="AO180" s="5">
        <f t="shared" si="60"/>
        <v>-0.59366127982104899</v>
      </c>
      <c r="AP180" s="5">
        <f t="shared" si="61"/>
        <v>-0.10208700992579622</v>
      </c>
      <c r="AQ180" s="5">
        <f t="shared" si="62"/>
        <v>-0.5397712736044582</v>
      </c>
      <c r="AR180" s="5">
        <f t="shared" si="63"/>
        <v>-0.93586521430005831</v>
      </c>
      <c r="AS180" s="5">
        <f t="shared" si="64"/>
        <v>-0.41832486538921643</v>
      </c>
      <c r="AV180" s="2">
        <f t="shared" si="65"/>
        <v>68.663652359136137</v>
      </c>
      <c r="AW180" s="2">
        <f t="shared" si="66"/>
        <v>71.952579123856509</v>
      </c>
      <c r="AX180" s="2">
        <f t="shared" si="67"/>
        <v>74.134152953367632</v>
      </c>
      <c r="AY180" s="2">
        <f t="shared" si="68"/>
        <v>76.03573217656303</v>
      </c>
      <c r="AZ180" s="2">
        <f t="shared" si="69"/>
        <v>77.657627079401607</v>
      </c>
      <c r="BA180" s="2">
        <f t="shared" si="70"/>
        <v>78.506830052546889</v>
      </c>
      <c r="BB180" s="2">
        <f t="shared" si="71"/>
        <v>78.456712512462389</v>
      </c>
      <c r="BC180" s="2">
        <f t="shared" si="72"/>
        <v>77.429068066615486</v>
      </c>
      <c r="BD180" s="2">
        <f t="shared" si="73"/>
        <v>74.869887733806578</v>
      </c>
      <c r="BE180" s="2">
        <f t="shared" si="74"/>
        <v>71.997671701080733</v>
      </c>
      <c r="BF180" s="2">
        <f t="shared" si="75"/>
        <v>67.111317464784307</v>
      </c>
      <c r="BG180" s="2">
        <f t="shared" si="76"/>
        <v>60.549848226042748</v>
      </c>
      <c r="BH180" s="2">
        <f t="shared" si="77"/>
        <v>52.088978201402462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>
        <f>IF(OR(AND($B180&gt;E$230, $B180&lt;E$231), $B180&gt;E$232), E180, "")</f>
        <v>74.926000000000002</v>
      </c>
      <c r="CC180" s="2" t="str">
        <f>IF(OR(AND($B180&gt;F$230, $B180&lt;F$231), $B180&gt;F$232), F180, "")</f>
        <v/>
      </c>
      <c r="CD180" s="2">
        <f>IF(OR(AND($B180&gt;G$230, $B180&lt;G$231), $B180&gt;G$232), G180, "")</f>
        <v>78.337999999999994</v>
      </c>
      <c r="CE180" s="2">
        <f>IF(OR(AND($B180&gt;H$230, $B180&lt;H$231), $B180&gt;H$232), H180, "")</f>
        <v>78.587999999999994</v>
      </c>
      <c r="CF180" s="2">
        <f>IF(OR(AND($B180&gt;I$230, $B180&lt;I$231), $B180&gt;I$232), I180, "")</f>
        <v>77.028999999999996</v>
      </c>
      <c r="CG180" s="2">
        <f>IF(OR(AND($B180&gt;J$230, $B180&lt;J$231), $B180&gt;J$232), J180, "")</f>
        <v>77.028999999999996</v>
      </c>
      <c r="CH180" s="2">
        <f>IF(OR(AND($B180&gt;K$230, $B180&lt;K$231), $B180&gt;K$232), K180, "")</f>
        <v>74.352999999999994</v>
      </c>
      <c r="CI180" s="2" t="str">
        <f>IF(OR(AND($B180&gt;L$230, $B180&lt;L$231), $B180&gt;L$232), L180, "")</f>
        <v/>
      </c>
      <c r="CJ180" s="2" t="str">
        <f>IF(OR(AND($B180&gt;M$230, $B180&lt;M$231), $B180&gt;M$232), M180, "")</f>
        <v/>
      </c>
      <c r="CK180" s="2" t="str">
        <f>IF(OR(AND($B180&gt;N$230, $B180&lt;N$231), $B180&gt;N$232), N180, "")</f>
        <v/>
      </c>
      <c r="CL180" s="2" t="str">
        <f>IF(OR(AND($B180&gt;O$230, $B180&lt;O$231), $B180&gt;O$232), O180, "")</f>
        <v/>
      </c>
      <c r="CO180" s="2">
        <f>BK$207*$B180+BK$209</f>
        <v>74.436247294748838</v>
      </c>
      <c r="CP180" s="2">
        <f>BL$207*$B180+BL$209</f>
        <v>76.389400375572038</v>
      </c>
      <c r="CQ180" s="2">
        <f>BM$207*$B180+BM$209</f>
        <v>78.674316938452534</v>
      </c>
      <c r="CR180" s="2">
        <f>BN$207*$B180+BN$209</f>
        <v>81.124991325481673</v>
      </c>
      <c r="CS180" s="2">
        <f>BO$207*$B180+BO$209</f>
        <v>84.798989241516182</v>
      </c>
      <c r="CT180" s="2">
        <f>BP$207*$B180+BP$209</f>
        <v>86.559129154235279</v>
      </c>
      <c r="CU180" s="2">
        <f>BQ$207*$B180+BQ$209</f>
        <v>86.394421989812699</v>
      </c>
      <c r="CV180" s="2">
        <f>BR$207*$B180+BR$209</f>
        <v>85.838978803417419</v>
      </c>
      <c r="CW180" s="2">
        <f>BS$207*$B180+BS$209</f>
        <v>84.044304689478821</v>
      </c>
      <c r="CX180" s="2">
        <f>BT$207*$B180+BT$209</f>
        <v>79.219439314303003</v>
      </c>
      <c r="CY180" s="2">
        <f>BU$207*$B180+BU$209</f>
        <v>73.959209106253027</v>
      </c>
      <c r="CZ180" s="2">
        <f>BV$207*$B180+BV$209</f>
        <v>67.51079007707682</v>
      </c>
      <c r="DA180" s="2">
        <f>BW$207*$B180+BW$209</f>
        <v>56.389701927853004</v>
      </c>
      <c r="DD180" s="2">
        <f>BZ$207*$B180+BZ$209</f>
        <v>68.656285744257545</v>
      </c>
      <c r="DE180" s="2">
        <f>CA$207*$B180+CA$209</f>
        <v>71.947720138392327</v>
      </c>
      <c r="DF180" s="2">
        <f>CB$207*$B180+CB$209</f>
        <v>74.129736947034218</v>
      </c>
      <c r="DG180" s="2">
        <f>CC$207*$B180+CC$209</f>
        <v>76.029206457989645</v>
      </c>
      <c r="DH180" s="2">
        <f>CD$207*$B180+CD$209</f>
        <v>77.650013314567587</v>
      </c>
      <c r="DI180" s="2">
        <f>CE$207*$B180+CE$209</f>
        <v>78.497796288523361</v>
      </c>
      <c r="DJ180" s="2">
        <f>CF$207*$B180+CF$209</f>
        <v>78.447503897536748</v>
      </c>
      <c r="DK180" s="2">
        <f>CG$207*$B180+CG$209</f>
        <v>77.41878924864956</v>
      </c>
      <c r="DL180" s="2">
        <f>CH$207*$B180+CH$209</f>
        <v>74.858001890645241</v>
      </c>
      <c r="DM180" s="2">
        <f>CI$207*$B180+CI$209</f>
        <v>71.988618722099119</v>
      </c>
      <c r="DN180" s="2">
        <f>CJ$207*$B180+CJ$209</f>
        <v>67.102701340077232</v>
      </c>
      <c r="DO180" s="2">
        <f>CK$207*$B180+CK$209</f>
        <v>60.539822579988389</v>
      </c>
      <c r="DP180" s="2">
        <f>CL$207*$B180+CL$209</f>
        <v>52.083292407987152</v>
      </c>
      <c r="DS180" s="2">
        <f>POWER(10,($B180-C$227)/C$228)/(1+POWER(10,($B180-C$227)/C$228))</f>
        <v>0.998725490677707</v>
      </c>
      <c r="DT180" s="2">
        <f>POWER(10,($B180-D$227)/D$228)/(1+POWER(10,($B180-D$227)/D$228))</f>
        <v>0.99890604789072601</v>
      </c>
      <c r="DU180" s="2">
        <f>POWER(10,($B180-E$227)/E$228)/(1+POWER(10,($B180-E$227)/E$228))</f>
        <v>0.99902829164812657</v>
      </c>
      <c r="DV180" s="2">
        <f>POWER(10,($B180-F$227)/F$228)/(1+POWER(10,($B180-F$227)/F$228))</f>
        <v>0.99871938891788381</v>
      </c>
      <c r="DW180" s="2">
        <f>POWER(10,($B180-G$227)/G$228)/(1+POWER(10,($B180-G$227)/G$228))</f>
        <v>0.99893498524658431</v>
      </c>
      <c r="DX180" s="2">
        <f>POWER(10,($B180-H$227)/H$228)/(1+POWER(10,($B180-H$227)/H$228))</f>
        <v>0.9988793709211593</v>
      </c>
      <c r="DY180" s="2">
        <f>POWER(10,($B180-I$227)/I$228)/(1+POWER(10,($B180-I$227)/I$228))</f>
        <v>0.99884123444853556</v>
      </c>
      <c r="DZ180" s="2">
        <f>POWER(10,($B180-J$227)/J$228)/(1+POWER(10,($B180-J$227)/J$228))</f>
        <v>0.99877926525298888</v>
      </c>
      <c r="EA180" s="2">
        <f>POWER(10,($B180-K$227)/K$228)/(1+POWER(10,($B180-K$227)/K$228))</f>
        <v>0.99870613418459797</v>
      </c>
      <c r="EB180" s="2">
        <f>POWER(10,($B180-L$227)/L$228)/(1+POWER(10,($B180-L$227)/L$228))</f>
        <v>0.99874800116167006</v>
      </c>
      <c r="EC180" s="2">
        <f>POWER(10,($B180-M$227)/M$228)/(1+POWER(10,($B180-M$227)/M$228))</f>
        <v>0.99874336542728293</v>
      </c>
      <c r="ED180" s="2">
        <f>POWER(10,($B180-N$227)/N$228)/(1+POWER(10,($B180-N$227)/N$228))</f>
        <v>0.99856179991392224</v>
      </c>
      <c r="EE180" s="2">
        <f>POWER(10,($B180-O$227)/O$228)/(1+POWER(10,($B180-O$227)/O$228))</f>
        <v>0.99867969049643912</v>
      </c>
    </row>
    <row r="181" spans="2:135" x14ac:dyDescent="0.25">
      <c r="B181" s="2">
        <v>175</v>
      </c>
      <c r="C181">
        <v>66.647000000000006</v>
      </c>
      <c r="D181">
        <v>72.015000000000001</v>
      </c>
      <c r="E181">
        <v>73.793999999999997</v>
      </c>
      <c r="F181">
        <v>74.647000000000006</v>
      </c>
      <c r="G181">
        <v>77.058999999999997</v>
      </c>
      <c r="H181">
        <v>79.043999999999997</v>
      </c>
      <c r="I181">
        <v>78.206000000000003</v>
      </c>
      <c r="J181">
        <v>77.691000000000003</v>
      </c>
      <c r="K181">
        <v>75.015000000000001</v>
      </c>
      <c r="L181">
        <v>72.015000000000001</v>
      </c>
      <c r="M181">
        <v>67.176000000000002</v>
      </c>
      <c r="N181">
        <v>61.103000000000002</v>
      </c>
      <c r="O181">
        <v>53.897100000000002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68.583202993058478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71.889239013611572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74.069650857813301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76.003713013391575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77.595935035417156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78.435425028135143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78.389994088348288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77.369201494871533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74.829058743664703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72.014255932219129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67.306648814104818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61.316136772416648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52.476062672722932</v>
      </c>
      <c r="AE181" s="5"/>
      <c r="AG181" s="5">
        <f t="shared" si="52"/>
        <v>-1.9362029930584725</v>
      </c>
      <c r="AH181" s="5">
        <f t="shared" si="53"/>
        <v>0.12576098638842836</v>
      </c>
      <c r="AI181" s="5">
        <f t="shared" si="54"/>
        <v>-0.27565085781330367</v>
      </c>
      <c r="AJ181" s="5">
        <f t="shared" si="55"/>
        <v>-1.3567130133915697</v>
      </c>
      <c r="AK181" s="5">
        <f t="shared" si="56"/>
        <v>-0.5369350354171587</v>
      </c>
      <c r="AL181" s="5">
        <f t="shared" si="57"/>
        <v>0.60857497186485432</v>
      </c>
      <c r="AM181" s="5">
        <f t="shared" si="58"/>
        <v>-0.18399408834828535</v>
      </c>
      <c r="AN181" s="5">
        <f t="shared" si="59"/>
        <v>0.32179850512846997</v>
      </c>
      <c r="AO181" s="5">
        <f t="shared" si="60"/>
        <v>0.18594125633529757</v>
      </c>
      <c r="AP181" s="5">
        <f t="shared" si="61"/>
        <v>7.4406778087166003E-4</v>
      </c>
      <c r="AQ181" s="5">
        <f t="shared" si="62"/>
        <v>-0.13064881410481632</v>
      </c>
      <c r="AR181" s="5">
        <f t="shared" si="63"/>
        <v>-0.21313677241664664</v>
      </c>
      <c r="AS181" s="5">
        <f t="shared" si="64"/>
        <v>1.4210373272770696</v>
      </c>
      <c r="AV181" s="2">
        <f t="shared" si="65"/>
        <v>68.583202940593566</v>
      </c>
      <c r="AW181" s="2">
        <f t="shared" si="66"/>
        <v>71.880926552176945</v>
      </c>
      <c r="AX181" s="2">
        <f t="shared" si="67"/>
        <v>74.065462012129288</v>
      </c>
      <c r="AY181" s="2">
        <f t="shared" si="68"/>
        <v>75.9790678831408</v>
      </c>
      <c r="AZ181" s="2">
        <f t="shared" si="69"/>
        <v>77.589036630769513</v>
      </c>
      <c r="BA181" s="2">
        <f t="shared" si="70"/>
        <v>78.429456899580245</v>
      </c>
      <c r="BB181" s="2">
        <f t="shared" si="71"/>
        <v>78.378823185268104</v>
      </c>
      <c r="BC181" s="2">
        <f t="shared" si="72"/>
        <v>77.351710607905986</v>
      </c>
      <c r="BD181" s="2">
        <f t="shared" si="73"/>
        <v>74.785782326079328</v>
      </c>
      <c r="BE181" s="2">
        <f t="shared" si="74"/>
        <v>71.926750270853802</v>
      </c>
      <c r="BF181" s="2">
        <f t="shared" si="75"/>
        <v>67.046029530494948</v>
      </c>
      <c r="BG181" s="2">
        <f t="shared" si="76"/>
        <v>60.489780031149841</v>
      </c>
      <c r="BH181" s="2">
        <f t="shared" si="77"/>
        <v>52.065502296223308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>
        <f>IF(OR(AND($B181&gt;D$230, $B181&lt;D$231), $B181&gt;D$232), D181, "")</f>
        <v>72.015000000000001</v>
      </c>
      <c r="CB181" s="2">
        <f>IF(OR(AND($B181&gt;E$230, $B181&lt;E$231), $B181&gt;E$232), E181, "")</f>
        <v>73.793999999999997</v>
      </c>
      <c r="CC181" s="2">
        <f>IF(OR(AND($B181&gt;F$230, $B181&lt;F$231), $B181&gt;F$232), F181, "")</f>
        <v>74.647000000000006</v>
      </c>
      <c r="CD181" s="2">
        <f>IF(OR(AND($B181&gt;G$230, $B181&lt;G$231), $B181&gt;G$232), G181, "")</f>
        <v>77.058999999999997</v>
      </c>
      <c r="CE181" s="2">
        <f>IF(OR(AND($B181&gt;H$230, $B181&lt;H$231), $B181&gt;H$232), H181, "")</f>
        <v>79.043999999999997</v>
      </c>
      <c r="CF181" s="2">
        <f>IF(OR(AND($B181&gt;I$230, $B181&lt;I$231), $B181&gt;I$232), I181, "")</f>
        <v>78.206000000000003</v>
      </c>
      <c r="CG181" s="2">
        <f>IF(OR(AND($B181&gt;J$230, $B181&lt;J$231), $B181&gt;J$232), J181, "")</f>
        <v>77.691000000000003</v>
      </c>
      <c r="CH181" s="2">
        <f>IF(OR(AND($B181&gt;K$230, $B181&lt;K$231), $B181&gt;K$232), K181, "")</f>
        <v>75.015000000000001</v>
      </c>
      <c r="CI181" s="2">
        <f>IF(OR(AND($B181&gt;L$230, $B181&lt;L$231), $B181&gt;L$232), L181, "")</f>
        <v>72.015000000000001</v>
      </c>
      <c r="CJ181" s="2" t="str">
        <f>IF(OR(AND($B181&gt;M$230, $B181&lt;M$231), $B181&gt;M$232), M181, "")</f>
        <v/>
      </c>
      <c r="CK181" s="2" t="str">
        <f>IF(OR(AND($B181&gt;N$230, $B181&lt;N$231), $B181&gt;N$232), N181, "")</f>
        <v/>
      </c>
      <c r="CL181" s="2" t="str">
        <f>IF(OR(AND($B181&gt;O$230, $B181&lt;O$231), $B181&gt;O$232), O181, "")</f>
        <v/>
      </c>
      <c r="CO181" s="2">
        <f>BK$207*$B181+BK$209</f>
        <v>74.426768310143927</v>
      </c>
      <c r="CP181" s="2">
        <f>BL$207*$B181+BL$209</f>
        <v>76.367887912863182</v>
      </c>
      <c r="CQ181" s="2">
        <f>BM$207*$B181+BM$209</f>
        <v>78.65672865250049</v>
      </c>
      <c r="CR181" s="2">
        <f>BN$207*$B181+BN$209</f>
        <v>81.127403275488675</v>
      </c>
      <c r="CS181" s="2">
        <f>BO$207*$B181+BO$209</f>
        <v>84.816206810212023</v>
      </c>
      <c r="CT181" s="2">
        <f>BP$207*$B181+BP$209</f>
        <v>86.580300665265298</v>
      </c>
      <c r="CU181" s="2">
        <f>BQ$207*$B181+BQ$209</f>
        <v>86.412380829863238</v>
      </c>
      <c r="CV181" s="2">
        <f>BR$207*$B181+BR$209</f>
        <v>85.863513877966625</v>
      </c>
      <c r="CW181" s="2">
        <f>BS$207*$B181+BS$209</f>
        <v>84.07485442999959</v>
      </c>
      <c r="CX181" s="2">
        <f>BT$207*$B181+BT$209</f>
        <v>79.237376399664015</v>
      </c>
      <c r="CY181" s="2">
        <f>BU$207*$B181+BU$209</f>
        <v>73.977920685929533</v>
      </c>
      <c r="CZ181" s="2">
        <f>BV$207*$B181+BV$209</f>
        <v>67.540054049081462</v>
      </c>
      <c r="DA181" s="2">
        <f>BW$207*$B181+BW$209</f>
        <v>56.419362976267358</v>
      </c>
      <c r="DD181" s="2">
        <f>BZ$207*$B181+BZ$209</f>
        <v>68.576401909059939</v>
      </c>
      <c r="DE181" s="2">
        <f>CA$207*$B181+CA$209</f>
        <v>71.876445025385635</v>
      </c>
      <c r="DF181" s="2">
        <f>CB$207*$B181+CB$209</f>
        <v>74.061389234827374</v>
      </c>
      <c r="DG181" s="2">
        <f>CC$207*$B181+CC$209</f>
        <v>75.973047271608507</v>
      </c>
      <c r="DH181" s="2">
        <f>CD$207*$B181+CD$209</f>
        <v>77.582009360097288</v>
      </c>
      <c r="DI181" s="2">
        <f>CE$207*$B181+CE$209</f>
        <v>78.421117180683964</v>
      </c>
      <c r="DJ181" s="2">
        <f>CF$207*$B181+CF$209</f>
        <v>78.370323418140003</v>
      </c>
      <c r="DK181" s="2">
        <f>CG$207*$B181+CG$209</f>
        <v>77.342222636523161</v>
      </c>
      <c r="DL181" s="2">
        <f>CH$207*$B181+CH$209</f>
        <v>74.774806837672799</v>
      </c>
      <c r="DM181" s="2">
        <f>CI$207*$B181+CI$209</f>
        <v>71.918392266807231</v>
      </c>
      <c r="DN181" s="2">
        <f>CJ$207*$B181+CJ$209</f>
        <v>67.038075141393378</v>
      </c>
      <c r="DO181" s="2">
        <f>CK$207*$B181+CK$209</f>
        <v>60.480519191615848</v>
      </c>
      <c r="DP181" s="2">
        <f>CL$207*$B181+CL$209</f>
        <v>52.060252722258156</v>
      </c>
      <c r="DS181" s="2">
        <f>POWER(10,($B181-C$227)/C$228)/(1+POWER(10,($B181-C$227)/C$228))</f>
        <v>0.99883750331733678</v>
      </c>
      <c r="DT181" s="2">
        <f>POWER(10,($B181-D$227)/D$228)/(1+POWER(10,($B181-D$227)/D$228))</f>
        <v>0.99900220777518944</v>
      </c>
      <c r="DU181" s="2">
        <f>POWER(10,($B181-E$227)/E$228)/(1+POWER(10,($B181-E$227)/E$228))</f>
        <v>0.99911371567326412</v>
      </c>
      <c r="DV181" s="2">
        <f>POWER(10,($B181-F$227)/F$228)/(1+POWER(10,($B181-F$227)/F$228))</f>
        <v>0.99883193719491736</v>
      </c>
      <c r="DW181" s="2">
        <f>POWER(10,($B181-G$227)/G$228)/(1+POWER(10,($B181-G$227)/G$228))</f>
        <v>0.99902860397152782</v>
      </c>
      <c r="DX181" s="2">
        <f>POWER(10,($B181-H$227)/H$228)/(1+POWER(10,($B181-H$227)/H$228))</f>
        <v>0.99897787334822885</v>
      </c>
      <c r="DY181" s="2">
        <f>POWER(10,($B181-I$227)/I$228)/(1+POWER(10,($B181-I$227)/I$228))</f>
        <v>0.99894308549504884</v>
      </c>
      <c r="DZ181" s="2">
        <f>POWER(10,($B181-J$227)/J$228)/(1+POWER(10,($B181-J$227)/J$228))</f>
        <v>0.99888655708225615</v>
      </c>
      <c r="EA181" s="2">
        <f>POWER(10,($B181-K$227)/K$228)/(1+POWER(10,($B181-K$227)/K$228))</f>
        <v>0.99881984599567131</v>
      </c>
      <c r="EB181" s="2">
        <f>POWER(10,($B181-L$227)/L$228)/(1+POWER(10,($B181-L$227)/L$228))</f>
        <v>0.99885803768735648</v>
      </c>
      <c r="EC181" s="2">
        <f>POWER(10,($B181-M$227)/M$228)/(1+POWER(10,($B181-M$227)/M$228))</f>
        <v>0.99885380891397058</v>
      </c>
      <c r="ED181" s="2">
        <f>POWER(10,($B181-N$227)/N$228)/(1+POWER(10,($B181-N$227)/N$228))</f>
        <v>0.99868817992672732</v>
      </c>
      <c r="EE181" s="2">
        <f>POWER(10,($B181-O$227)/O$228)/(1+POWER(10,($B181-O$227)/O$228))</f>
        <v>0.99879572351712631</v>
      </c>
    </row>
    <row r="182" spans="2:135" x14ac:dyDescent="0.25">
      <c r="B182" s="2">
        <v>176</v>
      </c>
      <c r="C182">
        <v>67.426000000000002</v>
      </c>
      <c r="D182">
        <v>71.352999999999994</v>
      </c>
      <c r="E182">
        <v>74.543999999999997</v>
      </c>
      <c r="F182">
        <v>75.265000000000001</v>
      </c>
      <c r="G182">
        <v>78.278999999999996</v>
      </c>
      <c r="H182">
        <v>78.147000000000006</v>
      </c>
      <c r="I182">
        <v>78.528999999999996</v>
      </c>
      <c r="J182">
        <v>78.337999999999994</v>
      </c>
      <c r="K182">
        <v>74.543999999999997</v>
      </c>
      <c r="L182">
        <v>71.734999999999999</v>
      </c>
      <c r="M182">
        <v>66.926000000000002</v>
      </c>
      <c r="N182">
        <v>61.029000000000003</v>
      </c>
      <c r="O182">
        <v>52.014699999999998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68.502796008945907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71.814054473688131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73.998990282554473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75.936400007626062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77.524028438242382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78.35512346709271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78.30672435586871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77.283569586360045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74.725345726886545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71.905834393480006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67.139992848296401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60.983889845227679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52.304165127093491</v>
      </c>
      <c r="AE182" s="5"/>
      <c r="AG182" s="5">
        <f t="shared" si="52"/>
        <v>-1.0767960089459052</v>
      </c>
      <c r="AH182" s="5">
        <f t="shared" si="53"/>
        <v>-0.46105447368813657</v>
      </c>
      <c r="AI182" s="5">
        <f t="shared" si="54"/>
        <v>0.54500971744552373</v>
      </c>
      <c r="AJ182" s="5">
        <f t="shared" si="55"/>
        <v>-0.67140000762606178</v>
      </c>
      <c r="AK182" s="5">
        <f t="shared" si="56"/>
        <v>0.75497156175761404</v>
      </c>
      <c r="AL182" s="5">
        <f t="shared" si="57"/>
        <v>-0.20812346709270457</v>
      </c>
      <c r="AM182" s="5">
        <f t="shared" si="58"/>
        <v>0.22227564413128675</v>
      </c>
      <c r="AN182" s="5">
        <f t="shared" si="59"/>
        <v>1.0544304136399489</v>
      </c>
      <c r="AO182" s="5">
        <f t="shared" si="60"/>
        <v>-0.18134572688654771</v>
      </c>
      <c r="AP182" s="5">
        <f t="shared" si="61"/>
        <v>-0.17083439348000695</v>
      </c>
      <c r="AQ182" s="5">
        <f t="shared" si="62"/>
        <v>-0.21399284829639953</v>
      </c>
      <c r="AR182" s="5">
        <f t="shared" si="63"/>
        <v>4.5110154772324051E-2</v>
      </c>
      <c r="AS182" s="5">
        <f t="shared" si="64"/>
        <v>-0.28946512709349292</v>
      </c>
      <c r="AV182" s="2">
        <f t="shared" si="65"/>
        <v>68.502795974384838</v>
      </c>
      <c r="AW182" s="2">
        <f t="shared" si="66"/>
        <v>71.809302760111066</v>
      </c>
      <c r="AX182" s="2">
        <f t="shared" si="67"/>
        <v>73.996797261442069</v>
      </c>
      <c r="AY182" s="2">
        <f t="shared" si="68"/>
        <v>75.922441914017526</v>
      </c>
      <c r="AZ182" s="2">
        <f t="shared" si="69"/>
        <v>77.520490406706983</v>
      </c>
      <c r="BA182" s="2">
        <f t="shared" si="70"/>
        <v>78.352135894612672</v>
      </c>
      <c r="BB182" s="2">
        <f t="shared" si="71"/>
        <v>78.300987254447591</v>
      </c>
      <c r="BC182" s="2">
        <f t="shared" si="72"/>
        <v>77.274412680971963</v>
      </c>
      <c r="BD182" s="2">
        <f t="shared" si="73"/>
        <v>74.701745026365558</v>
      </c>
      <c r="BE182" s="2">
        <f t="shared" si="74"/>
        <v>71.855880997766761</v>
      </c>
      <c r="BF182" s="2">
        <f t="shared" si="75"/>
        <v>66.980791288488177</v>
      </c>
      <c r="BG182" s="2">
        <f t="shared" si="76"/>
        <v>60.429768737980147</v>
      </c>
      <c r="BH182" s="2">
        <f t="shared" si="77"/>
        <v>52.042059100304456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 t="str">
        <f>IF(OR(AND($B182&gt;C$230, $B182&lt;C$231), $B182&gt;C$232), C182, "")</f>
        <v/>
      </c>
      <c r="CA182" s="2">
        <f>IF(OR(AND($B182&gt;D$230, $B182&lt;D$231), $B182&gt;D$232), D182, "")</f>
        <v>71.352999999999994</v>
      </c>
      <c r="CB182" s="2">
        <f>IF(OR(AND($B182&gt;E$230, $B182&lt;E$231), $B182&gt;E$232), E182, "")</f>
        <v>74.543999999999997</v>
      </c>
      <c r="CC182" s="2">
        <f>IF(OR(AND($B182&gt;F$230, $B182&lt;F$231), $B182&gt;F$232), F182, "")</f>
        <v>75.265000000000001</v>
      </c>
      <c r="CD182" s="2">
        <f>IF(OR(AND($B182&gt;G$230, $B182&lt;G$231), $B182&gt;G$232), G182, "")</f>
        <v>78.278999999999996</v>
      </c>
      <c r="CE182" s="2">
        <f>IF(OR(AND($B182&gt;H$230, $B182&lt;H$231), $B182&gt;H$232), H182, "")</f>
        <v>78.147000000000006</v>
      </c>
      <c r="CF182" s="2">
        <f>IF(OR(AND($B182&gt;I$230, $B182&lt;I$231), $B182&gt;I$232), I182, "")</f>
        <v>78.528999999999996</v>
      </c>
      <c r="CG182" s="2">
        <f>IF(OR(AND($B182&gt;J$230, $B182&lt;J$231), $B182&gt;J$232), J182, "")</f>
        <v>78.337999999999994</v>
      </c>
      <c r="CH182" s="2">
        <f>IF(OR(AND($B182&gt;K$230, $B182&lt;K$231), $B182&gt;K$232), K182, "")</f>
        <v>74.543999999999997</v>
      </c>
      <c r="CI182" s="2">
        <f>IF(OR(AND($B182&gt;L$230, $B182&lt;L$231), $B182&gt;L$232), L182, "")</f>
        <v>71.734999999999999</v>
      </c>
      <c r="CJ182" s="2" t="str">
        <f>IF(OR(AND($B182&gt;M$230, $B182&lt;M$231), $B182&gt;M$232), M182, "")</f>
        <v/>
      </c>
      <c r="CK182" s="2" t="str">
        <f>IF(OR(AND($B182&gt;N$230, $B182&lt;N$231), $B182&gt;N$232), N182, "")</f>
        <v/>
      </c>
      <c r="CL182" s="2" t="str">
        <f>IF(OR(AND($B182&gt;O$230, $B182&lt;O$231), $B182&gt;O$232), O182, "")</f>
        <v/>
      </c>
      <c r="CO182" s="2">
        <f>BK$207*$B182+BK$209</f>
        <v>74.417289325539016</v>
      </c>
      <c r="CP182" s="2">
        <f>BL$207*$B182+BL$209</f>
        <v>76.346375450154326</v>
      </c>
      <c r="CQ182" s="2">
        <f>BM$207*$B182+BM$209</f>
        <v>78.639140366548432</v>
      </c>
      <c r="CR182" s="2">
        <f>BN$207*$B182+BN$209</f>
        <v>81.129815225495676</v>
      </c>
      <c r="CS182" s="2">
        <f>BO$207*$B182+BO$209</f>
        <v>84.833424378907878</v>
      </c>
      <c r="CT182" s="2">
        <f>BP$207*$B182+BP$209</f>
        <v>86.601472176295331</v>
      </c>
      <c r="CU182" s="2">
        <f>BQ$207*$B182+BQ$209</f>
        <v>86.430339669913778</v>
      </c>
      <c r="CV182" s="2">
        <f>BR$207*$B182+BR$209</f>
        <v>85.888048952515831</v>
      </c>
      <c r="CW182" s="2">
        <f>BS$207*$B182+BS$209</f>
        <v>84.105404170520345</v>
      </c>
      <c r="CX182" s="2">
        <f>BT$207*$B182+BT$209</f>
        <v>79.255313485025042</v>
      </c>
      <c r="CY182" s="2">
        <f>BU$207*$B182+BU$209</f>
        <v>73.996632265606024</v>
      </c>
      <c r="CZ182" s="2">
        <f>BV$207*$B182+BV$209</f>
        <v>67.569318021086119</v>
      </c>
      <c r="DA182" s="2">
        <f>BW$207*$B182+BW$209</f>
        <v>56.449024024681712</v>
      </c>
      <c r="DD182" s="2">
        <f>BZ$207*$B182+BZ$209</f>
        <v>68.496518073862347</v>
      </c>
      <c r="DE182" s="2">
        <f>CA$207*$B182+CA$209</f>
        <v>71.805169912378943</v>
      </c>
      <c r="DF182" s="2">
        <f>CB$207*$B182+CB$209</f>
        <v>73.99304152262053</v>
      </c>
      <c r="DG182" s="2">
        <f>CC$207*$B182+CC$209</f>
        <v>75.91688808522737</v>
      </c>
      <c r="DH182" s="2">
        <f>CD$207*$B182+CD$209</f>
        <v>77.514005405626989</v>
      </c>
      <c r="DI182" s="2">
        <f>CE$207*$B182+CE$209</f>
        <v>78.344438072844568</v>
      </c>
      <c r="DJ182" s="2">
        <f>CF$207*$B182+CF$209</f>
        <v>78.293142938743273</v>
      </c>
      <c r="DK182" s="2">
        <f>CG$207*$B182+CG$209</f>
        <v>77.265656024396762</v>
      </c>
      <c r="DL182" s="2">
        <f>CH$207*$B182+CH$209</f>
        <v>74.69161178470037</v>
      </c>
      <c r="DM182" s="2">
        <f>CI$207*$B182+CI$209</f>
        <v>71.848165811515358</v>
      </c>
      <c r="DN182" s="2">
        <f>CJ$207*$B182+CJ$209</f>
        <v>66.973448942709524</v>
      </c>
      <c r="DO182" s="2">
        <f>CK$207*$B182+CK$209</f>
        <v>60.4212158032433</v>
      </c>
      <c r="DP182" s="2">
        <f>CL$207*$B182+CL$209</f>
        <v>52.03721303652916</v>
      </c>
      <c r="DS182" s="2">
        <f>POWER(10,($B182-C$227)/C$228)/(1+POWER(10,($B182-C$227)/C$228))</f>
        <v>0.99893968196783145</v>
      </c>
      <c r="DT182" s="2">
        <f>POWER(10,($B182-D$227)/D$228)/(1+POWER(10,($B182-D$227)/D$228))</f>
        <v>0.99908992277540853</v>
      </c>
      <c r="DU182" s="2">
        <f>POWER(10,($B182-E$227)/E$228)/(1+POWER(10,($B182-E$227)/E$228))</f>
        <v>0.99919163604828487</v>
      </c>
      <c r="DV182" s="2">
        <f>POWER(10,($B182-F$227)/F$228)/(1+POWER(10,($B182-F$227)/F$228))</f>
        <v>0.99893460456271232</v>
      </c>
      <c r="DW182" s="2">
        <f>POWER(10,($B182-G$227)/G$228)/(1+POWER(10,($B182-G$227)/G$228))</f>
        <v>0.99911400056429767</v>
      </c>
      <c r="DX182" s="2">
        <f>POWER(10,($B182-H$227)/H$228)/(1+POWER(10,($B182-H$227)/H$228))</f>
        <v>0.99906772556929524</v>
      </c>
      <c r="DY182" s="2">
        <f>POWER(10,($B182-I$227)/I$228)/(1+POWER(10,($B182-I$227)/I$228))</f>
        <v>0.99903599286542111</v>
      </c>
      <c r="DZ182" s="2">
        <f>POWER(10,($B182-J$227)/J$228)/(1+POWER(10,($B182-J$227)/J$228))</f>
        <v>0.99898442849355118</v>
      </c>
      <c r="EA182" s="2">
        <f>POWER(10,($B182-K$227)/K$228)/(1+POWER(10,($B182-K$227)/K$228))</f>
        <v>0.99892357497915041</v>
      </c>
      <c r="EB182" s="2">
        <f>POWER(10,($B182-L$227)/L$228)/(1+POWER(10,($B182-L$227)/L$228))</f>
        <v>0.99895841333378688</v>
      </c>
      <c r="EC182" s="2">
        <f>POWER(10,($B182-M$227)/M$228)/(1+POWER(10,($B182-M$227)/M$228))</f>
        <v>0.99895455587002724</v>
      </c>
      <c r="ED182" s="2">
        <f>POWER(10,($B182-N$227)/N$228)/(1+POWER(10,($B182-N$227)/N$228))</f>
        <v>0.99880346776302387</v>
      </c>
      <c r="EE182" s="2">
        <f>POWER(10,($B182-O$227)/O$228)/(1+POWER(10,($B182-O$227)/O$228))</f>
        <v>0.99890157040083805</v>
      </c>
    </row>
    <row r="183" spans="2:135" x14ac:dyDescent="0.25">
      <c r="B183" s="2">
        <v>177</v>
      </c>
      <c r="C183">
        <v>68.367999999999995</v>
      </c>
      <c r="D183">
        <v>71.367999999999995</v>
      </c>
      <c r="E183">
        <v>72.647000000000006</v>
      </c>
      <c r="F183">
        <v>75.058999999999997</v>
      </c>
      <c r="G183">
        <v>76</v>
      </c>
      <c r="H183">
        <v>77.75</v>
      </c>
      <c r="I183">
        <v>78.028999999999996</v>
      </c>
      <c r="J183">
        <v>77.823999999999998</v>
      </c>
      <c r="K183">
        <v>75.352999999999994</v>
      </c>
      <c r="L183">
        <v>71.528999999999996</v>
      </c>
      <c r="M183">
        <v>67.397000000000006</v>
      </c>
      <c r="N183">
        <v>61.015000000000001</v>
      </c>
      <c r="O183">
        <v>52.382399999999997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68.422428397653476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71.740337226108039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73.929268424627267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75.873503870464305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77.453740902105253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78.276309469290567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78.226050607116647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77.201806578918607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74.630222715289193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71.812670021454252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67.009842170865042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60.730127831688797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52.180864309492662</v>
      </c>
      <c r="AE183" s="5"/>
      <c r="AG183" s="5">
        <f t="shared" si="52"/>
        <v>-5.4428397653481397E-2</v>
      </c>
      <c r="AH183" s="5">
        <f t="shared" si="53"/>
        <v>-0.37233722610804421</v>
      </c>
      <c r="AI183" s="5">
        <f t="shared" si="54"/>
        <v>-1.2822684246272615</v>
      </c>
      <c r="AJ183" s="5">
        <f t="shared" si="55"/>
        <v>-0.81450387046430706</v>
      </c>
      <c r="AK183" s="5">
        <f t="shared" si="56"/>
        <v>-1.4537409021052525</v>
      </c>
      <c r="AL183" s="5">
        <f t="shared" si="57"/>
        <v>-0.52630946929056677</v>
      </c>
      <c r="AM183" s="5">
        <f t="shared" si="58"/>
        <v>-0.19705060711665112</v>
      </c>
      <c r="AN183" s="5">
        <f t="shared" si="59"/>
        <v>0.62219342108139131</v>
      </c>
      <c r="AO183" s="5">
        <f t="shared" si="60"/>
        <v>0.72277728471080138</v>
      </c>
      <c r="AP183" s="5">
        <f t="shared" si="61"/>
        <v>-0.28367002145425602</v>
      </c>
      <c r="AQ183" s="5">
        <f t="shared" si="62"/>
        <v>0.38715782913496355</v>
      </c>
      <c r="AR183" s="5">
        <f t="shared" si="63"/>
        <v>0.28487216831120321</v>
      </c>
      <c r="AS183" s="5">
        <f t="shared" si="64"/>
        <v>0.20153569050733466</v>
      </c>
      <c r="AV183" s="2">
        <f t="shared" si="65"/>
        <v>68.422428375569268</v>
      </c>
      <c r="AW183" s="2">
        <f t="shared" si="66"/>
        <v>71.737705609473693</v>
      </c>
      <c r="AX183" s="2">
        <f t="shared" si="67"/>
        <v>73.928156752949562</v>
      </c>
      <c r="AY183" s="2">
        <f t="shared" si="68"/>
        <v>75.8658514418794</v>
      </c>
      <c r="AZ183" s="2">
        <f t="shared" si="69"/>
        <v>77.451985171408211</v>
      </c>
      <c r="BA183" s="2">
        <f t="shared" si="70"/>
        <v>78.274863241600613</v>
      </c>
      <c r="BB183" s="2">
        <f t="shared" si="71"/>
        <v>78.223200819328042</v>
      </c>
      <c r="BC183" s="2">
        <f t="shared" si="72"/>
        <v>77.19716994167166</v>
      </c>
      <c r="BD183" s="2">
        <f t="shared" si="73"/>
        <v>74.617770908480992</v>
      </c>
      <c r="BE183" s="2">
        <f t="shared" si="74"/>
        <v>71.78506009224256</v>
      </c>
      <c r="BF183" s="2">
        <f t="shared" si="75"/>
        <v>66.915599125242508</v>
      </c>
      <c r="BG183" s="2">
        <f t="shared" si="76"/>
        <v>60.369810264724208</v>
      </c>
      <c r="BH183" s="2">
        <f t="shared" si="77"/>
        <v>52.018646240321445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 t="str">
        <f>IF(OR(AND($B183&gt;C$230, $B183&lt;C$231), $B183&gt;C$232), C183, "")</f>
        <v/>
      </c>
      <c r="CA183" s="2">
        <f>IF(OR(AND($B183&gt;D$230, $B183&lt;D$231), $B183&gt;D$232), D183, "")</f>
        <v>71.367999999999995</v>
      </c>
      <c r="CB183" s="2">
        <f>IF(OR(AND($B183&gt;E$230, $B183&lt;E$231), $B183&gt;E$232), E183, "")</f>
        <v>72.647000000000006</v>
      </c>
      <c r="CC183" s="2">
        <f>IF(OR(AND($B183&gt;F$230, $B183&lt;F$231), $B183&gt;F$232), F183, "")</f>
        <v>75.058999999999997</v>
      </c>
      <c r="CD183" s="2">
        <f>IF(OR(AND($B183&gt;G$230, $B183&lt;G$231), $B183&gt;G$232), G183, "")</f>
        <v>76</v>
      </c>
      <c r="CE183" s="2">
        <f>IF(OR(AND($B183&gt;H$230, $B183&lt;H$231), $B183&gt;H$232), H183, "")</f>
        <v>77.75</v>
      </c>
      <c r="CF183" s="2">
        <f>IF(OR(AND($B183&gt;I$230, $B183&lt;I$231), $B183&gt;I$232), I183, "")</f>
        <v>78.028999999999996</v>
      </c>
      <c r="CG183" s="2">
        <f>IF(OR(AND($B183&gt;J$230, $B183&lt;J$231), $B183&gt;J$232), J183, "")</f>
        <v>77.823999999999998</v>
      </c>
      <c r="CH183" s="2">
        <f>IF(OR(AND($B183&gt;K$230, $B183&lt;K$231), $B183&gt;K$232), K183, "")</f>
        <v>75.352999999999994</v>
      </c>
      <c r="CI183" s="2">
        <f>IF(OR(AND($B183&gt;L$230, $B183&lt;L$231), $B183&gt;L$232), L183, "")</f>
        <v>71.528999999999996</v>
      </c>
      <c r="CJ183" s="2">
        <f>IF(OR(AND($B183&gt;M$230, $B183&lt;M$231), $B183&gt;M$232), M183, "")</f>
        <v>67.397000000000006</v>
      </c>
      <c r="CK183" s="2" t="str">
        <f>IF(OR(AND($B183&gt;N$230, $B183&lt;N$231), $B183&gt;N$232), N183, "")</f>
        <v/>
      </c>
      <c r="CL183" s="2" t="str">
        <f>IF(OR(AND($B183&gt;O$230, $B183&lt;O$231), $B183&gt;O$232), O183, "")</f>
        <v/>
      </c>
      <c r="CO183" s="2">
        <f>BK$207*$B183+BK$209</f>
        <v>74.407810340934105</v>
      </c>
      <c r="CP183" s="2">
        <f>BL$207*$B183+BL$209</f>
        <v>76.324862987445471</v>
      </c>
      <c r="CQ183" s="2">
        <f>BM$207*$B183+BM$209</f>
        <v>78.621552080596373</v>
      </c>
      <c r="CR183" s="2">
        <f>BN$207*$B183+BN$209</f>
        <v>81.132227175502678</v>
      </c>
      <c r="CS183" s="2">
        <f>BO$207*$B183+BO$209</f>
        <v>84.850641947603719</v>
      </c>
      <c r="CT183" s="2">
        <f>BP$207*$B183+BP$209</f>
        <v>86.622643687325365</v>
      </c>
      <c r="CU183" s="2">
        <f>BQ$207*$B183+BQ$209</f>
        <v>86.448298509964303</v>
      </c>
      <c r="CV183" s="2">
        <f>BR$207*$B183+BR$209</f>
        <v>85.912584027065037</v>
      </c>
      <c r="CW183" s="2">
        <f>BS$207*$B183+BS$209</f>
        <v>84.135953911041113</v>
      </c>
      <c r="CX183" s="2">
        <f>BT$207*$B183+BT$209</f>
        <v>79.273250570386068</v>
      </c>
      <c r="CY183" s="2">
        <f>BU$207*$B183+BU$209</f>
        <v>74.015343845282516</v>
      </c>
      <c r="CZ183" s="2">
        <f>BV$207*$B183+BV$209</f>
        <v>67.598581993090761</v>
      </c>
      <c r="DA183" s="2">
        <f>BW$207*$B183+BW$209</f>
        <v>56.478685073096067</v>
      </c>
      <c r="DD183" s="2">
        <f>BZ$207*$B183+BZ$209</f>
        <v>68.416634238664756</v>
      </c>
      <c r="DE183" s="2">
        <f>CA$207*$B183+CA$209</f>
        <v>71.733894799372266</v>
      </c>
      <c r="DF183" s="2">
        <f>CB$207*$B183+CB$209</f>
        <v>73.924693810413686</v>
      </c>
      <c r="DG183" s="2">
        <f>CC$207*$B183+CC$209</f>
        <v>75.860728898846247</v>
      </c>
      <c r="DH183" s="2">
        <f>CD$207*$B183+CD$209</f>
        <v>77.44600145115669</v>
      </c>
      <c r="DI183" s="2">
        <f>CE$207*$B183+CE$209</f>
        <v>78.267758965005171</v>
      </c>
      <c r="DJ183" s="2">
        <f>CF$207*$B183+CF$209</f>
        <v>78.215962459346528</v>
      </c>
      <c r="DK183" s="2">
        <f>CG$207*$B183+CG$209</f>
        <v>77.189089412270363</v>
      </c>
      <c r="DL183" s="2">
        <f>CH$207*$B183+CH$209</f>
        <v>74.608416731727942</v>
      </c>
      <c r="DM183" s="2">
        <f>CI$207*$B183+CI$209</f>
        <v>71.77793935622347</v>
      </c>
      <c r="DN183" s="2">
        <f>CJ$207*$B183+CJ$209</f>
        <v>66.90882274402567</v>
      </c>
      <c r="DO183" s="2">
        <f>CK$207*$B183+CK$209</f>
        <v>60.361912414870758</v>
      </c>
      <c r="DP183" s="2">
        <f>CL$207*$B183+CL$209</f>
        <v>52.014173350800171</v>
      </c>
      <c r="DS183" s="2">
        <f>POWER(10,($B183-C$227)/C$228)/(1+POWER(10,($B183-C$227)/C$228))</f>
        <v>0.99903288823336089</v>
      </c>
      <c r="DT183" s="2">
        <f>POWER(10,($B183-D$227)/D$228)/(1+POWER(10,($B183-D$227)/D$228))</f>
        <v>0.99916993323732262</v>
      </c>
      <c r="DU183" s="2">
        <f>POWER(10,($B183-E$227)/E$228)/(1+POWER(10,($B183-E$227)/E$228))</f>
        <v>0.9992627108725316</v>
      </c>
      <c r="DV183" s="2">
        <f>POWER(10,($B183-F$227)/F$228)/(1+POWER(10,($B183-F$227)/F$228))</f>
        <v>0.99902825671861961</v>
      </c>
      <c r="DW183" s="2">
        <f>POWER(10,($B183-G$227)/G$228)/(1+POWER(10,($B183-G$227)/G$228))</f>
        <v>0.99919189591251767</v>
      </c>
      <c r="DX183" s="2">
        <f>POWER(10,($B183-H$227)/H$228)/(1+POWER(10,($B183-H$227)/H$228))</f>
        <v>0.99914968586263631</v>
      </c>
      <c r="DY183" s="2">
        <f>POWER(10,($B183-I$227)/I$228)/(1+POWER(10,($B183-I$227)/I$228))</f>
        <v>0.99912074046333821</v>
      </c>
      <c r="DZ183" s="2">
        <f>POWER(10,($B183-J$227)/J$228)/(1+POWER(10,($B183-J$227)/J$228))</f>
        <v>0.99907370500491977</v>
      </c>
      <c r="EA183" s="2">
        <f>POWER(10,($B183-K$227)/K$228)/(1+POWER(10,($B183-K$227)/K$228))</f>
        <v>0.99901819572288209</v>
      </c>
      <c r="EB183" s="2">
        <f>POWER(10,($B183-L$227)/L$228)/(1+POWER(10,($B183-L$227)/L$228))</f>
        <v>0.9990499746020377</v>
      </c>
      <c r="EC183" s="2">
        <f>POWER(10,($B183-M$227)/M$228)/(1+POWER(10,($B183-M$227)/M$228))</f>
        <v>0.9990464559071468</v>
      </c>
      <c r="ED183" s="2">
        <f>POWER(10,($B183-N$227)/N$228)/(1+POWER(10,($B183-N$227)/N$228))</f>
        <v>0.9989086347292655</v>
      </c>
      <c r="EE183" s="2">
        <f>POWER(10,($B183-O$227)/O$228)/(1+POWER(10,($B183-O$227)/O$228))</f>
        <v>0.99899812346802985</v>
      </c>
    </row>
    <row r="184" spans="2:135" x14ac:dyDescent="0.25">
      <c r="B184" s="2">
        <v>178</v>
      </c>
      <c r="C184">
        <v>67.352999999999994</v>
      </c>
      <c r="D184">
        <v>71.412000000000006</v>
      </c>
      <c r="E184">
        <v>72.397000000000006</v>
      </c>
      <c r="F184">
        <v>74.926000000000002</v>
      </c>
      <c r="G184">
        <v>78.102999999999994</v>
      </c>
      <c r="H184">
        <v>76.543999999999997</v>
      </c>
      <c r="I184">
        <v>78.382000000000005</v>
      </c>
      <c r="J184">
        <v>77.515000000000001</v>
      </c>
      <c r="K184">
        <v>74.897000000000006</v>
      </c>
      <c r="L184">
        <v>72.515000000000001</v>
      </c>
      <c r="M184">
        <v>67.515000000000001</v>
      </c>
      <c r="N184">
        <v>61.543999999999997</v>
      </c>
      <c r="O184">
        <v>53.176499999999997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68.342097286044734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71.667545154092934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73.860084304498642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75.813355004451338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77.384360934005031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78.198312414133639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78.146829392330517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77.122249127747509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74.540211235634459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71.729059349491223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66.904514219280941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60.537101577959767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52.092590827862509</v>
      </c>
      <c r="AE184" s="5"/>
      <c r="AG184" s="5">
        <f t="shared" si="52"/>
        <v>-0.98909728604473912</v>
      </c>
      <c r="AH184" s="5">
        <f t="shared" si="53"/>
        <v>-0.25554515409292833</v>
      </c>
      <c r="AI184" s="5">
        <f t="shared" si="54"/>
        <v>-1.4630843044986364</v>
      </c>
      <c r="AJ184" s="5">
        <f t="shared" si="55"/>
        <v>-0.88735500445133653</v>
      </c>
      <c r="AK184" s="5">
        <f t="shared" si="56"/>
        <v>0.71863906599496374</v>
      </c>
      <c r="AL184" s="5">
        <f t="shared" si="57"/>
        <v>-1.6543124141336421</v>
      </c>
      <c r="AM184" s="5">
        <f t="shared" si="58"/>
        <v>0.23517060766948816</v>
      </c>
      <c r="AN184" s="5">
        <f t="shared" si="59"/>
        <v>0.39275087225249194</v>
      </c>
      <c r="AO184" s="5">
        <f t="shared" si="60"/>
        <v>0.35678876436554674</v>
      </c>
      <c r="AP184" s="5">
        <f t="shared" si="61"/>
        <v>0.78594065050877759</v>
      </c>
      <c r="AQ184" s="5">
        <f t="shared" si="62"/>
        <v>0.61048578071905979</v>
      </c>
      <c r="AR184" s="5">
        <f t="shared" si="63"/>
        <v>1.0068984220402299</v>
      </c>
      <c r="AS184" s="5">
        <f t="shared" si="64"/>
        <v>1.0839091721374885</v>
      </c>
      <c r="AV184" s="2">
        <f t="shared" si="65"/>
        <v>68.342097272356312</v>
      </c>
      <c r="AW184" s="2">
        <f t="shared" si="66"/>
        <v>71.666133114908092</v>
      </c>
      <c r="AX184" s="2">
        <f t="shared" si="67"/>
        <v>73.859538677883208</v>
      </c>
      <c r="AY184" s="2">
        <f t="shared" si="68"/>
        <v>75.809293839270524</v>
      </c>
      <c r="AZ184" s="2">
        <f t="shared" si="69"/>
        <v>77.383517915177393</v>
      </c>
      <c r="BA184" s="2">
        <f t="shared" si="70"/>
        <v>78.197635407637748</v>
      </c>
      <c r="BB184" s="2">
        <f t="shared" si="71"/>
        <v>78.145460251049712</v>
      </c>
      <c r="BC184" s="2">
        <f t="shared" si="72"/>
        <v>77.119978348004722</v>
      </c>
      <c r="BD184" s="2">
        <f t="shared" si="73"/>
        <v>74.533855384121495</v>
      </c>
      <c r="BE184" s="2">
        <f t="shared" si="74"/>
        <v>71.714284026499925</v>
      </c>
      <c r="BF184" s="2">
        <f t="shared" si="75"/>
        <v>66.850449677188564</v>
      </c>
      <c r="BG184" s="2">
        <f t="shared" si="76"/>
        <v>60.309900805756371</v>
      </c>
      <c r="BH184" s="2">
        <f t="shared" si="77"/>
        <v>51.995261506518432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 t="str">
        <f>IF(OR(AND($B184&gt;C$230, $B184&lt;C$231), $B184&gt;C$232), C184, "")</f>
        <v/>
      </c>
      <c r="CA184" s="2">
        <f>IF(OR(AND($B184&gt;D$230, $B184&lt;D$231), $B184&gt;D$232), D184, "")</f>
        <v>71.412000000000006</v>
      </c>
      <c r="CB184" s="2">
        <f>IF(OR(AND($B184&gt;E$230, $B184&lt;E$231), $B184&gt;E$232), E184, "")</f>
        <v>72.397000000000006</v>
      </c>
      <c r="CC184" s="2">
        <f>IF(OR(AND($B184&gt;F$230, $B184&lt;F$231), $B184&gt;F$232), F184, "")</f>
        <v>74.926000000000002</v>
      </c>
      <c r="CD184" s="2">
        <f>IF(OR(AND($B184&gt;G$230, $B184&lt;G$231), $B184&gt;G$232), G184, "")</f>
        <v>78.102999999999994</v>
      </c>
      <c r="CE184" s="2">
        <f>IF(OR(AND($B184&gt;H$230, $B184&lt;H$231), $B184&gt;H$232), H184, "")</f>
        <v>76.543999999999997</v>
      </c>
      <c r="CF184" s="2">
        <f>IF(OR(AND($B184&gt;I$230, $B184&lt;I$231), $B184&gt;I$232), I184, "")</f>
        <v>78.382000000000005</v>
      </c>
      <c r="CG184" s="2">
        <f>IF(OR(AND($B184&gt;J$230, $B184&lt;J$231), $B184&gt;J$232), J184, "")</f>
        <v>77.515000000000001</v>
      </c>
      <c r="CH184" s="2">
        <f>IF(OR(AND($B184&gt;K$230, $B184&lt;K$231), $B184&gt;K$232), K184, "")</f>
        <v>74.897000000000006</v>
      </c>
      <c r="CI184" s="2">
        <f>IF(OR(AND($B184&gt;L$230, $B184&lt;L$231), $B184&gt;L$232), L184, "")</f>
        <v>72.515000000000001</v>
      </c>
      <c r="CJ184" s="2">
        <f>IF(OR(AND($B184&gt;M$230, $B184&lt;M$231), $B184&gt;M$232), M184, "")</f>
        <v>67.515000000000001</v>
      </c>
      <c r="CK184" s="2" t="str">
        <f>IF(OR(AND($B184&gt;N$230, $B184&lt;N$231), $B184&gt;N$232), N184, "")</f>
        <v/>
      </c>
      <c r="CL184" s="2" t="str">
        <f>IF(OR(AND($B184&gt;O$230, $B184&lt;O$231), $B184&gt;O$232), O184, "")</f>
        <v/>
      </c>
      <c r="CO184" s="2">
        <f>BK$207*$B184+BK$209</f>
        <v>74.398331356329194</v>
      </c>
      <c r="CP184" s="2">
        <f>BL$207*$B184+BL$209</f>
        <v>76.303350524736615</v>
      </c>
      <c r="CQ184" s="2">
        <f>BM$207*$B184+BM$209</f>
        <v>78.603963794644329</v>
      </c>
      <c r="CR184" s="2">
        <f>BN$207*$B184+BN$209</f>
        <v>81.134639125509679</v>
      </c>
      <c r="CS184" s="2">
        <f>BO$207*$B184+BO$209</f>
        <v>84.867859516299561</v>
      </c>
      <c r="CT184" s="2">
        <f>BP$207*$B184+BP$209</f>
        <v>86.643815198355398</v>
      </c>
      <c r="CU184" s="2">
        <f>BQ$207*$B184+BQ$209</f>
        <v>86.466257350014843</v>
      </c>
      <c r="CV184" s="2">
        <f>BR$207*$B184+BR$209</f>
        <v>85.937119101614229</v>
      </c>
      <c r="CW184" s="2">
        <f>BS$207*$B184+BS$209</f>
        <v>84.166503651561868</v>
      </c>
      <c r="CX184" s="2">
        <f>BT$207*$B184+BT$209</f>
        <v>79.29118765574708</v>
      </c>
      <c r="CY184" s="2">
        <f>BU$207*$B184+BU$209</f>
        <v>74.034055424959021</v>
      </c>
      <c r="CZ184" s="2">
        <f>BV$207*$B184+BV$209</f>
        <v>67.627845965095418</v>
      </c>
      <c r="DA184" s="2">
        <f>BW$207*$B184+BW$209</f>
        <v>56.508346121510421</v>
      </c>
      <c r="DD184" s="2">
        <f>BZ$207*$B184+BZ$209</f>
        <v>68.33675040346715</v>
      </c>
      <c r="DE184" s="2">
        <f>CA$207*$B184+CA$209</f>
        <v>71.662619686365588</v>
      </c>
      <c r="DF184" s="2">
        <f>CB$207*$B184+CB$209</f>
        <v>73.856346098206842</v>
      </c>
      <c r="DG184" s="2">
        <f>CC$207*$B184+CC$209</f>
        <v>75.80456971246511</v>
      </c>
      <c r="DH184" s="2">
        <f>CD$207*$B184+CD$209</f>
        <v>77.37799749668639</v>
      </c>
      <c r="DI184" s="2">
        <f>CE$207*$B184+CE$209</f>
        <v>78.191079857165789</v>
      </c>
      <c r="DJ184" s="2">
        <f>CF$207*$B184+CF$209</f>
        <v>78.138781979949783</v>
      </c>
      <c r="DK184" s="2">
        <f>CG$207*$B184+CG$209</f>
        <v>77.112522800143964</v>
      </c>
      <c r="DL184" s="2">
        <f>CH$207*$B184+CH$209</f>
        <v>74.525221678755514</v>
      </c>
      <c r="DM184" s="2">
        <f>CI$207*$B184+CI$209</f>
        <v>71.707712900931583</v>
      </c>
      <c r="DN184" s="2">
        <f>CJ$207*$B184+CJ$209</f>
        <v>66.844196545341816</v>
      </c>
      <c r="DO184" s="2">
        <f>CK$207*$B184+CK$209</f>
        <v>60.302609026498217</v>
      </c>
      <c r="DP184" s="2">
        <f>CL$207*$B184+CL$209</f>
        <v>51.991133665071175</v>
      </c>
      <c r="DS184" s="2">
        <f>POWER(10,($B184-C$227)/C$228)/(1+POWER(10,($B184-C$227)/C$228))</f>
        <v>0.99911790852407134</v>
      </c>
      <c r="DT184" s="2">
        <f>POWER(10,($B184-D$227)/D$228)/(1+POWER(10,($B184-D$227)/D$228))</f>
        <v>0.99924291481991145</v>
      </c>
      <c r="DU184" s="2">
        <f>POWER(10,($B184-E$227)/E$228)/(1+POWER(10,($B184-E$227)/E$228))</f>
        <v>0.99932754069925378</v>
      </c>
      <c r="DV184" s="2">
        <f>POWER(10,($B184-F$227)/F$228)/(1+POWER(10,($B184-F$227)/F$228))</f>
        <v>0.99911368381172694</v>
      </c>
      <c r="DW184" s="2">
        <f>POWER(10,($B184-G$227)/G$228)/(1+POWER(10,($B184-G$227)/G$228))</f>
        <v>0.99926294790524106</v>
      </c>
      <c r="DX184" s="2">
        <f>POWER(10,($B184-H$227)/H$228)/(1+POWER(10,($B184-H$227)/H$228))</f>
        <v>0.99922444626415596</v>
      </c>
      <c r="DY184" s="2">
        <f>POWER(10,($B184-I$227)/I$228)/(1+POWER(10,($B184-I$227)/I$228))</f>
        <v>0.99919804372836296</v>
      </c>
      <c r="DZ184" s="2">
        <f>POWER(10,($B184-J$227)/J$228)/(1+POWER(10,($B184-J$227)/J$228))</f>
        <v>0.99915514006464978</v>
      </c>
      <c r="EA184" s="2">
        <f>POWER(10,($B184-K$227)/K$228)/(1+POWER(10,($B184-K$227)/K$228))</f>
        <v>0.99910450649712945</v>
      </c>
      <c r="EB184" s="2">
        <f>POWER(10,($B184-L$227)/L$228)/(1+POWER(10,($B184-L$227)/L$228))</f>
        <v>0.99913349410648855</v>
      </c>
      <c r="EC184" s="2">
        <f>POWER(10,($B184-M$227)/M$228)/(1+POWER(10,($B184-M$227)/M$228))</f>
        <v>0.99913028448103891</v>
      </c>
      <c r="ED184" s="2">
        <f>POWER(10,($B184-N$227)/N$228)/(1+POWER(10,($B184-N$227)/N$228))</f>
        <v>0.99900456745368427</v>
      </c>
      <c r="EE184" s="2">
        <f>POWER(10,($B184-O$227)/O$228)/(1+POWER(10,($B184-O$227)/O$228))</f>
        <v>0.99908619718752234</v>
      </c>
    </row>
    <row r="185" spans="2:135" x14ac:dyDescent="0.25">
      <c r="B185" s="2">
        <v>179</v>
      </c>
      <c r="C185">
        <v>66.882000000000005</v>
      </c>
      <c r="D185">
        <v>71.352999999999994</v>
      </c>
      <c r="E185">
        <v>73.75</v>
      </c>
      <c r="F185">
        <v>76.676000000000002</v>
      </c>
      <c r="G185">
        <v>77.823999999999998</v>
      </c>
      <c r="H185">
        <v>77.558999999999997</v>
      </c>
      <c r="I185">
        <v>77.75</v>
      </c>
      <c r="J185">
        <v>75.676000000000002</v>
      </c>
      <c r="K185">
        <v>74.484999999999999</v>
      </c>
      <c r="L185">
        <v>71.706000000000003</v>
      </c>
      <c r="M185">
        <v>66.617999999999995</v>
      </c>
      <c r="N185">
        <v>60.265000000000001</v>
      </c>
      <c r="O185">
        <v>51.588200000000001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68.261800000870437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71.59531747855327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73.791200656056304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75.754852982056562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77.315477491350123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78.120755575486399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78.068398384044755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77.04390977449556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74.453132875966219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71.651205133049899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66.815396215290718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60.388960979452619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52.028515091539731</v>
      </c>
      <c r="AE185" s="5"/>
      <c r="AG185" s="5">
        <f t="shared" si="52"/>
        <v>-1.3798000008704321</v>
      </c>
      <c r="AH185" s="5">
        <f t="shared" si="53"/>
        <v>-0.24231747855327512</v>
      </c>
      <c r="AI185" s="5">
        <f t="shared" si="54"/>
        <v>-4.1200656056304297E-2</v>
      </c>
      <c r="AJ185" s="5">
        <f t="shared" si="55"/>
        <v>0.92114701794344001</v>
      </c>
      <c r="AK185" s="5">
        <f t="shared" si="56"/>
        <v>0.50852250864987525</v>
      </c>
      <c r="AL185" s="5">
        <f t="shared" si="57"/>
        <v>-0.56175557548640143</v>
      </c>
      <c r="AM185" s="5">
        <f t="shared" si="58"/>
        <v>-0.31839838404475529</v>
      </c>
      <c r="AN185" s="5">
        <f t="shared" si="59"/>
        <v>-1.3679097744955584</v>
      </c>
      <c r="AO185" s="5">
        <f t="shared" si="60"/>
        <v>3.1867124033780669E-2</v>
      </c>
      <c r="AP185" s="5">
        <f t="shared" si="61"/>
        <v>5.4794866950103938E-2</v>
      </c>
      <c r="AQ185" s="5">
        <f t="shared" si="62"/>
        <v>-0.19739621529072338</v>
      </c>
      <c r="AR185" s="5">
        <f t="shared" si="63"/>
        <v>-0.12396097945261886</v>
      </c>
      <c r="AS185" s="5">
        <f t="shared" si="64"/>
        <v>-0.44031509153973047</v>
      </c>
      <c r="AV185" s="2">
        <f t="shared" si="65"/>
        <v>68.261799992640405</v>
      </c>
      <c r="AW185" s="2">
        <f t="shared" si="66"/>
        <v>71.594583433642285</v>
      </c>
      <c r="AX185" s="2">
        <f t="shared" si="67"/>
        <v>73.790941357660643</v>
      </c>
      <c r="AY185" s="2">
        <f t="shared" si="68"/>
        <v>75.752766665460783</v>
      </c>
      <c r="AZ185" s="2">
        <f t="shared" si="69"/>
        <v>77.31508583983161</v>
      </c>
      <c r="BA185" s="2">
        <f t="shared" si="70"/>
        <v>78.120449106211836</v>
      </c>
      <c r="BB185" s="2">
        <f t="shared" si="71"/>
        <v>78.067762175117281</v>
      </c>
      <c r="BC185" s="2">
        <f t="shared" si="72"/>
        <v>77.042834140791783</v>
      </c>
      <c r="BD185" s="2">
        <f t="shared" si="73"/>
        <v>74.449994181802026</v>
      </c>
      <c r="BE185" s="2">
        <f t="shared" si="74"/>
        <v>71.643549518015988</v>
      </c>
      <c r="BF185" s="2">
        <f t="shared" si="75"/>
        <v>66.785339814884566</v>
      </c>
      <c r="BG185" s="2">
        <f t="shared" si="76"/>
        <v>60.250036814872111</v>
      </c>
      <c r="BH185" s="2">
        <f t="shared" si="77"/>
        <v>51.971902842426005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66.882000000000005</v>
      </c>
      <c r="CA185" s="2">
        <f>IF(OR(AND($B185&gt;D$230, $B185&lt;D$231), $B185&gt;D$232), D185, "")</f>
        <v>71.352999999999994</v>
      </c>
      <c r="CB185" s="2">
        <f>IF(OR(AND($B185&gt;E$230, $B185&lt;E$231), $B185&gt;E$232), E185, "")</f>
        <v>73.75</v>
      </c>
      <c r="CC185" s="2">
        <f>IF(OR(AND($B185&gt;F$230, $B185&lt;F$231), $B185&gt;F$232), F185, "")</f>
        <v>76.676000000000002</v>
      </c>
      <c r="CD185" s="2">
        <f>IF(OR(AND($B185&gt;G$230, $B185&lt;G$231), $B185&gt;G$232), G185, "")</f>
        <v>77.823999999999998</v>
      </c>
      <c r="CE185" s="2">
        <f>IF(OR(AND($B185&gt;H$230, $B185&lt;H$231), $B185&gt;H$232), H185, "")</f>
        <v>77.558999999999997</v>
      </c>
      <c r="CF185" s="2">
        <f>IF(OR(AND($B185&gt;I$230, $B185&lt;I$231), $B185&gt;I$232), I185, "")</f>
        <v>77.75</v>
      </c>
      <c r="CG185" s="2">
        <f>IF(OR(AND($B185&gt;J$230, $B185&lt;J$231), $B185&gt;J$232), J185, "")</f>
        <v>75.676000000000002</v>
      </c>
      <c r="CH185" s="2">
        <f>IF(OR(AND($B185&gt;K$230, $B185&lt;K$231), $B185&gt;K$232), K185, "")</f>
        <v>74.484999999999999</v>
      </c>
      <c r="CI185" s="2">
        <f>IF(OR(AND($B185&gt;L$230, $B185&lt;L$231), $B185&gt;L$232), L185, "")</f>
        <v>71.706000000000003</v>
      </c>
      <c r="CJ185" s="2">
        <f>IF(OR(AND($B185&gt;M$230, $B185&lt;M$231), $B185&gt;M$232), M185, "")</f>
        <v>66.617999999999995</v>
      </c>
      <c r="CK185" s="2" t="str">
        <f>IF(OR(AND($B185&gt;N$230, $B185&lt;N$231), $B185&gt;N$232), N185, "")</f>
        <v/>
      </c>
      <c r="CL185" s="2">
        <f>IF(OR(AND($B185&gt;O$230, $B185&lt;O$231), $B185&gt;O$232), O185, "")</f>
        <v>51.588200000000001</v>
      </c>
      <c r="CO185" s="2">
        <f>BK$207*$B185+BK$209</f>
        <v>74.388852371724283</v>
      </c>
      <c r="CP185" s="2">
        <f>BL$207*$B185+BL$209</f>
        <v>76.281838062027759</v>
      </c>
      <c r="CQ185" s="2">
        <f>BM$207*$B185+BM$209</f>
        <v>78.586375508692271</v>
      </c>
      <c r="CR185" s="2">
        <f>BN$207*$B185+BN$209</f>
        <v>81.137051075516695</v>
      </c>
      <c r="CS185" s="2">
        <f>BO$207*$B185+BO$209</f>
        <v>84.885077084995416</v>
      </c>
      <c r="CT185" s="2">
        <f>BP$207*$B185+BP$209</f>
        <v>86.664986709385431</v>
      </c>
      <c r="CU185" s="2">
        <f>BQ$207*$B185+BQ$209</f>
        <v>86.484216190065382</v>
      </c>
      <c r="CV185" s="2">
        <f>BR$207*$B185+BR$209</f>
        <v>85.961654176163435</v>
      </c>
      <c r="CW185" s="2">
        <f>BS$207*$B185+BS$209</f>
        <v>84.197053392082637</v>
      </c>
      <c r="CX185" s="2">
        <f>BT$207*$B185+BT$209</f>
        <v>79.309124741108107</v>
      </c>
      <c r="CY185" s="2">
        <f>BU$207*$B185+BU$209</f>
        <v>74.052767004635513</v>
      </c>
      <c r="CZ185" s="2">
        <f>BV$207*$B185+BV$209</f>
        <v>67.65710993710006</v>
      </c>
      <c r="DA185" s="2">
        <f>BW$207*$B185+BW$209</f>
        <v>56.538007169924775</v>
      </c>
      <c r="DD185" s="2">
        <f>BZ$207*$B185+BZ$209</f>
        <v>68.256866568269558</v>
      </c>
      <c r="DE185" s="2">
        <f>CA$207*$B185+CA$209</f>
        <v>71.591344573358896</v>
      </c>
      <c r="DF185" s="2">
        <f>CB$207*$B185+CB$209</f>
        <v>73.787998385999998</v>
      </c>
      <c r="DG185" s="2">
        <f>CC$207*$B185+CC$209</f>
        <v>75.748410526083973</v>
      </c>
      <c r="DH185" s="2">
        <f>CD$207*$B185+CD$209</f>
        <v>77.309993542216091</v>
      </c>
      <c r="DI185" s="2">
        <f>CE$207*$B185+CE$209</f>
        <v>78.114400749326393</v>
      </c>
      <c r="DJ185" s="2">
        <f>CF$207*$B185+CF$209</f>
        <v>78.061601500553053</v>
      </c>
      <c r="DK185" s="2">
        <f>CG$207*$B185+CG$209</f>
        <v>77.035956188017565</v>
      </c>
      <c r="DL185" s="2">
        <f>CH$207*$B185+CH$209</f>
        <v>74.442026625783086</v>
      </c>
      <c r="DM185" s="2">
        <f>CI$207*$B185+CI$209</f>
        <v>71.637486445639695</v>
      </c>
      <c r="DN185" s="2">
        <f>CJ$207*$B185+CJ$209</f>
        <v>66.779570346657962</v>
      </c>
      <c r="DO185" s="2">
        <f>CK$207*$B185+CK$209</f>
        <v>60.243305638125676</v>
      </c>
      <c r="DP185" s="2">
        <f>CL$207*$B185+CL$209</f>
        <v>51.968093979342186</v>
      </c>
      <c r="DS185" s="2">
        <f>POWER(10,($B185-C$227)/C$228)/(1+POWER(10,($B185-C$227)/C$228))</f>
        <v>0.9991954605687331</v>
      </c>
      <c r="DT185" s="2">
        <f>POWER(10,($B185-D$227)/D$228)/(1+POWER(10,($B185-D$227)/D$228))</f>
        <v>0.99930948411052767</v>
      </c>
      <c r="DU185" s="2">
        <f>POWER(10,($B185-E$227)/E$228)/(1+POWER(10,($B185-E$227)/E$228))</f>
        <v>0.99938667353870092</v>
      </c>
      <c r="DV185" s="2">
        <f>POWER(10,($B185-F$227)/F$228)/(1+POWER(10,($B185-F$227)/F$228))</f>
        <v>0.99919160698568499</v>
      </c>
      <c r="DW185" s="2">
        <f>POWER(10,($B185-G$227)/G$228)/(1+POWER(10,($B185-G$227)/G$228))</f>
        <v>0.99932775690370046</v>
      </c>
      <c r="DX185" s="2">
        <f>POWER(10,($B185-H$227)/H$228)/(1+POWER(10,($B185-H$227)/H$228))</f>
        <v>0.99929263831581805</v>
      </c>
      <c r="DY185" s="2">
        <f>POWER(10,($B185-I$227)/I$228)/(1+POWER(10,($B185-I$227)/I$228))</f>
        <v>0.99926855557432859</v>
      </c>
      <c r="DZ185" s="2">
        <f>POWER(10,($B185-J$227)/J$228)/(1+POWER(10,($B185-J$227)/J$228))</f>
        <v>0.99922942129754544</v>
      </c>
      <c r="EA185" s="2">
        <f>POWER(10,($B185-K$227)/K$228)/(1+POWER(10,($B185-K$227)/K$228))</f>
        <v>0.99918323586292324</v>
      </c>
      <c r="EB185" s="2">
        <f>POWER(10,($B185-L$227)/L$228)/(1+POWER(10,($B185-L$227)/L$228))</f>
        <v>0.99920967697605367</v>
      </c>
      <c r="EC185" s="2">
        <f>POWER(10,($B185-M$227)/M$228)/(1+POWER(10,($B185-M$227)/M$228))</f>
        <v>0.99920674931561559</v>
      </c>
      <c r="ED185" s="2">
        <f>POWER(10,($B185-N$227)/N$228)/(1+POWER(10,($B185-N$227)/N$228))</f>
        <v>0.99909207520525445</v>
      </c>
      <c r="EE185" s="2">
        <f>POWER(10,($B185-O$227)/O$228)/(1+POWER(10,($B185-O$227)/O$228))</f>
        <v>0.99916653491544105</v>
      </c>
    </row>
    <row r="186" spans="2:135" x14ac:dyDescent="0.25">
      <c r="B186" s="2">
        <v>180</v>
      </c>
      <c r="C186">
        <v>67.706000000000003</v>
      </c>
      <c r="D186">
        <v>71.837999999999994</v>
      </c>
      <c r="E186">
        <v>72.984999999999999</v>
      </c>
      <c r="F186">
        <v>77.102999999999994</v>
      </c>
      <c r="G186">
        <v>76.912000000000006</v>
      </c>
      <c r="H186">
        <v>78.073999999999998</v>
      </c>
      <c r="I186">
        <v>78.265000000000001</v>
      </c>
      <c r="J186">
        <v>77.265000000000001</v>
      </c>
      <c r="K186">
        <v>74.662000000000006</v>
      </c>
      <c r="L186">
        <v>70.75</v>
      </c>
      <c r="M186">
        <v>65.647000000000006</v>
      </c>
      <c r="N186">
        <v>60.515000000000001</v>
      </c>
      <c r="O186">
        <v>52.073500000000003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68.181534056030713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71.523424556550154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73.722482548492053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75.697305153710843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77.246862398749528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78.043435440089539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77.990389389681809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76.966226626054336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74.367682867161591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71.576694074271686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66.736459453247463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60.272588847628384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51.980491016945891</v>
      </c>
      <c r="AE186" s="5"/>
      <c r="AG186" s="5">
        <f t="shared" si="52"/>
        <v>-0.47553405603071042</v>
      </c>
      <c r="AH186" s="5">
        <f t="shared" si="53"/>
        <v>0.31457544344984001</v>
      </c>
      <c r="AI186" s="5">
        <f t="shared" si="54"/>
        <v>-0.73748254849205352</v>
      </c>
      <c r="AJ186" s="5">
        <f t="shared" si="55"/>
        <v>1.4056948462891512</v>
      </c>
      <c r="AK186" s="5">
        <f t="shared" si="56"/>
        <v>-0.33486239874952162</v>
      </c>
      <c r="AL186" s="5">
        <f t="shared" si="57"/>
        <v>3.0564559910459366E-2</v>
      </c>
      <c r="AM186" s="5">
        <f t="shared" si="58"/>
        <v>0.27461061031819156</v>
      </c>
      <c r="AN186" s="5">
        <f t="shared" si="59"/>
        <v>0.29877337394566439</v>
      </c>
      <c r="AO186" s="5">
        <f t="shared" si="60"/>
        <v>0.29431713283841532</v>
      </c>
      <c r="AP186" s="5">
        <f t="shared" si="61"/>
        <v>-0.82669407427168551</v>
      </c>
      <c r="AQ186" s="5">
        <f t="shared" si="62"/>
        <v>-1.0894594532474571</v>
      </c>
      <c r="AR186" s="5">
        <f t="shared" si="63"/>
        <v>0.24241115237161637</v>
      </c>
      <c r="AS186" s="5">
        <f t="shared" si="64"/>
        <v>9.3008983054112093E-2</v>
      </c>
      <c r="AV186" s="2">
        <f t="shared" si="65"/>
        <v>68.181534051230884</v>
      </c>
      <c r="AW186" s="2">
        <f t="shared" si="66"/>
        <v>71.523054855850148</v>
      </c>
      <c r="AX186" s="2">
        <f t="shared" si="67"/>
        <v>73.72236323504589</v>
      </c>
      <c r="AY186" s="2">
        <f t="shared" si="68"/>
        <v>75.696267654054921</v>
      </c>
      <c r="AZ186" s="2">
        <f t="shared" si="69"/>
        <v>77.246686344900553</v>
      </c>
      <c r="BA186" s="2">
        <f t="shared" si="70"/>
        <v>78.04330128134481</v>
      </c>
      <c r="BB186" s="2">
        <f t="shared" si="71"/>
        <v>77.990103454889592</v>
      </c>
      <c r="BC186" s="2">
        <f t="shared" si="72"/>
        <v>76.965733825382273</v>
      </c>
      <c r="BD186" s="2">
        <f t="shared" si="73"/>
        <v>74.366183326847448</v>
      </c>
      <c r="BE186" s="2">
        <f t="shared" si="74"/>
        <v>71.572853513843455</v>
      </c>
      <c r="BF186" s="2">
        <f t="shared" si="75"/>
        <v>66.720266628013988</v>
      </c>
      <c r="BG186" s="2">
        <f t="shared" si="76"/>
        <v>60.190214989301872</v>
      </c>
      <c r="BH186" s="2">
        <f t="shared" si="77"/>
        <v>51.948568335103047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67.706000000000003</v>
      </c>
      <c r="CA186" s="2">
        <f>IF(OR(AND($B186&gt;D$230, $B186&lt;D$231), $B186&gt;D$232), D186, "")</f>
        <v>71.837999999999994</v>
      </c>
      <c r="CB186" s="2">
        <f>IF(OR(AND($B186&gt;E$230, $B186&lt;E$231), $B186&gt;E$232), E186, "")</f>
        <v>72.984999999999999</v>
      </c>
      <c r="CC186" s="2">
        <f>IF(OR(AND($B186&gt;F$230, $B186&lt;F$231), $B186&gt;F$232), F186, "")</f>
        <v>77.102999999999994</v>
      </c>
      <c r="CD186" s="2">
        <f>IF(OR(AND($B186&gt;G$230, $B186&lt;G$231), $B186&gt;G$232), G186, "")</f>
        <v>76.912000000000006</v>
      </c>
      <c r="CE186" s="2">
        <f>IF(OR(AND($B186&gt;H$230, $B186&lt;H$231), $B186&gt;H$232), H186, "")</f>
        <v>78.073999999999998</v>
      </c>
      <c r="CF186" s="2">
        <f>IF(OR(AND($B186&gt;I$230, $B186&lt;I$231), $B186&gt;I$232), I186, "")</f>
        <v>78.265000000000001</v>
      </c>
      <c r="CG186" s="2">
        <f>IF(OR(AND($B186&gt;J$230, $B186&lt;J$231), $B186&gt;J$232), J186, "")</f>
        <v>77.265000000000001</v>
      </c>
      <c r="CH186" s="2">
        <f>IF(OR(AND($B186&gt;K$230, $B186&lt;K$231), $B186&gt;K$232), K186, "")</f>
        <v>74.662000000000006</v>
      </c>
      <c r="CI186" s="2">
        <f>IF(OR(AND($B186&gt;L$230, $B186&lt;L$231), $B186&gt;L$232), L186, "")</f>
        <v>70.75</v>
      </c>
      <c r="CJ186" s="2">
        <f>IF(OR(AND($B186&gt;M$230, $B186&lt;M$231), $B186&gt;M$232), M186, "")</f>
        <v>65.647000000000006</v>
      </c>
      <c r="CK186" s="2">
        <f>IF(OR(AND($B186&gt;N$230, $B186&lt;N$231), $B186&gt;N$232), N186, "")</f>
        <v>60.515000000000001</v>
      </c>
      <c r="CL186" s="2">
        <f>IF(OR(AND($B186&gt;O$230, $B186&lt;O$231), $B186&gt;O$232), O186, "")</f>
        <v>52.073500000000003</v>
      </c>
      <c r="CO186" s="2">
        <f>BK$207*$B186+BK$209</f>
        <v>74.379373387119358</v>
      </c>
      <c r="CP186" s="2">
        <f>BL$207*$B186+BL$209</f>
        <v>76.260325599318904</v>
      </c>
      <c r="CQ186" s="2">
        <f>BM$207*$B186+BM$209</f>
        <v>78.568787222740212</v>
      </c>
      <c r="CR186" s="2">
        <f>BN$207*$B186+BN$209</f>
        <v>81.139463025523696</v>
      </c>
      <c r="CS186" s="2">
        <f>BO$207*$B186+BO$209</f>
        <v>84.902294653691257</v>
      </c>
      <c r="CT186" s="2">
        <f>BP$207*$B186+BP$209</f>
        <v>86.68615822041545</v>
      </c>
      <c r="CU186" s="2">
        <f>BQ$207*$B186+BQ$209</f>
        <v>86.502175030115922</v>
      </c>
      <c r="CV186" s="2">
        <f>BR$207*$B186+BR$209</f>
        <v>85.986189250712641</v>
      </c>
      <c r="CW186" s="2">
        <f>BS$207*$B186+BS$209</f>
        <v>84.227603132603406</v>
      </c>
      <c r="CX186" s="2">
        <f>BT$207*$B186+BT$209</f>
        <v>79.327061826469119</v>
      </c>
      <c r="CY186" s="2">
        <f>BU$207*$B186+BU$209</f>
        <v>74.071478584312004</v>
      </c>
      <c r="CZ186" s="2">
        <f>BV$207*$B186+BV$209</f>
        <v>67.686373909104702</v>
      </c>
      <c r="DA186" s="2">
        <f>BW$207*$B186+BW$209</f>
        <v>56.567668218339122</v>
      </c>
      <c r="DD186" s="2">
        <f>BZ$207*$B186+BZ$209</f>
        <v>68.176982733071966</v>
      </c>
      <c r="DE186" s="2">
        <f>CA$207*$B186+CA$209</f>
        <v>71.520069460352218</v>
      </c>
      <c r="DF186" s="2">
        <f>CB$207*$B186+CB$209</f>
        <v>73.719650673793168</v>
      </c>
      <c r="DG186" s="2">
        <f>CC$207*$B186+CC$209</f>
        <v>75.69225133970285</v>
      </c>
      <c r="DH186" s="2">
        <f>CD$207*$B186+CD$209</f>
        <v>77.241989587745792</v>
      </c>
      <c r="DI186" s="2">
        <f>CE$207*$B186+CE$209</f>
        <v>78.037721641486996</v>
      </c>
      <c r="DJ186" s="2">
        <f>CF$207*$B186+CF$209</f>
        <v>77.984421021156322</v>
      </c>
      <c r="DK186" s="2">
        <f>CG$207*$B186+CG$209</f>
        <v>76.959389575891166</v>
      </c>
      <c r="DL186" s="2">
        <f>CH$207*$B186+CH$209</f>
        <v>74.358831572810658</v>
      </c>
      <c r="DM186" s="2">
        <f>CI$207*$B186+CI$209</f>
        <v>71.567259990347821</v>
      </c>
      <c r="DN186" s="2">
        <f>CJ$207*$B186+CJ$209</f>
        <v>66.714944147974109</v>
      </c>
      <c r="DO186" s="2">
        <f>CK$207*$B186+CK$209</f>
        <v>60.184002249753135</v>
      </c>
      <c r="DP186" s="2">
        <f>CL$207*$B186+CL$209</f>
        <v>51.94505429361319</v>
      </c>
      <c r="DS186" s="2">
        <f>POWER(10,($B186-C$227)/C$228)/(1+POWER(10,($B186-C$227)/C$228))</f>
        <v>0.99926619937169914</v>
      </c>
      <c r="DT186" s="2">
        <f>POWER(10,($B186-D$227)/D$228)/(1+POWER(10,($B186-D$227)/D$228))</f>
        <v>0.99937020375894814</v>
      </c>
      <c r="DU186" s="2">
        <f>POWER(10,($B186-E$227)/E$228)/(1+POWER(10,($B186-E$227)/E$228))</f>
        <v>0.99944060943111501</v>
      </c>
      <c r="DV186" s="2">
        <f>POWER(10,($B186-F$227)/F$228)/(1+POWER(10,($B186-F$227)/F$228))</f>
        <v>0.99926268436335453</v>
      </c>
      <c r="DW186" s="2">
        <f>POWER(10,($B186-G$227)/G$228)/(1+POWER(10,($B186-G$227)/G$228))</f>
        <v>0.99938687074283228</v>
      </c>
      <c r="DX186" s="2">
        <f>POWER(10,($B186-H$227)/H$228)/(1+POWER(10,($B186-H$227)/H$228))</f>
        <v>0.99935483832171434</v>
      </c>
      <c r="DY186" s="2">
        <f>POWER(10,($B186-I$227)/I$228)/(1+POWER(10,($B186-I$227)/I$228))</f>
        <v>0.99933287181957786</v>
      </c>
      <c r="DZ186" s="2">
        <f>POWER(10,($B186-J$227)/J$228)/(1+POWER(10,($B186-J$227)/J$228))</f>
        <v>0.99929717621752367</v>
      </c>
      <c r="EA186" s="2">
        <f>POWER(10,($B186-K$227)/K$228)/(1+POWER(10,($B186-K$227)/K$228))</f>
        <v>0.99925504871682869</v>
      </c>
      <c r="EB186" s="2">
        <f>POWER(10,($B186-L$227)/L$228)/(1+POWER(10,($B186-L$227)/L$228))</f>
        <v>0.99927916670892269</v>
      </c>
      <c r="EC186" s="2">
        <f>POWER(10,($B186-M$227)/M$228)/(1+POWER(10,($B186-M$227)/M$228))</f>
        <v>0.99927649627879156</v>
      </c>
      <c r="ED186" s="2">
        <f>POWER(10,($B186-N$227)/N$228)/(1+POWER(10,($B186-N$227)/N$228))</f>
        <v>0.99917189659072736</v>
      </c>
      <c r="EE186" s="2">
        <f>POWER(10,($B186-O$227)/O$228)/(1+POWER(10,($B186-O$227)/O$228))</f>
        <v>0.99923981505981596</v>
      </c>
    </row>
    <row r="187" spans="2:135" x14ac:dyDescent="0.25">
      <c r="B187" s="2">
        <v>181</v>
      </c>
      <c r="C187">
        <v>67.382000000000005</v>
      </c>
      <c r="D187">
        <v>71.162000000000006</v>
      </c>
      <c r="E187">
        <v>73.352999999999994</v>
      </c>
      <c r="F187">
        <v>76.882000000000005</v>
      </c>
      <c r="G187">
        <v>76.602999999999994</v>
      </c>
      <c r="H187">
        <v>77.75</v>
      </c>
      <c r="I187">
        <v>77.484999999999999</v>
      </c>
      <c r="J187">
        <v>76.352999999999994</v>
      </c>
      <c r="K187">
        <v>74.234999999999999</v>
      </c>
      <c r="L187">
        <v>71.793999999999997</v>
      </c>
      <c r="M187">
        <v>66.132000000000005</v>
      </c>
      <c r="N187">
        <v>60.646999999999998</v>
      </c>
      <c r="O187">
        <v>51.117600000000003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68.101297140478394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71.451726192741944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73.653856023307796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75.640294130481919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77.178393587377258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77.96624588483067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77.912605469934221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76.8888925257246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74.283112230848474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71.504058612529519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66.663681552674433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60.177795848206699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51.942706814444264</v>
      </c>
      <c r="AE187" s="5"/>
      <c r="AG187" s="5">
        <f t="shared" si="52"/>
        <v>-0.719297140478389</v>
      </c>
      <c r="AH187" s="5">
        <f t="shared" si="53"/>
        <v>-0.28972619274193789</v>
      </c>
      <c r="AI187" s="5">
        <f t="shared" si="54"/>
        <v>-0.30085602330780148</v>
      </c>
      <c r="AJ187" s="5">
        <f t="shared" si="55"/>
        <v>1.2417058695180856</v>
      </c>
      <c r="AK187" s="5">
        <f t="shared" si="56"/>
        <v>-0.57539358737726332</v>
      </c>
      <c r="AL187" s="5">
        <f t="shared" si="57"/>
        <v>-0.21624588483066987</v>
      </c>
      <c r="AM187" s="5">
        <f t="shared" si="58"/>
        <v>-0.42760546993422111</v>
      </c>
      <c r="AN187" s="5">
        <f t="shared" si="59"/>
        <v>-0.53589252572460566</v>
      </c>
      <c r="AO187" s="5">
        <f t="shared" si="60"/>
        <v>-4.8112230848474269E-2</v>
      </c>
      <c r="AP187" s="5">
        <f t="shared" si="61"/>
        <v>0.28994138747047771</v>
      </c>
      <c r="AQ187" s="5">
        <f t="shared" si="62"/>
        <v>-0.53168155267442785</v>
      </c>
      <c r="AR187" s="5">
        <f t="shared" si="63"/>
        <v>0.46920415179329922</v>
      </c>
      <c r="AS187" s="5">
        <f t="shared" si="64"/>
        <v>-0.82510681444426126</v>
      </c>
      <c r="AV187" s="2">
        <f t="shared" si="65"/>
        <v>68.101297137763027</v>
      </c>
      <c r="AW187" s="2">
        <f t="shared" si="66"/>
        <v>71.451545795592352</v>
      </c>
      <c r="AX187" s="2">
        <f t="shared" si="67"/>
        <v>73.653802865847084</v>
      </c>
      <c r="AY187" s="2">
        <f t="shared" si="68"/>
        <v>75.639794701317086</v>
      </c>
      <c r="AZ187" s="2">
        <f t="shared" si="69"/>
        <v>77.178317014599344</v>
      </c>
      <c r="BA187" s="2">
        <f t="shared" si="70"/>
        <v>77.966189092593993</v>
      </c>
      <c r="BB187" s="2">
        <f t="shared" si="71"/>
        <v>77.912481175982123</v>
      </c>
      <c r="BC187" s="2">
        <f t="shared" si="72"/>
        <v>76.888674154364082</v>
      </c>
      <c r="BD187" s="2">
        <f t="shared" si="73"/>
        <v>74.282419122418929</v>
      </c>
      <c r="BE187" s="2">
        <f t="shared" si="74"/>
        <v>71.502193175764106</v>
      </c>
      <c r="BF187" s="2">
        <f t="shared" si="75"/>
        <v>66.655227411186971</v>
      </c>
      <c r="BG187" s="2">
        <f t="shared" si="76"/>
        <v>60.130432254499766</v>
      </c>
      <c r="BH187" s="2">
        <f t="shared" si="77"/>
        <v>51.925256205892907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67.382000000000005</v>
      </c>
      <c r="CA187" s="2">
        <f>IF(OR(AND($B187&gt;D$230, $B187&lt;D$231), $B187&gt;D$232), D187, "")</f>
        <v>71.162000000000006</v>
      </c>
      <c r="CB187" s="2">
        <f>IF(OR(AND($B187&gt;E$230, $B187&lt;E$231), $B187&gt;E$232), E187, "")</f>
        <v>73.352999999999994</v>
      </c>
      <c r="CC187" s="2">
        <f>IF(OR(AND($B187&gt;F$230, $B187&lt;F$231), $B187&gt;F$232), F187, "")</f>
        <v>76.882000000000005</v>
      </c>
      <c r="CD187" s="2">
        <f>IF(OR(AND($B187&gt;G$230, $B187&lt;G$231), $B187&gt;G$232), G187, "")</f>
        <v>76.602999999999994</v>
      </c>
      <c r="CE187" s="2">
        <f>IF(OR(AND($B187&gt;H$230, $B187&lt;H$231), $B187&gt;H$232), H187, "")</f>
        <v>77.75</v>
      </c>
      <c r="CF187" s="2">
        <f>IF(OR(AND($B187&gt;I$230, $B187&lt;I$231), $B187&gt;I$232), I187, "")</f>
        <v>77.484999999999999</v>
      </c>
      <c r="CG187" s="2">
        <f>IF(OR(AND($B187&gt;J$230, $B187&lt;J$231), $B187&gt;J$232), J187, "")</f>
        <v>76.352999999999994</v>
      </c>
      <c r="CH187" s="2">
        <f>IF(OR(AND($B187&gt;K$230, $B187&lt;K$231), $B187&gt;K$232), K187, "")</f>
        <v>74.234999999999999</v>
      </c>
      <c r="CI187" s="2">
        <f>IF(OR(AND($B187&gt;L$230, $B187&lt;L$231), $B187&gt;L$232), L187, "")</f>
        <v>71.793999999999997</v>
      </c>
      <c r="CJ187" s="2">
        <f>IF(OR(AND($B187&gt;M$230, $B187&lt;M$231), $B187&gt;M$232), M187, "")</f>
        <v>66.132000000000005</v>
      </c>
      <c r="CK187" s="2">
        <f>IF(OR(AND($B187&gt;N$230, $B187&lt;N$231), $B187&gt;N$232), N187, "")</f>
        <v>60.646999999999998</v>
      </c>
      <c r="CL187" s="2">
        <f>IF(OR(AND($B187&gt;O$230, $B187&lt;O$231), $B187&gt;O$232), O187, "")</f>
        <v>51.117600000000003</v>
      </c>
      <c r="CO187" s="2">
        <f>BK$207*$B187+BK$209</f>
        <v>74.369894402514447</v>
      </c>
      <c r="CP187" s="2">
        <f>BL$207*$B187+BL$209</f>
        <v>76.238813136610048</v>
      </c>
      <c r="CQ187" s="2">
        <f>BM$207*$B187+BM$209</f>
        <v>78.551198936788168</v>
      </c>
      <c r="CR187" s="2">
        <f>BN$207*$B187+BN$209</f>
        <v>81.141874975530698</v>
      </c>
      <c r="CS187" s="2">
        <f>BO$207*$B187+BO$209</f>
        <v>84.919512222387098</v>
      </c>
      <c r="CT187" s="2">
        <f>BP$207*$B187+BP$209</f>
        <v>86.707329731445483</v>
      </c>
      <c r="CU187" s="2">
        <f>BQ$207*$B187+BQ$209</f>
        <v>86.520133870166461</v>
      </c>
      <c r="CV187" s="2">
        <f>BR$207*$B187+BR$209</f>
        <v>86.010724325261847</v>
      </c>
      <c r="CW187" s="2">
        <f>BS$207*$B187+BS$209</f>
        <v>84.25815287312416</v>
      </c>
      <c r="CX187" s="2">
        <f>BT$207*$B187+BT$209</f>
        <v>79.344998911830146</v>
      </c>
      <c r="CY187" s="2">
        <f>BU$207*$B187+BU$209</f>
        <v>74.09019016398851</v>
      </c>
      <c r="CZ187" s="2">
        <f>BV$207*$B187+BV$209</f>
        <v>67.715637881109359</v>
      </c>
      <c r="DA187" s="2">
        <f>BW$207*$B187+BW$209</f>
        <v>56.597329266753476</v>
      </c>
      <c r="DD187" s="2">
        <f>BZ$207*$B187+BZ$209</f>
        <v>68.097098897874361</v>
      </c>
      <c r="DE187" s="2">
        <f>CA$207*$B187+CA$209</f>
        <v>71.448794347345526</v>
      </c>
      <c r="DF187" s="2">
        <f>CB$207*$B187+CB$209</f>
        <v>73.651302961586325</v>
      </c>
      <c r="DG187" s="2">
        <f>CC$207*$B187+CC$209</f>
        <v>75.636092153321712</v>
      </c>
      <c r="DH187" s="2">
        <f>CD$207*$B187+CD$209</f>
        <v>77.173985633275493</v>
      </c>
      <c r="DI187" s="2">
        <f>CE$207*$B187+CE$209</f>
        <v>77.9610425336476</v>
      </c>
      <c r="DJ187" s="2">
        <f>CF$207*$B187+CF$209</f>
        <v>77.907240541759577</v>
      </c>
      <c r="DK187" s="2">
        <f>CG$207*$B187+CG$209</f>
        <v>76.882822963764767</v>
      </c>
      <c r="DL187" s="2">
        <f>CH$207*$B187+CH$209</f>
        <v>74.275636519838216</v>
      </c>
      <c r="DM187" s="2">
        <f>CI$207*$B187+CI$209</f>
        <v>71.497033535055934</v>
      </c>
      <c r="DN187" s="2">
        <f>CJ$207*$B187+CJ$209</f>
        <v>66.650317949290255</v>
      </c>
      <c r="DO187" s="2">
        <f>CK$207*$B187+CK$209</f>
        <v>60.124698861380594</v>
      </c>
      <c r="DP187" s="2">
        <f>CL$207*$B187+CL$209</f>
        <v>51.922014607884194</v>
      </c>
      <c r="DS187" s="2">
        <f>POWER(10,($B187-C$227)/C$228)/(1+POWER(10,($B187-C$227)/C$228))</f>
        <v>0.99933072266016709</v>
      </c>
      <c r="DT187" s="2">
        <f>POWER(10,($B187-D$227)/D$228)/(1+POWER(10,($B187-D$227)/D$228))</f>
        <v>0.99942558717034879</v>
      </c>
      <c r="DU187" s="2">
        <f>POWER(10,($B187-E$227)/E$228)/(1+POWER(10,($B187-E$227)/E$228))</f>
        <v>0.99948980462577064</v>
      </c>
      <c r="DV187" s="2">
        <f>POWER(10,($B187-F$227)/F$228)/(1+POWER(10,($B187-F$227)/F$228))</f>
        <v>0.99932751651945972</v>
      </c>
      <c r="DW187" s="2">
        <f>POWER(10,($B187-G$227)/G$228)/(1+POWER(10,($B187-G$227)/G$228))</f>
        <v>0.99944078930283065</v>
      </c>
      <c r="DX187" s="2">
        <f>POWER(10,($B187-H$227)/H$228)/(1+POWER(10,($B187-H$227)/H$228))</f>
        <v>0.99941157215284482</v>
      </c>
      <c r="DY187" s="2">
        <f>POWER(10,($B187-I$227)/I$228)/(1+POWER(10,($B187-I$227)/I$228))</f>
        <v>0.99939153615135778</v>
      </c>
      <c r="DZ187" s="2">
        <f>POWER(10,($B187-J$227)/J$228)/(1+POWER(10,($B187-J$227)/J$228))</f>
        <v>0.99935897745082936</v>
      </c>
      <c r="EA187" s="2">
        <f>POWER(10,($B187-K$227)/K$228)/(1+POWER(10,($B187-K$227)/K$228))</f>
        <v>0.99932055181873214</v>
      </c>
      <c r="EB187" s="2">
        <f>POWER(10,($B187-L$227)/L$228)/(1+POWER(10,($B187-L$227)/L$228))</f>
        <v>0.99934255052609655</v>
      </c>
      <c r="EC187" s="2">
        <f>POWER(10,($B187-M$227)/M$228)/(1+POWER(10,($B187-M$227)/M$228))</f>
        <v>0.99934011475532869</v>
      </c>
      <c r="ED187" s="2">
        <f>POWER(10,($B187-N$227)/N$228)/(1+POWER(10,($B187-N$227)/N$228))</f>
        <v>0.99924470568077683</v>
      </c>
      <c r="EE187" s="2">
        <f>POWER(10,($B187-O$227)/O$228)/(1+POWER(10,($B187-O$227)/O$228))</f>
        <v>0.99930665671826746</v>
      </c>
    </row>
    <row r="188" spans="2:135" x14ac:dyDescent="0.25">
      <c r="B188" s="2">
        <v>182</v>
      </c>
      <c r="C188">
        <v>67.043999999999997</v>
      </c>
      <c r="D188">
        <v>71.176000000000002</v>
      </c>
      <c r="E188">
        <v>74.515000000000001</v>
      </c>
      <c r="F188">
        <v>75.647000000000006</v>
      </c>
      <c r="G188">
        <v>76.984999999999999</v>
      </c>
      <c r="H188">
        <v>77.471000000000004</v>
      </c>
      <c r="I188">
        <v>76.808999999999997</v>
      </c>
      <c r="J188">
        <v>76.102999999999994</v>
      </c>
      <c r="K188">
        <v>74.221000000000004</v>
      </c>
      <c r="L188">
        <v>70.662000000000006</v>
      </c>
      <c r="M188">
        <v>66.897000000000006</v>
      </c>
      <c r="N188">
        <v>59.868000000000002</v>
      </c>
      <c r="O188">
        <v>52.735300000000002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68.021087106762025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71.380140064989078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73.585281842198398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75.583578577499466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77.110007830067147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77.889133149494441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77.834944889065923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76.811745702994045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74.199008071892493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71.432443145540446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66.59449702838549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60.097094236042267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51.911212720959121</v>
      </c>
      <c r="AE188" s="5"/>
      <c r="AG188" s="5">
        <f t="shared" si="52"/>
        <v>-0.9770871067620277</v>
      </c>
      <c r="AH188" s="5">
        <f t="shared" si="53"/>
        <v>-0.20414006498907611</v>
      </c>
      <c r="AI188" s="5">
        <f t="shared" si="54"/>
        <v>0.92971815780160227</v>
      </c>
      <c r="AJ188" s="5">
        <f t="shared" si="55"/>
        <v>6.3421422500539393E-2</v>
      </c>
      <c r="AK188" s="5">
        <f t="shared" si="56"/>
        <v>-0.12500783006714755</v>
      </c>
      <c r="AL188" s="5">
        <f t="shared" si="57"/>
        <v>-0.41813314949443736</v>
      </c>
      <c r="AM188" s="5">
        <f t="shared" si="58"/>
        <v>-1.0259448890659257</v>
      </c>
      <c r="AN188" s="5">
        <f t="shared" si="59"/>
        <v>-0.70874570299405093</v>
      </c>
      <c r="AO188" s="5">
        <f t="shared" si="60"/>
        <v>2.1991928107510716E-2</v>
      </c>
      <c r="AP188" s="5">
        <f t="shared" si="61"/>
        <v>-0.77044314554044036</v>
      </c>
      <c r="AQ188" s="5">
        <f t="shared" si="62"/>
        <v>0.30250297161451556</v>
      </c>
      <c r="AR188" s="5">
        <f t="shared" si="63"/>
        <v>-0.22909423604226475</v>
      </c>
      <c r="AS188" s="5">
        <f t="shared" si="64"/>
        <v>0.82408727904088153</v>
      </c>
      <c r="AV188" s="2">
        <f t="shared" si="65"/>
        <v>68.02108710527196</v>
      </c>
      <c r="AW188" s="2">
        <f t="shared" si="66"/>
        <v>71.380054782311589</v>
      </c>
      <c r="AX188" s="2">
        <f t="shared" si="67"/>
        <v>73.585258911127283</v>
      </c>
      <c r="AY188" s="2">
        <f t="shared" si="68"/>
        <v>75.58334585518439</v>
      </c>
      <c r="AZ188" s="2">
        <f t="shared" si="69"/>
        <v>77.10997560554766</v>
      </c>
      <c r="BA188" s="2">
        <f t="shared" si="70"/>
        <v>77.889109900889309</v>
      </c>
      <c r="BB188" s="2">
        <f t="shared" si="71"/>
        <v>77.834892631552407</v>
      </c>
      <c r="BC188" s="2">
        <f t="shared" si="72"/>
        <v>76.811652111244172</v>
      </c>
      <c r="BD188" s="2">
        <f t="shared" si="73"/>
        <v>74.19869813155313</v>
      </c>
      <c r="BE188" s="2">
        <f t="shared" si="74"/>
        <v>71.431565866256648</v>
      </c>
      <c r="BF188" s="2">
        <f t="shared" si="75"/>
        <v>66.590219650523707</v>
      </c>
      <c r="BG188" s="2">
        <f t="shared" si="76"/>
        <v>60.070685749698633</v>
      </c>
      <c r="BH188" s="2">
        <f t="shared" si="77"/>
        <v>51.901964801681075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67.043999999999997</v>
      </c>
      <c r="CA188" s="2">
        <f>IF(OR(AND($B188&gt;D$230, $B188&lt;D$231), $B188&gt;D$232), D188, "")</f>
        <v>71.176000000000002</v>
      </c>
      <c r="CB188" s="2">
        <f>IF(OR(AND($B188&gt;E$230, $B188&lt;E$231), $B188&gt;E$232), E188, "")</f>
        <v>74.515000000000001</v>
      </c>
      <c r="CC188" s="2">
        <f>IF(OR(AND($B188&gt;F$230, $B188&lt;F$231), $B188&gt;F$232), F188, "")</f>
        <v>75.647000000000006</v>
      </c>
      <c r="CD188" s="2">
        <f>IF(OR(AND($B188&gt;G$230, $B188&lt;G$231), $B188&gt;G$232), G188, "")</f>
        <v>76.984999999999999</v>
      </c>
      <c r="CE188" s="2">
        <f>IF(OR(AND($B188&gt;H$230, $B188&lt;H$231), $B188&gt;H$232), H188, "")</f>
        <v>77.471000000000004</v>
      </c>
      <c r="CF188" s="2">
        <f>IF(OR(AND($B188&gt;I$230, $B188&lt;I$231), $B188&gt;I$232), I188, "")</f>
        <v>76.808999999999997</v>
      </c>
      <c r="CG188" s="2">
        <f>IF(OR(AND($B188&gt;J$230, $B188&lt;J$231), $B188&gt;J$232), J188, "")</f>
        <v>76.102999999999994</v>
      </c>
      <c r="CH188" s="2">
        <f>IF(OR(AND($B188&gt;K$230, $B188&lt;K$231), $B188&gt;K$232), K188, "")</f>
        <v>74.221000000000004</v>
      </c>
      <c r="CI188" s="2">
        <f>IF(OR(AND($B188&gt;L$230, $B188&lt;L$231), $B188&gt;L$232), L188, "")</f>
        <v>70.662000000000006</v>
      </c>
      <c r="CJ188" s="2">
        <f>IF(OR(AND($B188&gt;M$230, $B188&lt;M$231), $B188&gt;M$232), M188, "")</f>
        <v>66.897000000000006</v>
      </c>
      <c r="CK188" s="2">
        <f>IF(OR(AND($B188&gt;N$230, $B188&lt;N$231), $B188&gt;N$232), N188, "")</f>
        <v>59.868000000000002</v>
      </c>
      <c r="CL188" s="2">
        <f>IF(OR(AND($B188&gt;O$230, $B188&lt;O$231), $B188&gt;O$232), O188, "")</f>
        <v>52.735300000000002</v>
      </c>
      <c r="CO188" s="2">
        <f>BK$207*$B188+BK$209</f>
        <v>74.360415417909536</v>
      </c>
      <c r="CP188" s="2">
        <f>BL$207*$B188+BL$209</f>
        <v>76.217300673901192</v>
      </c>
      <c r="CQ188" s="2">
        <f>BM$207*$B188+BM$209</f>
        <v>78.53361065083611</v>
      </c>
      <c r="CR188" s="2">
        <f>BN$207*$B188+BN$209</f>
        <v>81.144286925537699</v>
      </c>
      <c r="CS188" s="2">
        <f>BO$207*$B188+BO$209</f>
        <v>84.936729791082954</v>
      </c>
      <c r="CT188" s="2">
        <f>BP$207*$B188+BP$209</f>
        <v>86.728501242475517</v>
      </c>
      <c r="CU188" s="2">
        <f>BQ$207*$B188+BQ$209</f>
        <v>86.538092710216986</v>
      </c>
      <c r="CV188" s="2">
        <f>BR$207*$B188+BR$209</f>
        <v>86.035259399811054</v>
      </c>
      <c r="CW188" s="2">
        <f>BS$207*$B188+BS$209</f>
        <v>84.288702613644929</v>
      </c>
      <c r="CX188" s="2">
        <f>BT$207*$B188+BT$209</f>
        <v>79.362935997191173</v>
      </c>
      <c r="CY188" s="2">
        <f>BU$207*$B188+BU$209</f>
        <v>74.108901743665001</v>
      </c>
      <c r="CZ188" s="2">
        <f>BV$207*$B188+BV$209</f>
        <v>67.744901853114001</v>
      </c>
      <c r="DA188" s="2">
        <f>BW$207*$B188+BW$209</f>
        <v>56.626990315167831</v>
      </c>
      <c r="DD188" s="2">
        <f>BZ$207*$B188+BZ$209</f>
        <v>68.017215062676769</v>
      </c>
      <c r="DE188" s="2">
        <f>CA$207*$B188+CA$209</f>
        <v>71.377519234338848</v>
      </c>
      <c r="DF188" s="2">
        <f>CB$207*$B188+CB$209</f>
        <v>73.582955249379481</v>
      </c>
      <c r="DG188" s="2">
        <f>CC$207*$B188+CC$209</f>
        <v>75.579932966940589</v>
      </c>
      <c r="DH188" s="2">
        <f>CD$207*$B188+CD$209</f>
        <v>77.105981678805193</v>
      </c>
      <c r="DI188" s="2">
        <f>CE$207*$B188+CE$209</f>
        <v>77.884363425808203</v>
      </c>
      <c r="DJ188" s="2">
        <f>CF$207*$B188+CF$209</f>
        <v>77.830060062362833</v>
      </c>
      <c r="DK188" s="2">
        <f>CG$207*$B188+CG$209</f>
        <v>76.806256351638382</v>
      </c>
      <c r="DL188" s="2">
        <f>CH$207*$B188+CH$209</f>
        <v>74.192441466865787</v>
      </c>
      <c r="DM188" s="2">
        <f>CI$207*$B188+CI$209</f>
        <v>71.426807079764046</v>
      </c>
      <c r="DN188" s="2">
        <f>CJ$207*$B188+CJ$209</f>
        <v>66.585691750606401</v>
      </c>
      <c r="DO188" s="2">
        <f>CK$207*$B188+CK$209</f>
        <v>60.065395473008046</v>
      </c>
      <c r="DP188" s="2">
        <f>CL$207*$B188+CL$209</f>
        <v>51.898974922155205</v>
      </c>
      <c r="DS188" s="2">
        <f>POWER(10,($B188-C$227)/C$228)/(1+POWER(10,($B188-C$227)/C$228))</f>
        <v>0.99938957586417776</v>
      </c>
      <c r="DT188" s="2">
        <f>POWER(10,($B188-D$227)/D$228)/(1+POWER(10,($B188-D$227)/D$228))</f>
        <v>0.99947610279422661</v>
      </c>
      <c r="DU188" s="2">
        <f>POWER(10,($B188-E$227)/E$228)/(1+POWER(10,($B188-E$227)/E$228))</f>
        <v>0.99953467539931851</v>
      </c>
      <c r="DV188" s="2">
        <f>POWER(10,($B188-F$227)/F$228)/(1+POWER(10,($B188-F$227)/F$228))</f>
        <v>0.99938665148385675</v>
      </c>
      <c r="DW188" s="2">
        <f>POWER(10,($B188-G$227)/G$228)/(1+POWER(10,($B188-G$227)/G$228))</f>
        <v>0.99948996868687223</v>
      </c>
      <c r="DX188" s="2">
        <f>POWER(10,($B188-H$227)/H$228)/(1+POWER(10,($B188-H$227)/H$228))</f>
        <v>0.9994633196384437</v>
      </c>
      <c r="DY188" s="2">
        <f>POWER(10,($B188-I$227)/I$228)/(1+POWER(10,($B188-I$227)/I$228))</f>
        <v>0.99944504466335926</v>
      </c>
      <c r="DZ188" s="2">
        <f>POWER(10,($B188-J$227)/J$228)/(1+POWER(10,($B188-J$227)/J$228))</f>
        <v>0.99941534751070937</v>
      </c>
      <c r="EA188" s="2">
        <f>POWER(10,($B188-K$227)/K$228)/(1+POWER(10,($B188-K$227)/K$228))</f>
        <v>0.99938029884564272</v>
      </c>
      <c r="EB188" s="2">
        <f>POWER(10,($B188-L$227)/L$228)/(1+POWER(10,($B188-L$227)/L$228))</f>
        <v>0.99940036426548695</v>
      </c>
      <c r="EC188" s="2">
        <f>POWER(10,($B188-M$227)/M$228)/(1+POWER(10,($B188-M$227)/M$228))</f>
        <v>0.99939814255863135</v>
      </c>
      <c r="ED188" s="2">
        <f>POWER(10,($B188-N$227)/N$228)/(1+POWER(10,($B188-N$227)/N$228))</f>
        <v>0.99931111761241642</v>
      </c>
      <c r="EE188" s="2">
        <f>POWER(10,($B188-O$227)/O$228)/(1+POWER(10,($B188-O$227)/O$228))</f>
        <v>0.99936762483254737</v>
      </c>
    </row>
    <row r="189" spans="2:135" x14ac:dyDescent="0.25">
      <c r="B189" s="2">
        <v>183</v>
      </c>
      <c r="C189">
        <v>68.278999999999996</v>
      </c>
      <c r="D189">
        <v>71.528999999999996</v>
      </c>
      <c r="E189">
        <v>73.058999999999997</v>
      </c>
      <c r="F189">
        <v>75.823999999999998</v>
      </c>
      <c r="G189">
        <v>76.882000000000005</v>
      </c>
      <c r="H189">
        <v>77.015000000000001</v>
      </c>
      <c r="I189">
        <v>77.602999999999994</v>
      </c>
      <c r="J189">
        <v>76.073999999999998</v>
      </c>
      <c r="K189">
        <v>73.926000000000002</v>
      </c>
      <c r="L189">
        <v>72.515000000000001</v>
      </c>
      <c r="M189">
        <v>66.043999999999997</v>
      </c>
      <c r="N189">
        <v>59.279000000000003</v>
      </c>
      <c r="O189">
        <v>52.529400000000003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67.940901960201884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71.308619513890761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73.51673970779089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75.527024278602141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77.041673156652308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77.812070458460596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77.757356558647643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76.734703691960377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74.115151247879368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71.361368589119706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66.5273382452623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60.025251426328062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51.883443747455836</v>
      </c>
      <c r="AE189" s="5"/>
      <c r="AG189" s="5">
        <f t="shared" si="52"/>
        <v>0.33809803979811193</v>
      </c>
      <c r="AH189" s="5">
        <f t="shared" si="53"/>
        <v>0.22038048610923511</v>
      </c>
      <c r="AI189" s="5">
        <f t="shared" si="54"/>
        <v>-0.45773970779089268</v>
      </c>
      <c r="AJ189" s="5">
        <f t="shared" si="55"/>
        <v>0.29697572139785677</v>
      </c>
      <c r="AK189" s="5">
        <f t="shared" si="56"/>
        <v>-0.15967315665230331</v>
      </c>
      <c r="AL189" s="5">
        <f t="shared" si="57"/>
        <v>-0.79707045846059543</v>
      </c>
      <c r="AM189" s="5">
        <f t="shared" si="58"/>
        <v>-0.15435655864764897</v>
      </c>
      <c r="AN189" s="5">
        <f t="shared" si="59"/>
        <v>-0.66070369196037859</v>
      </c>
      <c r="AO189" s="5">
        <f t="shared" si="60"/>
        <v>-0.18915124787936577</v>
      </c>
      <c r="AP189" s="5">
        <f t="shared" si="61"/>
        <v>1.1536314108802941</v>
      </c>
      <c r="AQ189" s="5">
        <f t="shared" si="62"/>
        <v>-0.48333824526230273</v>
      </c>
      <c r="AR189" s="5">
        <f t="shared" si="63"/>
        <v>-0.74625142632805819</v>
      </c>
      <c r="AS189" s="5">
        <f t="shared" si="64"/>
        <v>0.64595625254416689</v>
      </c>
      <c r="AV189" s="2">
        <f t="shared" si="65"/>
        <v>67.94090195940872</v>
      </c>
      <c r="AW189" s="2">
        <f t="shared" si="66"/>
        <v>71.308580452856376</v>
      </c>
      <c r="AX189" s="2">
        <f t="shared" si="67"/>
        <v>73.516730129903365</v>
      </c>
      <c r="AY189" s="2">
        <f t="shared" si="68"/>
        <v>75.526919304940307</v>
      </c>
      <c r="AZ189" s="2">
        <f t="shared" si="69"/>
        <v>77.041660035207244</v>
      </c>
      <c r="BA189" s="2">
        <f t="shared" si="70"/>
        <v>77.812061255177724</v>
      </c>
      <c r="BB189" s="2">
        <f t="shared" si="71"/>
        <v>77.757335308437163</v>
      </c>
      <c r="BC189" s="2">
        <f t="shared" si="72"/>
        <v>76.734664895066786</v>
      </c>
      <c r="BD189" s="2">
        <f t="shared" si="73"/>
        <v>74.11501716018708</v>
      </c>
      <c r="BE189" s="2">
        <f t="shared" si="74"/>
        <v>71.360969135253413</v>
      </c>
      <c r="BF189" s="2">
        <f t="shared" si="75"/>
        <v>66.525241010995217</v>
      </c>
      <c r="BG189" s="2">
        <f t="shared" si="76"/>
        <v>60.010972814218434</v>
      </c>
      <c r="BH189" s="2">
        <f t="shared" si="77"/>
        <v>51.878692586639986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68.278999999999996</v>
      </c>
      <c r="CA189" s="2">
        <f>IF(OR(AND($B189&gt;D$230, $B189&lt;D$231), $B189&gt;D$232), D189, "")</f>
        <v>71.528999999999996</v>
      </c>
      <c r="CB189" s="2">
        <f>IF(OR(AND($B189&gt;E$230, $B189&lt;E$231), $B189&gt;E$232), E189, "")</f>
        <v>73.058999999999997</v>
      </c>
      <c r="CC189" s="2">
        <f>IF(OR(AND($B189&gt;F$230, $B189&lt;F$231), $B189&gt;F$232), F189, "")</f>
        <v>75.823999999999998</v>
      </c>
      <c r="CD189" s="2">
        <f>IF(OR(AND($B189&gt;G$230, $B189&lt;G$231), $B189&gt;G$232), G189, "")</f>
        <v>76.882000000000005</v>
      </c>
      <c r="CE189" s="2">
        <f>IF(OR(AND($B189&gt;H$230, $B189&lt;H$231), $B189&gt;H$232), H189, "")</f>
        <v>77.015000000000001</v>
      </c>
      <c r="CF189" s="2">
        <f>IF(OR(AND($B189&gt;I$230, $B189&lt;I$231), $B189&gt;I$232), I189, "")</f>
        <v>77.602999999999994</v>
      </c>
      <c r="CG189" s="2">
        <f>IF(OR(AND($B189&gt;J$230, $B189&lt;J$231), $B189&gt;J$232), J189, "")</f>
        <v>76.073999999999998</v>
      </c>
      <c r="CH189" s="2">
        <f>IF(OR(AND($B189&gt;K$230, $B189&lt;K$231), $B189&gt;K$232), K189, "")</f>
        <v>73.926000000000002</v>
      </c>
      <c r="CI189" s="2">
        <f>IF(OR(AND($B189&gt;L$230, $B189&lt;L$231), $B189&gt;L$232), L189, "")</f>
        <v>72.515000000000001</v>
      </c>
      <c r="CJ189" s="2">
        <f>IF(OR(AND($B189&gt;M$230, $B189&lt;M$231), $B189&gt;M$232), M189, "")</f>
        <v>66.043999999999997</v>
      </c>
      <c r="CK189" s="2">
        <f>IF(OR(AND($B189&gt;N$230, $B189&lt;N$231), $B189&gt;N$232), N189, "")</f>
        <v>59.279000000000003</v>
      </c>
      <c r="CL189" s="2">
        <f>IF(OR(AND($B189&gt;O$230, $B189&lt;O$231), $B189&gt;O$232), O189, "")</f>
        <v>52.529400000000003</v>
      </c>
      <c r="CO189" s="2">
        <f>BK$207*$B189+BK$209</f>
        <v>74.350936433304625</v>
      </c>
      <c r="CP189" s="2">
        <f>BL$207*$B189+BL$209</f>
        <v>76.195788211192337</v>
      </c>
      <c r="CQ189" s="2">
        <f>BM$207*$B189+BM$209</f>
        <v>78.516022364884066</v>
      </c>
      <c r="CR189" s="2">
        <f>BN$207*$B189+BN$209</f>
        <v>81.146698875544701</v>
      </c>
      <c r="CS189" s="2">
        <f>BO$207*$B189+BO$209</f>
        <v>84.953947359778795</v>
      </c>
      <c r="CT189" s="2">
        <f>BP$207*$B189+BP$209</f>
        <v>86.74967275350555</v>
      </c>
      <c r="CU189" s="2">
        <f>BQ$207*$B189+BQ$209</f>
        <v>86.556051550267526</v>
      </c>
      <c r="CV189" s="2">
        <f>BR$207*$B189+BR$209</f>
        <v>86.05979447436026</v>
      </c>
      <c r="CW189" s="2">
        <f>BS$207*$B189+BS$209</f>
        <v>84.319252354165684</v>
      </c>
      <c r="CX189" s="2">
        <f>BT$207*$B189+BT$209</f>
        <v>79.380873082552185</v>
      </c>
      <c r="CY189" s="2">
        <f>BU$207*$B189+BU$209</f>
        <v>74.127613323341492</v>
      </c>
      <c r="CZ189" s="2">
        <f>BV$207*$B189+BV$209</f>
        <v>67.774165825118658</v>
      </c>
      <c r="DA189" s="2">
        <f>BW$207*$B189+BW$209</f>
        <v>56.656651363582185</v>
      </c>
      <c r="DD189" s="2">
        <f>BZ$207*$B189+BZ$209</f>
        <v>67.937331227479177</v>
      </c>
      <c r="DE189" s="2">
        <f>CA$207*$B189+CA$209</f>
        <v>71.306244121332156</v>
      </c>
      <c r="DF189" s="2">
        <f>CB$207*$B189+CB$209</f>
        <v>73.514607537172637</v>
      </c>
      <c r="DG189" s="2">
        <f>CC$207*$B189+CC$209</f>
        <v>75.523773780559452</v>
      </c>
      <c r="DH189" s="2">
        <f>CD$207*$B189+CD$209</f>
        <v>77.037977724334894</v>
      </c>
      <c r="DI189" s="2">
        <f>CE$207*$B189+CE$209</f>
        <v>77.807684317968807</v>
      </c>
      <c r="DJ189" s="2">
        <f>CF$207*$B189+CF$209</f>
        <v>77.752879582966102</v>
      </c>
      <c r="DK189" s="2">
        <f>CG$207*$B189+CG$209</f>
        <v>76.729689739511969</v>
      </c>
      <c r="DL189" s="2">
        <f>CH$207*$B189+CH$209</f>
        <v>74.109246413893359</v>
      </c>
      <c r="DM189" s="2">
        <f>CI$207*$B189+CI$209</f>
        <v>71.356580624472159</v>
      </c>
      <c r="DN189" s="2">
        <f>CJ$207*$B189+CJ$209</f>
        <v>66.521065551922547</v>
      </c>
      <c r="DO189" s="2">
        <f>CK$207*$B189+CK$209</f>
        <v>60.006092084635505</v>
      </c>
      <c r="DP189" s="2">
        <f>CL$207*$B189+CL$209</f>
        <v>51.875935236426209</v>
      </c>
      <c r="DS189" s="2">
        <f>POWER(10,($B189-C$227)/C$228)/(1+POWER(10,($B189-C$227)/C$228))</f>
        <v>0.99944325666844758</v>
      </c>
      <c r="DT189" s="2">
        <f>POWER(10,($B189-D$227)/D$228)/(1+POWER(10,($B189-D$227)/D$228))</f>
        <v>0.9995221780433361</v>
      </c>
      <c r="DU189" s="2">
        <f>POWER(10,($B189-E$227)/E$228)/(1+POWER(10,($B189-E$227)/E$228))</f>
        <v>0.99957560154399239</v>
      </c>
      <c r="DV189" s="2">
        <f>POWER(10,($B189-F$227)/F$228)/(1+POWER(10,($B189-F$227)/F$228))</f>
        <v>0.99944058931468682</v>
      </c>
      <c r="DW189" s="2">
        <f>POWER(10,($B189-G$227)/G$228)/(1+POWER(10,($B189-G$227)/G$228))</f>
        <v>0.99953482503825419</v>
      </c>
      <c r="DX189" s="2">
        <f>POWER(10,($B189-H$227)/H$228)/(1+POWER(10,($B189-H$227)/H$228))</f>
        <v>0.99951051857867279</v>
      </c>
      <c r="DY189" s="2">
        <f>POWER(10,($B189-I$227)/I$228)/(1+POWER(10,($B189-I$227)/I$228))</f>
        <v>0.9994938500022934</v>
      </c>
      <c r="DZ189" s="2">
        <f>POWER(10,($B189-J$227)/J$228)/(1+POWER(10,($B189-J$227)/J$228))</f>
        <v>0.99946676316116423</v>
      </c>
      <c r="EA189" s="2">
        <f>POWER(10,($B189-K$227)/K$228)/(1+POWER(10,($B189-K$227)/K$228))</f>
        <v>0.99943479501114119</v>
      </c>
      <c r="EB189" s="2">
        <f>POWER(10,($B189-L$227)/L$228)/(1+POWER(10,($B189-L$227)/L$228))</f>
        <v>0.99945309685505879</v>
      </c>
      <c r="EC189" s="2">
        <f>POWER(10,($B189-M$227)/M$228)/(1+POWER(10,($B189-M$227)/M$228))</f>
        <v>0.99945107042009884</v>
      </c>
      <c r="ED189" s="2">
        <f>POWER(10,($B189-N$227)/N$228)/(1+POWER(10,($B189-N$227)/N$228))</f>
        <v>0.99937169371121004</v>
      </c>
      <c r="EE189" s="2">
        <f>POWER(10,($B189-O$227)/O$228)/(1+POWER(10,($B189-O$227)/O$228))</f>
        <v>0.99942323490028762</v>
      </c>
    </row>
    <row r="190" spans="2:135" x14ac:dyDescent="0.25">
      <c r="B190" s="2">
        <v>184</v>
      </c>
      <c r="C190">
        <v>68.206000000000003</v>
      </c>
      <c r="D190">
        <v>70.721000000000004</v>
      </c>
      <c r="E190">
        <v>72.926000000000002</v>
      </c>
      <c r="F190">
        <v>75.25</v>
      </c>
      <c r="G190">
        <v>76.573999999999998</v>
      </c>
      <c r="H190">
        <v>77.412000000000006</v>
      </c>
      <c r="I190">
        <v>77.191000000000003</v>
      </c>
      <c r="J190">
        <v>76.75</v>
      </c>
      <c r="K190">
        <v>74.25</v>
      </c>
      <c r="L190">
        <v>71.912000000000006</v>
      </c>
      <c r="M190">
        <v>65.234999999999999</v>
      </c>
      <c r="N190">
        <v>59.043999999999997</v>
      </c>
      <c r="O190">
        <v>51.926499999999997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67.860739848686109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71.237138877194027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73.448219245780621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75.470559206901584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76.973373540644943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77.735044402958579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77.679815231936487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76.657725461070854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74.031429363199621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71.29057681067593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66.461285824935331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59.958777358619699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51.857804477345233</v>
      </c>
      <c r="AE190" s="5"/>
      <c r="AG190" s="5">
        <f t="shared" si="52"/>
        <v>0.34526015131389443</v>
      </c>
      <c r="AH190" s="5">
        <f t="shared" si="53"/>
        <v>-0.51613887719402385</v>
      </c>
      <c r="AI190" s="5">
        <f t="shared" si="54"/>
        <v>-0.52221924578061873</v>
      </c>
      <c r="AJ190" s="5">
        <f t="shared" si="55"/>
        <v>-0.22055920690158359</v>
      </c>
      <c r="AK190" s="5">
        <f t="shared" si="56"/>
        <v>-0.39937354064494457</v>
      </c>
      <c r="AL190" s="5">
        <f t="shared" si="57"/>
        <v>-0.32304440295857262</v>
      </c>
      <c r="AM190" s="5">
        <f t="shared" si="58"/>
        <v>-0.48881523193648491</v>
      </c>
      <c r="AN190" s="5">
        <f t="shared" si="59"/>
        <v>9.2274538929146388E-2</v>
      </c>
      <c r="AO190" s="5">
        <f t="shared" si="60"/>
        <v>0.21857063680037925</v>
      </c>
      <c r="AP190" s="5">
        <f t="shared" si="61"/>
        <v>0.62142318932407647</v>
      </c>
      <c r="AQ190" s="5">
        <f t="shared" si="62"/>
        <v>-1.2262858249353314</v>
      </c>
      <c r="AR190" s="5">
        <f t="shared" si="63"/>
        <v>-0.91477735861970189</v>
      </c>
      <c r="AS190" s="5">
        <f t="shared" si="64"/>
        <v>6.8695522654763863E-2</v>
      </c>
      <c r="AV190" s="2">
        <f t="shared" si="65"/>
        <v>67.860739848276566</v>
      </c>
      <c r="AW190" s="2">
        <f t="shared" si="66"/>
        <v>71.237121544007508</v>
      </c>
      <c r="AX190" s="2">
        <f t="shared" si="67"/>
        <v>73.448215372308795</v>
      </c>
      <c r="AY190" s="2">
        <f t="shared" si="68"/>
        <v>75.470513371519544</v>
      </c>
      <c r="AZ190" s="2">
        <f t="shared" si="69"/>
        <v>76.973368371007908</v>
      </c>
      <c r="BA190" s="2">
        <f t="shared" si="70"/>
        <v>77.735040879845513</v>
      </c>
      <c r="BB190" s="2">
        <f t="shared" si="71"/>
        <v>77.679806874107499</v>
      </c>
      <c r="BC190" s="2">
        <f t="shared" si="72"/>
        <v>76.657709905933913</v>
      </c>
      <c r="BD190" s="2">
        <f t="shared" si="73"/>
        <v>74.031373241137871</v>
      </c>
      <c r="BE190" s="2">
        <f t="shared" si="74"/>
        <v>71.290400707658662</v>
      </c>
      <c r="BF190" s="2">
        <f t="shared" si="75"/>
        <v>66.460289324494511</v>
      </c>
      <c r="BG190" s="2">
        <f t="shared" si="76"/>
        <v>59.951290974510052</v>
      </c>
      <c r="BH190" s="2">
        <f t="shared" si="77"/>
        <v>51.85543813444442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68.206000000000003</v>
      </c>
      <c r="CA190" s="2">
        <f>IF(OR(AND($B190&gt;D$230, $B190&lt;D$231), $B190&gt;D$232), D190, "")</f>
        <v>70.721000000000004</v>
      </c>
      <c r="CB190" s="2">
        <f>IF(OR(AND($B190&gt;E$230, $B190&lt;E$231), $B190&gt;E$232), E190, "")</f>
        <v>72.926000000000002</v>
      </c>
      <c r="CC190" s="2">
        <f>IF(OR(AND($B190&gt;F$230, $B190&lt;F$231), $B190&gt;F$232), F190, "")</f>
        <v>75.25</v>
      </c>
      <c r="CD190" s="2">
        <f>IF(OR(AND($B190&gt;G$230, $B190&lt;G$231), $B190&gt;G$232), G190, "")</f>
        <v>76.573999999999998</v>
      </c>
      <c r="CE190" s="2">
        <f>IF(OR(AND($B190&gt;H$230, $B190&lt;H$231), $B190&gt;H$232), H190, "")</f>
        <v>77.412000000000006</v>
      </c>
      <c r="CF190" s="2">
        <f>IF(OR(AND($B190&gt;I$230, $B190&lt;I$231), $B190&gt;I$232), I190, "")</f>
        <v>77.191000000000003</v>
      </c>
      <c r="CG190" s="2">
        <f>IF(OR(AND($B190&gt;J$230, $B190&lt;J$231), $B190&gt;J$232), J190, "")</f>
        <v>76.75</v>
      </c>
      <c r="CH190" s="2">
        <f>IF(OR(AND($B190&gt;K$230, $B190&lt;K$231), $B190&gt;K$232), K190, "")</f>
        <v>74.25</v>
      </c>
      <c r="CI190" s="2">
        <f>IF(OR(AND($B190&gt;L$230, $B190&lt;L$231), $B190&gt;L$232), L190, "")</f>
        <v>71.912000000000006</v>
      </c>
      <c r="CJ190" s="2">
        <f>IF(OR(AND($B190&gt;M$230, $B190&lt;M$231), $B190&gt;M$232), M190, "")</f>
        <v>65.234999999999999</v>
      </c>
      <c r="CK190" s="2">
        <f>IF(OR(AND($B190&gt;N$230, $B190&lt;N$231), $B190&gt;N$232), N190, "")</f>
        <v>59.043999999999997</v>
      </c>
      <c r="CL190" s="2">
        <f>IF(OR(AND($B190&gt;O$230, $B190&lt;O$231), $B190&gt;O$232), O190, "")</f>
        <v>51.926499999999997</v>
      </c>
      <c r="CO190" s="2">
        <f>BK$207*$B190+BK$209</f>
        <v>74.341457448699714</v>
      </c>
      <c r="CP190" s="2">
        <f>BL$207*$B190+BL$209</f>
        <v>76.174275748483467</v>
      </c>
      <c r="CQ190" s="2">
        <f>BM$207*$B190+BM$209</f>
        <v>78.498434078932007</v>
      </c>
      <c r="CR190" s="2">
        <f>BN$207*$B190+BN$209</f>
        <v>81.149110825551702</v>
      </c>
      <c r="CS190" s="2">
        <f>BO$207*$B190+BO$209</f>
        <v>84.971164928474636</v>
      </c>
      <c r="CT190" s="2">
        <f>BP$207*$B190+BP$209</f>
        <v>86.770844264535583</v>
      </c>
      <c r="CU190" s="2">
        <f>BQ$207*$B190+BQ$209</f>
        <v>86.574010390318065</v>
      </c>
      <c r="CV190" s="2">
        <f>BR$207*$B190+BR$209</f>
        <v>86.084329548909466</v>
      </c>
      <c r="CW190" s="2">
        <f>BS$207*$B190+BS$209</f>
        <v>84.349802094686453</v>
      </c>
      <c r="CX190" s="2">
        <f>BT$207*$B190+BT$209</f>
        <v>79.398810167913211</v>
      </c>
      <c r="CY190" s="2">
        <f>BU$207*$B190+BU$209</f>
        <v>74.146324903017998</v>
      </c>
      <c r="CZ190" s="2">
        <f>BV$207*$B190+BV$209</f>
        <v>67.8034297971233</v>
      </c>
      <c r="DA190" s="2">
        <f>BW$207*$B190+BW$209</f>
        <v>56.686312411996539</v>
      </c>
      <c r="DD190" s="2">
        <f>BZ$207*$B190+BZ$209</f>
        <v>67.857447392281571</v>
      </c>
      <c r="DE190" s="2">
        <f>CA$207*$B190+CA$209</f>
        <v>71.234969008325479</v>
      </c>
      <c r="DF190" s="2">
        <f>CB$207*$B190+CB$209</f>
        <v>73.446259824965793</v>
      </c>
      <c r="DG190" s="2">
        <f>CC$207*$B190+CC$209</f>
        <v>75.467614594178315</v>
      </c>
      <c r="DH190" s="2">
        <f>CD$207*$B190+CD$209</f>
        <v>76.969973769864595</v>
      </c>
      <c r="DI190" s="2">
        <f>CE$207*$B190+CE$209</f>
        <v>77.73100521012941</v>
      </c>
      <c r="DJ190" s="2">
        <f>CF$207*$B190+CF$209</f>
        <v>77.675699103569357</v>
      </c>
      <c r="DK190" s="2">
        <f>CG$207*$B190+CG$209</f>
        <v>76.653123127385584</v>
      </c>
      <c r="DL190" s="2">
        <f>CH$207*$B190+CH$209</f>
        <v>74.026051360920931</v>
      </c>
      <c r="DM190" s="2">
        <f>CI$207*$B190+CI$209</f>
        <v>71.286354169180285</v>
      </c>
      <c r="DN190" s="2">
        <f>CJ$207*$B190+CJ$209</f>
        <v>66.456439353238693</v>
      </c>
      <c r="DO190" s="2">
        <f>CK$207*$B190+CK$209</f>
        <v>59.946788696262963</v>
      </c>
      <c r="DP190" s="2">
        <f>CL$207*$B190+CL$209</f>
        <v>51.852895550697212</v>
      </c>
      <c r="DS190" s="2">
        <f>POWER(10,($B190-C$227)/C$228)/(1+POWER(10,($B190-C$227)/C$228))</f>
        <v>0.99949221917203346</v>
      </c>
      <c r="DT190" s="2">
        <f>POWER(10,($B190-D$227)/D$228)/(1+POWER(10,($B190-D$227)/D$228))</f>
        <v>0.99956420287395498</v>
      </c>
      <c r="DU190" s="2">
        <f>POWER(10,($B190-E$227)/E$228)/(1+POWER(10,($B190-E$227)/E$228))</f>
        <v>0.99961292955375103</v>
      </c>
      <c r="DV190" s="2">
        <f>POWER(10,($B190-F$227)/F$228)/(1+POWER(10,($B190-F$227)/F$228))</f>
        <v>0.99948978627756391</v>
      </c>
      <c r="DW190" s="2">
        <f>POWER(10,($B190-G$227)/G$228)/(1+POWER(10,($B190-G$227)/G$228))</f>
        <v>0.99957573802749788</v>
      </c>
      <c r="DX190" s="2">
        <f>POWER(10,($B190-H$227)/H$228)/(1+POWER(10,($B190-H$227)/H$228))</f>
        <v>0.99955356841069765</v>
      </c>
      <c r="DY190" s="2">
        <f>POWER(10,($B190-I$227)/I$228)/(1+POWER(10,($B190-I$227)/I$228))</f>
        <v>0.99953836515651451</v>
      </c>
      <c r="DZ190" s="2">
        <f>POWER(10,($B190-J$227)/J$228)/(1+POWER(10,($B190-J$227)/J$228))</f>
        <v>0.99951365940439341</v>
      </c>
      <c r="EA190" s="2">
        <f>POWER(10,($B190-K$227)/K$228)/(1+POWER(10,($B190-K$227)/K$228))</f>
        <v>0.99948450128696575</v>
      </c>
      <c r="EB190" s="2">
        <f>POWER(10,($B190-L$227)/L$228)/(1+POWER(10,($B190-L$227)/L$228))</f>
        <v>0.99950119440043783</v>
      </c>
      <c r="EC190" s="2">
        <f>POWER(10,($B190-M$227)/M$228)/(1+POWER(10,($B190-M$227)/M$228))</f>
        <v>0.99949934609157687</v>
      </c>
      <c r="ED190" s="2">
        <f>POWER(10,($B190-N$227)/N$228)/(1+POWER(10,($B190-N$227)/N$228))</f>
        <v>0.99942694617339833</v>
      </c>
      <c r="EE190" s="2">
        <f>POWER(10,($B190-O$227)/O$228)/(1+POWER(10,($B190-O$227)/O$228))</f>
        <v>0.99947395728111765</v>
      </c>
    </row>
    <row r="191" spans="2:135" x14ac:dyDescent="0.25">
      <c r="B191" s="2">
        <v>185</v>
      </c>
      <c r="C191">
        <v>67.278999999999996</v>
      </c>
      <c r="D191">
        <v>70.956000000000003</v>
      </c>
      <c r="E191">
        <v>73.426000000000002</v>
      </c>
      <c r="F191">
        <v>75.543999999999997</v>
      </c>
      <c r="G191">
        <v>77.043999999999997</v>
      </c>
      <c r="H191">
        <v>78.25</v>
      </c>
      <c r="I191">
        <v>77.191000000000003</v>
      </c>
      <c r="J191">
        <v>75.778999999999996</v>
      </c>
      <c r="K191">
        <v>73.956000000000003</v>
      </c>
      <c r="L191">
        <v>70</v>
      </c>
      <c r="M191">
        <v>66.808999999999997</v>
      </c>
      <c r="N191">
        <v>59.146999999999998</v>
      </c>
      <c r="O191">
        <v>51.352899999999998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67.780599053068485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71.165684337344175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73.379715089954033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75.41414587153389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76.905100790837693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77.658047967098796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77.602308343766197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76.580790763485751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73.947786344438782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71.219933640530513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66.395821427058294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59.895444221618014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51.833342677928172</v>
      </c>
      <c r="AE191" s="5"/>
      <c r="AG191" s="5">
        <f t="shared" si="52"/>
        <v>-0.50159905306848884</v>
      </c>
      <c r="AH191" s="5">
        <f t="shared" si="53"/>
        <v>-0.20968433734417147</v>
      </c>
      <c r="AI191" s="5">
        <f t="shared" si="54"/>
        <v>4.6284910045969241E-2</v>
      </c>
      <c r="AJ191" s="5">
        <f t="shared" si="55"/>
        <v>0.129854128466107</v>
      </c>
      <c r="AK191" s="5">
        <f t="shared" si="56"/>
        <v>0.1388992091623038</v>
      </c>
      <c r="AL191" s="5">
        <f t="shared" si="57"/>
        <v>0.59195203290120446</v>
      </c>
      <c r="AM191" s="5">
        <f t="shared" si="58"/>
        <v>-0.41130834376619418</v>
      </c>
      <c r="AN191" s="5">
        <f t="shared" si="59"/>
        <v>-0.80179076348575506</v>
      </c>
      <c r="AO191" s="5">
        <f t="shared" si="60"/>
        <v>8.2136555612208895E-3</v>
      </c>
      <c r="AP191" s="5">
        <f t="shared" si="61"/>
        <v>-1.2199336405305132</v>
      </c>
      <c r="AQ191" s="5">
        <f t="shared" si="62"/>
        <v>0.41317857294170324</v>
      </c>
      <c r="AR191" s="5">
        <f t="shared" si="63"/>
        <v>-0.7484442216180156</v>
      </c>
      <c r="AS191" s="5">
        <f t="shared" si="64"/>
        <v>-0.48044267792817408</v>
      </c>
      <c r="AV191" s="2">
        <f t="shared" si="65"/>
        <v>67.780599052863366</v>
      </c>
      <c r="AW191" s="2">
        <f t="shared" si="66"/>
        <v>71.165676885481574</v>
      </c>
      <c r="AX191" s="2">
        <f t="shared" si="67"/>
        <v>73.379713573195843</v>
      </c>
      <c r="AY191" s="2">
        <f t="shared" si="68"/>
        <v>75.414126498414532</v>
      </c>
      <c r="AZ191" s="2">
        <f t="shared" si="69"/>
        <v>76.90509882013275</v>
      </c>
      <c r="BA191" s="2">
        <f t="shared" si="70"/>
        <v>77.658046662886377</v>
      </c>
      <c r="BB191" s="2">
        <f t="shared" si="71"/>
        <v>77.602305164407881</v>
      </c>
      <c r="BC191" s="2">
        <f t="shared" si="72"/>
        <v>76.580784731390054</v>
      </c>
      <c r="BD191" s="2">
        <f t="shared" si="73"/>
        <v>73.94776361900368</v>
      </c>
      <c r="BE191" s="2">
        <f t="shared" si="74"/>
        <v>71.21985847159884</v>
      </c>
      <c r="BF191" s="2">
        <f t="shared" si="75"/>
        <v>66.395362578609891</v>
      </c>
      <c r="BG191" s="2">
        <f t="shared" si="76"/>
        <v>59.891637931914161</v>
      </c>
      <c r="BH191" s="2">
        <f t="shared" si="77"/>
        <v>51.832200120940293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67.278999999999996</v>
      </c>
      <c r="CA191" s="2">
        <f>IF(OR(AND($B191&gt;D$230, $B191&lt;D$231), $B191&gt;D$232), D191, "")</f>
        <v>70.956000000000003</v>
      </c>
      <c r="CB191" s="2">
        <f>IF(OR(AND($B191&gt;E$230, $B191&lt;E$231), $B191&gt;E$232), E191, "")</f>
        <v>73.426000000000002</v>
      </c>
      <c r="CC191" s="2">
        <f>IF(OR(AND($B191&gt;F$230, $B191&lt;F$231), $B191&gt;F$232), F191, "")</f>
        <v>75.543999999999997</v>
      </c>
      <c r="CD191" s="2">
        <f>IF(OR(AND($B191&gt;G$230, $B191&lt;G$231), $B191&gt;G$232), G191, "")</f>
        <v>77.043999999999997</v>
      </c>
      <c r="CE191" s="2">
        <f>IF(OR(AND($B191&gt;H$230, $B191&lt;H$231), $B191&gt;H$232), H191, "")</f>
        <v>78.25</v>
      </c>
      <c r="CF191" s="2">
        <f>IF(OR(AND($B191&gt;I$230, $B191&lt;I$231), $B191&gt;I$232), I191, "")</f>
        <v>77.191000000000003</v>
      </c>
      <c r="CG191" s="2">
        <f>IF(OR(AND($B191&gt;J$230, $B191&lt;J$231), $B191&gt;J$232), J191, "")</f>
        <v>75.778999999999996</v>
      </c>
      <c r="CH191" s="2">
        <f>IF(OR(AND($B191&gt;K$230, $B191&lt;K$231), $B191&gt;K$232), K191, "")</f>
        <v>73.956000000000003</v>
      </c>
      <c r="CI191" s="2">
        <f>IF(OR(AND($B191&gt;L$230, $B191&lt;L$231), $B191&gt;L$232), L191, "")</f>
        <v>70</v>
      </c>
      <c r="CJ191" s="2">
        <f>IF(OR(AND($B191&gt;M$230, $B191&lt;M$231), $B191&gt;M$232), M191, "")</f>
        <v>66.808999999999997</v>
      </c>
      <c r="CK191" s="2">
        <f>IF(OR(AND($B191&gt;N$230, $B191&lt;N$231), $B191&gt;N$232), N191, "")</f>
        <v>59.146999999999998</v>
      </c>
      <c r="CL191" s="2">
        <f>IF(OR(AND($B191&gt;O$230, $B191&lt;O$231), $B191&gt;O$232), O191, "")</f>
        <v>51.352899999999998</v>
      </c>
      <c r="CO191" s="2">
        <f>BK$207*$B191+BK$209</f>
        <v>74.331978464094803</v>
      </c>
      <c r="CP191" s="2">
        <f>BL$207*$B191+BL$209</f>
        <v>76.152763285774611</v>
      </c>
      <c r="CQ191" s="2">
        <f>BM$207*$B191+BM$209</f>
        <v>78.480845792979949</v>
      </c>
      <c r="CR191" s="2">
        <f>BN$207*$B191+BN$209</f>
        <v>81.151522775558718</v>
      </c>
      <c r="CS191" s="2">
        <f>BO$207*$B191+BO$209</f>
        <v>84.988382497170491</v>
      </c>
      <c r="CT191" s="2">
        <f>BP$207*$B191+BP$209</f>
        <v>86.792015775565602</v>
      </c>
      <c r="CU191" s="2">
        <f>BQ$207*$B191+BQ$209</f>
        <v>86.591969230368591</v>
      </c>
      <c r="CV191" s="2">
        <f>BR$207*$B191+BR$209</f>
        <v>86.108864623458672</v>
      </c>
      <c r="CW191" s="2">
        <f>BS$207*$B191+BS$209</f>
        <v>84.380351835207208</v>
      </c>
      <c r="CX191" s="2">
        <f>BT$207*$B191+BT$209</f>
        <v>79.416747253274224</v>
      </c>
      <c r="CY191" s="2">
        <f>BU$207*$B191+BU$209</f>
        <v>74.165036482694489</v>
      </c>
      <c r="CZ191" s="2">
        <f>BV$207*$B191+BV$209</f>
        <v>67.832693769127943</v>
      </c>
      <c r="DA191" s="2">
        <f>BW$207*$B191+BW$209</f>
        <v>56.715973460410893</v>
      </c>
      <c r="DD191" s="2">
        <f>BZ$207*$B191+BZ$209</f>
        <v>67.77756355708398</v>
      </c>
      <c r="DE191" s="2">
        <f>CA$207*$B191+CA$209</f>
        <v>71.163693895318787</v>
      </c>
      <c r="DF191" s="2">
        <f>CB$207*$B191+CB$209</f>
        <v>73.377912112758949</v>
      </c>
      <c r="DG191" s="2">
        <f>CC$207*$B191+CC$209</f>
        <v>75.411455407797192</v>
      </c>
      <c r="DH191" s="2">
        <f>CD$207*$B191+CD$209</f>
        <v>76.901969815394295</v>
      </c>
      <c r="DI191" s="2">
        <f>CE$207*$B191+CE$209</f>
        <v>77.654326102290014</v>
      </c>
      <c r="DJ191" s="2">
        <f>CF$207*$B191+CF$209</f>
        <v>77.598518624172627</v>
      </c>
      <c r="DK191" s="2">
        <f>CG$207*$B191+CG$209</f>
        <v>76.576556515259171</v>
      </c>
      <c r="DL191" s="2">
        <f>CH$207*$B191+CH$209</f>
        <v>73.942856307948503</v>
      </c>
      <c r="DM191" s="2">
        <f>CI$207*$B191+CI$209</f>
        <v>71.216127713888397</v>
      </c>
      <c r="DN191" s="2">
        <f>CJ$207*$B191+CJ$209</f>
        <v>66.391813154554839</v>
      </c>
      <c r="DO191" s="2">
        <f>CK$207*$B191+CK$209</f>
        <v>59.887485307890415</v>
      </c>
      <c r="DP191" s="2">
        <f>CL$207*$B191+CL$209</f>
        <v>51.829855864968223</v>
      </c>
      <c r="DS191" s="2">
        <f>POWER(10,($B191-C$227)/C$228)/(1+POWER(10,($B191-C$227)/C$228))</f>
        <v>0.99953687768893895</v>
      </c>
      <c r="DT191" s="2">
        <f>POWER(10,($B191-D$227)/D$228)/(1+POWER(10,($B191-D$227)/D$228))</f>
        <v>0.99960253305624858</v>
      </c>
      <c r="DU191" s="2">
        <f>POWER(10,($B191-E$227)/E$228)/(1+POWER(10,($B191-E$227)/E$228))</f>
        <v>0.99964697553411808</v>
      </c>
      <c r="DV191" s="2">
        <f>POWER(10,($B191-F$227)/F$228)/(1+POWER(10,($B191-F$227)/F$228))</f>
        <v>0.99953465866405256</v>
      </c>
      <c r="DW191" s="2">
        <f>POWER(10,($B191-G$227)/G$228)/(1+POWER(10,($B191-G$227)/G$228))</f>
        <v>0.9996130540374828</v>
      </c>
      <c r="DX191" s="2">
        <f>POWER(10,($B191-H$227)/H$228)/(1+POWER(10,($B191-H$227)/H$228))</f>
        <v>0.99959283355756301</v>
      </c>
      <c r="DY191" s="2">
        <f>POWER(10,($B191-I$227)/I$228)/(1+POWER(10,($B191-I$227)/I$228))</f>
        <v>0.99957896691703196</v>
      </c>
      <c r="DZ191" s="2">
        <f>POWER(10,($B191-J$227)/J$228)/(1+POWER(10,($B191-J$227)/J$228))</f>
        <v>0.9995564331237633</v>
      </c>
      <c r="EA191" s="2">
        <f>POWER(10,($B191-K$227)/K$228)/(1+POWER(10,($B191-K$227)/K$228))</f>
        <v>0.99952983826030195</v>
      </c>
      <c r="EB191" s="2">
        <f>POWER(10,($B191-L$227)/L$228)/(1+POWER(10,($B191-L$227)/L$228))</f>
        <v>0.99954506391955711</v>
      </c>
      <c r="EC191" s="2">
        <f>POWER(10,($B191-M$227)/M$228)/(1+POWER(10,($B191-M$227)/M$228))</f>
        <v>0.99954337809359051</v>
      </c>
      <c r="ED191" s="2">
        <f>POWER(10,($B191-N$227)/N$228)/(1+POWER(10,($B191-N$227)/N$228))</f>
        <v>0.99947734234488617</v>
      </c>
      <c r="EE191" s="2">
        <f>POWER(10,($B191-O$227)/O$228)/(1+POWER(10,($B191-O$227)/O$228))</f>
        <v>0.99952022113134287</v>
      </c>
    </row>
    <row r="192" spans="2:135" x14ac:dyDescent="0.25">
      <c r="B192" s="2">
        <v>186</v>
      </c>
      <c r="C192">
        <v>67.765000000000001</v>
      </c>
      <c r="D192">
        <v>70.75</v>
      </c>
      <c r="E192">
        <v>73.265000000000001</v>
      </c>
      <c r="F192">
        <v>75.162000000000006</v>
      </c>
      <c r="G192">
        <v>76.147000000000006</v>
      </c>
      <c r="H192">
        <v>76.956000000000003</v>
      </c>
      <c r="I192">
        <v>77.015000000000001</v>
      </c>
      <c r="J192">
        <v>77.147000000000006</v>
      </c>
      <c r="K192">
        <v>73.808999999999997</v>
      </c>
      <c r="L192">
        <v>70.734999999999999</v>
      </c>
      <c r="M192">
        <v>65.837999999999994</v>
      </c>
      <c r="N192">
        <v>59.646999999999998</v>
      </c>
      <c r="O192">
        <v>51.7059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67.7004779781454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71.094248497253176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73.311224321219683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75.357765169562896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76.836850446817607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77.581077111666659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77.524829341815519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76.503889396090216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73.864194638710813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71.149371533091482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66.330663655293662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59.83388816617606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51.809512128223183</v>
      </c>
      <c r="AE192" s="5"/>
      <c r="AG192" s="5">
        <f t="shared" si="52"/>
        <v>6.4522021854600098E-2</v>
      </c>
      <c r="AH192" s="5">
        <f t="shared" si="53"/>
        <v>-0.34424849725317586</v>
      </c>
      <c r="AI192" s="5">
        <f t="shared" si="54"/>
        <v>-4.6224321219682452E-2</v>
      </c>
      <c r="AJ192" s="5">
        <f t="shared" si="55"/>
        <v>-0.1957651695628897</v>
      </c>
      <c r="AK192" s="5">
        <f t="shared" si="56"/>
        <v>-0.68985044681760144</v>
      </c>
      <c r="AL192" s="5">
        <f t="shared" si="57"/>
        <v>-0.62507711166665558</v>
      </c>
      <c r="AM192" s="5">
        <f t="shared" si="58"/>
        <v>-0.50982934181551798</v>
      </c>
      <c r="AN192" s="5">
        <f t="shared" si="59"/>
        <v>0.6431106039097898</v>
      </c>
      <c r="AO192" s="5">
        <f t="shared" si="60"/>
        <v>-5.519463871081598E-2</v>
      </c>
      <c r="AP192" s="5">
        <f t="shared" si="61"/>
        <v>-0.414371533091483</v>
      </c>
      <c r="AQ192" s="5">
        <f t="shared" si="62"/>
        <v>-0.49266365529366851</v>
      </c>
      <c r="AR192" s="5">
        <f t="shared" si="63"/>
        <v>-0.18688816617606108</v>
      </c>
      <c r="AS192" s="5">
        <f t="shared" si="64"/>
        <v>-0.10361212822318322</v>
      </c>
      <c r="AV192" s="2">
        <f t="shared" si="65"/>
        <v>67.700477978045754</v>
      </c>
      <c r="AW192" s="2">
        <f t="shared" si="66"/>
        <v>71.094245393386743</v>
      </c>
      <c r="AX192" s="2">
        <f t="shared" si="67"/>
        <v>73.311223746153843</v>
      </c>
      <c r="AY192" s="2">
        <f t="shared" si="68"/>
        <v>75.357757243154538</v>
      </c>
      <c r="AZ192" s="2">
        <f t="shared" si="69"/>
        <v>76.836849719931564</v>
      </c>
      <c r="BA192" s="2">
        <f t="shared" si="70"/>
        <v>77.581076644783693</v>
      </c>
      <c r="BB192" s="2">
        <f t="shared" si="71"/>
        <v>77.524828172043527</v>
      </c>
      <c r="BC192" s="2">
        <f t="shared" si="72"/>
        <v>76.503887133634407</v>
      </c>
      <c r="BD192" s="2">
        <f t="shared" si="73"/>
        <v>73.864185735950414</v>
      </c>
      <c r="BE192" s="2">
        <f t="shared" si="74"/>
        <v>71.149340467375183</v>
      </c>
      <c r="BF192" s="2">
        <f t="shared" si="75"/>
        <v>66.330458906070788</v>
      </c>
      <c r="BG192" s="2">
        <f t="shared" si="76"/>
        <v>59.832011551111862</v>
      </c>
      <c r="BH192" s="2">
        <f t="shared" si="77"/>
        <v>51.808977317248349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67.765000000000001</v>
      </c>
      <c r="CA192" s="2">
        <f>IF(OR(AND($B192&gt;D$230, $B192&lt;D$231), $B192&gt;D$232), D192, "")</f>
        <v>70.75</v>
      </c>
      <c r="CB192" s="2">
        <f>IF(OR(AND($B192&gt;E$230, $B192&lt;E$231), $B192&gt;E$232), E192, "")</f>
        <v>73.265000000000001</v>
      </c>
      <c r="CC192" s="2">
        <f>IF(OR(AND($B192&gt;F$230, $B192&lt;F$231), $B192&gt;F$232), F192, "")</f>
        <v>75.162000000000006</v>
      </c>
      <c r="CD192" s="2">
        <f>IF(OR(AND($B192&gt;G$230, $B192&lt;G$231), $B192&gt;G$232), G192, "")</f>
        <v>76.147000000000006</v>
      </c>
      <c r="CE192" s="2">
        <f>IF(OR(AND($B192&gt;H$230, $B192&lt;H$231), $B192&gt;H$232), H192, "")</f>
        <v>76.956000000000003</v>
      </c>
      <c r="CF192" s="2">
        <f>IF(OR(AND($B192&gt;I$230, $B192&lt;I$231), $B192&gt;I$232), I192, "")</f>
        <v>77.015000000000001</v>
      </c>
      <c r="CG192" s="2">
        <f>IF(OR(AND($B192&gt;J$230, $B192&lt;J$231), $B192&gt;J$232), J192, "")</f>
        <v>77.147000000000006</v>
      </c>
      <c r="CH192" s="2">
        <f>IF(OR(AND($B192&gt;K$230, $B192&lt;K$231), $B192&gt;K$232), K192, "")</f>
        <v>73.808999999999997</v>
      </c>
      <c r="CI192" s="2">
        <f>IF(OR(AND($B192&gt;L$230, $B192&lt;L$231), $B192&gt;L$232), L192, "")</f>
        <v>70.734999999999999</v>
      </c>
      <c r="CJ192" s="2">
        <f>IF(OR(AND($B192&gt;M$230, $B192&lt;M$231), $B192&gt;M$232), M192, "")</f>
        <v>65.837999999999994</v>
      </c>
      <c r="CK192" s="2">
        <f>IF(OR(AND($B192&gt;N$230, $B192&lt;N$231), $B192&gt;N$232), N192, "")</f>
        <v>59.646999999999998</v>
      </c>
      <c r="CL192" s="2">
        <f>IF(OR(AND($B192&gt;O$230, $B192&lt;O$231), $B192&gt;O$232), O192, "")</f>
        <v>51.7059</v>
      </c>
      <c r="CO192" s="2">
        <f>BK$207*$B192+BK$209</f>
        <v>74.322499479489892</v>
      </c>
      <c r="CP192" s="2">
        <f>BL$207*$B192+BL$209</f>
        <v>76.131250823065756</v>
      </c>
      <c r="CQ192" s="2">
        <f>BM$207*$B192+BM$209</f>
        <v>78.463257507027905</v>
      </c>
      <c r="CR192" s="2">
        <f>BN$207*$B192+BN$209</f>
        <v>81.153934725565719</v>
      </c>
      <c r="CS192" s="2">
        <f>BO$207*$B192+BO$209</f>
        <v>85.005600065866332</v>
      </c>
      <c r="CT192" s="2">
        <f>BP$207*$B192+BP$209</f>
        <v>86.813187286595635</v>
      </c>
      <c r="CU192" s="2">
        <f>BQ$207*$B192+BQ$209</f>
        <v>86.60992807041913</v>
      </c>
      <c r="CV192" s="2">
        <f>BR$207*$B192+BR$209</f>
        <v>86.133399698007878</v>
      </c>
      <c r="CW192" s="2">
        <f>BS$207*$B192+BS$209</f>
        <v>84.410901575727976</v>
      </c>
      <c r="CX192" s="2">
        <f>BT$207*$B192+BT$209</f>
        <v>79.43468433863525</v>
      </c>
      <c r="CY192" s="2">
        <f>BU$207*$B192+BU$209</f>
        <v>74.183748062370981</v>
      </c>
      <c r="CZ192" s="2">
        <f>BV$207*$B192+BV$209</f>
        <v>67.861957741132599</v>
      </c>
      <c r="DA192" s="2">
        <f>BW$207*$B192+BW$209</f>
        <v>56.745634508825248</v>
      </c>
      <c r="DD192" s="2">
        <f>BZ$207*$B192+BZ$209</f>
        <v>67.697679721886388</v>
      </c>
      <c r="DE192" s="2">
        <f>CA$207*$B192+CA$209</f>
        <v>71.092418782312109</v>
      </c>
      <c r="DF192" s="2">
        <f>CB$207*$B192+CB$209</f>
        <v>73.309564400552119</v>
      </c>
      <c r="DG192" s="2">
        <f>CC$207*$B192+CC$209</f>
        <v>75.355296221416054</v>
      </c>
      <c r="DH192" s="2">
        <f>CD$207*$B192+CD$209</f>
        <v>76.833965860923996</v>
      </c>
      <c r="DI192" s="2">
        <f>CE$207*$B192+CE$209</f>
        <v>77.577646994450618</v>
      </c>
      <c r="DJ192" s="2">
        <f>CF$207*$B192+CF$209</f>
        <v>77.521338144775882</v>
      </c>
      <c r="DK192" s="2">
        <f>CG$207*$B192+CG$209</f>
        <v>76.499989903132786</v>
      </c>
      <c r="DL192" s="2">
        <f>CH$207*$B192+CH$209</f>
        <v>73.859661254976061</v>
      </c>
      <c r="DM192" s="2">
        <f>CI$207*$B192+CI$209</f>
        <v>71.14590125859651</v>
      </c>
      <c r="DN192" s="2">
        <f>CJ$207*$B192+CJ$209</f>
        <v>66.327186955870985</v>
      </c>
      <c r="DO192" s="2">
        <f>CK$207*$B192+CK$209</f>
        <v>59.828181919517874</v>
      </c>
      <c r="DP192" s="2">
        <f>CL$207*$B192+CL$209</f>
        <v>51.806816179239227</v>
      </c>
      <c r="DS192" s="2">
        <f>POWER(10,($B192-C$227)/C$228)/(1+POWER(10,($B192-C$227)/C$228))</f>
        <v>0.99957761022008962</v>
      </c>
      <c r="DT192" s="2">
        <f>POWER(10,($B192-D$227)/D$228)/(1+POWER(10,($B192-D$227)/D$228))</f>
        <v>0.99963749316114014</v>
      </c>
      <c r="DU192" s="2">
        <f>POWER(10,($B192-E$227)/E$228)/(1+POWER(10,($B192-E$227)/E$228))</f>
        <v>0.99967802785935411</v>
      </c>
      <c r="DV192" s="2">
        <f>POWER(10,($B192-F$227)/F$228)/(1+POWER(10,($B192-F$227)/F$228))</f>
        <v>0.99957558627999854</v>
      </c>
      <c r="DW192" s="2">
        <f>POWER(10,($B192-G$227)/G$228)/(1+POWER(10,($B192-G$227)/G$228))</f>
        <v>0.9996470890723631</v>
      </c>
      <c r="DX192" s="2">
        <f>POWER(10,($B192-H$227)/H$228)/(1+POWER(10,($B192-H$227)/H$228))</f>
        <v>0.99962864648687777</v>
      </c>
      <c r="DY192" s="2">
        <f>POWER(10,($B192-I$227)/I$228)/(1+POWER(10,($B192-I$227)/I$228))</f>
        <v>0.99961599903877263</v>
      </c>
      <c r="DZ192" s="2">
        <f>POWER(10,($B192-J$227)/J$228)/(1+POWER(10,($B192-J$227)/J$228))</f>
        <v>0.99959544641153975</v>
      </c>
      <c r="EA192" s="2">
        <f>POWER(10,($B192-K$227)/K$228)/(1+POWER(10,($B192-K$227)/K$228))</f>
        <v>0.99957118965763125</v>
      </c>
      <c r="EB192" s="2">
        <f>POWER(10,($B192-L$227)/L$228)/(1+POWER(10,($B192-L$227)/L$228))</f>
        <v>0.99958507675427521</v>
      </c>
      <c r="EC192" s="2">
        <f>POWER(10,($B192-M$227)/M$228)/(1+POWER(10,($B192-M$227)/M$228))</f>
        <v>0.99958353913939502</v>
      </c>
      <c r="ED192" s="2">
        <f>POWER(10,($B192-N$227)/N$228)/(1+POWER(10,($B192-N$227)/N$228))</f>
        <v>0.99952330863108174</v>
      </c>
      <c r="EE192" s="2">
        <f>POWER(10,($B192-O$227)/O$228)/(1+POWER(10,($B192-O$227)/O$228))</f>
        <v>0.99956241799861778</v>
      </c>
    </row>
    <row r="193" spans="2:137" x14ac:dyDescent="0.25">
      <c r="B193" s="2">
        <v>187</v>
      </c>
      <c r="C193">
        <v>67.176000000000002</v>
      </c>
      <c r="D193">
        <v>70.647000000000006</v>
      </c>
      <c r="E193">
        <v>73.837999999999994</v>
      </c>
      <c r="F193">
        <v>75.162000000000006</v>
      </c>
      <c r="G193">
        <v>76.721000000000004</v>
      </c>
      <c r="H193">
        <v>77.382000000000005</v>
      </c>
      <c r="I193">
        <v>77.558999999999997</v>
      </c>
      <c r="J193">
        <v>76.176000000000002</v>
      </c>
      <c r="K193">
        <v>73.25</v>
      </c>
      <c r="L193">
        <v>69.528999999999996</v>
      </c>
      <c r="M193">
        <v>66.647000000000006</v>
      </c>
      <c r="N193">
        <v>59.603000000000002</v>
      </c>
      <c r="O193">
        <v>51.367600000000003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67.620375144186568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71.022827316649597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73.242745189028142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75.301407408618743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76.768619788347038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77.504129169697919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77.447374452055001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76.427015858268746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73.780640592549176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71.078857307792489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66.265665114217327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59.773307055264674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51.786011269437431</v>
      </c>
      <c r="AE193" s="5"/>
      <c r="AG193" s="5">
        <f t="shared" si="52"/>
        <v>-0.44437514418656576</v>
      </c>
      <c r="AH193" s="5">
        <f t="shared" si="53"/>
        <v>-0.37582731664959113</v>
      </c>
      <c r="AI193" s="5">
        <f t="shared" si="54"/>
        <v>0.59525481097185207</v>
      </c>
      <c r="AJ193" s="5">
        <f t="shared" si="55"/>
        <v>-0.13940740861873735</v>
      </c>
      <c r="AK193" s="5">
        <f t="shared" si="56"/>
        <v>-4.7619788347034842E-2</v>
      </c>
      <c r="AL193" s="5">
        <f t="shared" si="57"/>
        <v>-0.12212916969791365</v>
      </c>
      <c r="AM193" s="5">
        <f t="shared" si="58"/>
        <v>0.11162554794499613</v>
      </c>
      <c r="AN193" s="5">
        <f t="shared" si="59"/>
        <v>-0.25101585826874384</v>
      </c>
      <c r="AO193" s="5">
        <f t="shared" si="60"/>
        <v>-0.53064059254917595</v>
      </c>
      <c r="AP193" s="5">
        <f t="shared" si="61"/>
        <v>-1.5498573077924931</v>
      </c>
      <c r="AQ193" s="5">
        <f t="shared" si="62"/>
        <v>0.38133488578267816</v>
      </c>
      <c r="AR193" s="5">
        <f t="shared" si="63"/>
        <v>-0.17030705526467216</v>
      </c>
      <c r="AS193" s="5">
        <f t="shared" si="64"/>
        <v>-0.41841126943742779</v>
      </c>
      <c r="AV193" s="2">
        <f t="shared" si="65"/>
        <v>67.620375144139601</v>
      </c>
      <c r="AW193" s="2">
        <f t="shared" si="66"/>
        <v>71.022826064105672</v>
      </c>
      <c r="AX193" s="2">
        <f t="shared" si="67"/>
        <v>73.242744977920438</v>
      </c>
      <c r="AY193" s="2">
        <f t="shared" si="68"/>
        <v>75.301404269328131</v>
      </c>
      <c r="AZ193" s="2">
        <f t="shared" si="69"/>
        <v>76.768619528932561</v>
      </c>
      <c r="BA193" s="2">
        <f t="shared" si="70"/>
        <v>77.504129008073988</v>
      </c>
      <c r="BB193" s="2">
        <f t="shared" si="71"/>
        <v>77.44737403578155</v>
      </c>
      <c r="BC193" s="2">
        <f t="shared" si="72"/>
        <v>76.4270150375214</v>
      </c>
      <c r="BD193" s="2">
        <f t="shared" si="73"/>
        <v>73.78063721834738</v>
      </c>
      <c r="BE193" s="2">
        <f t="shared" si="74"/>
        <v>71.078844877086951</v>
      </c>
      <c r="BF193" s="2">
        <f t="shared" si="75"/>
        <v>66.265576574836828</v>
      </c>
      <c r="BG193" s="2">
        <f t="shared" si="76"/>
        <v>59.772409849242059</v>
      </c>
      <c r="BH193" s="2">
        <f t="shared" si="77"/>
        <v>51.785768583284415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67.176000000000002</v>
      </c>
      <c r="CA193" s="2">
        <f>IF(OR(AND($B193&gt;D$230, $B193&lt;D$231), $B193&gt;D$232), D193, "")</f>
        <v>70.647000000000006</v>
      </c>
      <c r="CB193" s="2">
        <f>IF(OR(AND($B193&gt;E$230, $B193&lt;E$231), $B193&gt;E$232), E193, "")</f>
        <v>73.837999999999994</v>
      </c>
      <c r="CC193" s="2">
        <f>IF(OR(AND($B193&gt;F$230, $B193&lt;F$231), $B193&gt;F$232), F193, "")</f>
        <v>75.162000000000006</v>
      </c>
      <c r="CD193" s="2">
        <f>IF(OR(AND($B193&gt;G$230, $B193&lt;G$231), $B193&gt;G$232), G193, "")</f>
        <v>76.721000000000004</v>
      </c>
      <c r="CE193" s="2">
        <f>IF(OR(AND($B193&gt;H$230, $B193&lt;H$231), $B193&gt;H$232), H193, "")</f>
        <v>77.382000000000005</v>
      </c>
      <c r="CF193" s="2">
        <f>IF(OR(AND($B193&gt;I$230, $B193&lt;I$231), $B193&gt;I$232), I193, "")</f>
        <v>77.558999999999997</v>
      </c>
      <c r="CG193" s="2">
        <f>IF(OR(AND($B193&gt;J$230, $B193&lt;J$231), $B193&gt;J$232), J193, "")</f>
        <v>76.176000000000002</v>
      </c>
      <c r="CH193" s="2">
        <f>IF(OR(AND($B193&gt;K$230, $B193&lt;K$231), $B193&gt;K$232), K193, "")</f>
        <v>73.25</v>
      </c>
      <c r="CI193" s="2">
        <f>IF(OR(AND($B193&gt;L$230, $B193&lt;L$231), $B193&gt;L$232), L193, "")</f>
        <v>69.528999999999996</v>
      </c>
      <c r="CJ193" s="2">
        <f>IF(OR(AND($B193&gt;M$230, $B193&lt;M$231), $B193&gt;M$232), M193, "")</f>
        <v>66.647000000000006</v>
      </c>
      <c r="CK193" s="2">
        <f>IF(OR(AND($B193&gt;N$230, $B193&lt;N$231), $B193&gt;N$232), N193, "")</f>
        <v>59.603000000000002</v>
      </c>
      <c r="CL193" s="2">
        <f>IF(OR(AND($B193&gt;O$230, $B193&lt;O$231), $B193&gt;O$232), O193, "")</f>
        <v>51.367600000000003</v>
      </c>
      <c r="CO193" s="2">
        <f>BK$207*$B193+BK$209</f>
        <v>74.313020494884981</v>
      </c>
      <c r="CP193" s="2">
        <f>BL$207*$B193+BL$209</f>
        <v>76.1097383603569</v>
      </c>
      <c r="CQ193" s="2">
        <f>BM$207*$B193+BM$209</f>
        <v>78.445669221075846</v>
      </c>
      <c r="CR193" s="2">
        <f>BN$207*$B193+BN$209</f>
        <v>81.156346675572721</v>
      </c>
      <c r="CS193" s="2">
        <f>BO$207*$B193+BO$209</f>
        <v>85.022817634562173</v>
      </c>
      <c r="CT193" s="2">
        <f>BP$207*$B193+BP$209</f>
        <v>86.834358797625669</v>
      </c>
      <c r="CU193" s="2">
        <f>BQ$207*$B193+BQ$209</f>
        <v>86.62788691046967</v>
      </c>
      <c r="CV193" s="2">
        <f>BR$207*$B193+BR$209</f>
        <v>86.157934772557084</v>
      </c>
      <c r="CW193" s="2">
        <f>BS$207*$B193+BS$209</f>
        <v>84.441451316248731</v>
      </c>
      <c r="CX193" s="2">
        <f>BT$207*$B193+BT$209</f>
        <v>79.452621423996263</v>
      </c>
      <c r="CY193" s="2">
        <f>BU$207*$B193+BU$209</f>
        <v>74.202459642047472</v>
      </c>
      <c r="CZ193" s="2">
        <f>BV$207*$B193+BV$209</f>
        <v>67.891221713137242</v>
      </c>
      <c r="DA193" s="2">
        <f>BW$207*$B193+BW$209</f>
        <v>56.775295557239602</v>
      </c>
      <c r="DD193" s="2">
        <f>BZ$207*$B193+BZ$209</f>
        <v>67.617795886688782</v>
      </c>
      <c r="DE193" s="2">
        <f>CA$207*$B193+CA$209</f>
        <v>71.021143669305417</v>
      </c>
      <c r="DF193" s="2">
        <f>CB$207*$B193+CB$209</f>
        <v>73.241216688345276</v>
      </c>
      <c r="DG193" s="2">
        <f>CC$207*$B193+CC$209</f>
        <v>75.299137035034917</v>
      </c>
      <c r="DH193" s="2">
        <f>CD$207*$B193+CD$209</f>
        <v>76.765961906453697</v>
      </c>
      <c r="DI193" s="2">
        <f>CE$207*$B193+CE$209</f>
        <v>77.500967886611235</v>
      </c>
      <c r="DJ193" s="2">
        <f>CF$207*$B193+CF$209</f>
        <v>77.444157665379151</v>
      </c>
      <c r="DK193" s="2">
        <f>CG$207*$B193+CG$209</f>
        <v>76.423423291006387</v>
      </c>
      <c r="DL193" s="2">
        <f>CH$207*$B193+CH$209</f>
        <v>73.776466202003633</v>
      </c>
      <c r="DM193" s="2">
        <f>CI$207*$B193+CI$209</f>
        <v>71.075674803304622</v>
      </c>
      <c r="DN193" s="2">
        <f>CJ$207*$B193+CJ$209</f>
        <v>66.262560757187131</v>
      </c>
      <c r="DO193" s="2">
        <f>CK$207*$B193+CK$209</f>
        <v>59.768878531145333</v>
      </c>
      <c r="DP193" s="2">
        <f>CL$207*$B193+CL$209</f>
        <v>51.783776493510238</v>
      </c>
      <c r="DS193" s="2">
        <f>POWER(10,($B193-C$227)/C$228)/(1+POWER(10,($B193-C$227)/C$228))</f>
        <v>0.99961476162462615</v>
      </c>
      <c r="DT193" s="2">
        <f>POWER(10,($B193-D$227)/D$228)/(1+POWER(10,($B193-D$227)/D$228))</f>
        <v>0.99966937928791855</v>
      </c>
      <c r="DU193" s="2">
        <f>POWER(10,($B193-E$227)/E$228)/(1+POWER(10,($B193-E$227)/E$228))</f>
        <v>0.99970634959862725</v>
      </c>
      <c r="DV193" s="2">
        <f>POWER(10,($B193-F$227)/F$228)/(1+POWER(10,($B193-F$227)/F$228))</f>
        <v>0.99961291563178334</v>
      </c>
      <c r="DW193" s="2">
        <f>POWER(10,($B193-G$227)/G$228)/(1+POWER(10,($B193-G$227)/G$228))</f>
        <v>0.9996781314138965</v>
      </c>
      <c r="DX193" s="2">
        <f>POWER(10,($B193-H$227)/H$228)/(1+POWER(10,($B193-H$227)/H$228))</f>
        <v>0.9996613105040919</v>
      </c>
      <c r="DY193" s="2">
        <f>POWER(10,($B193-I$227)/I$228)/(1+POWER(10,($B193-I$227)/I$228))</f>
        <v>0.99964977512766684</v>
      </c>
      <c r="DZ193" s="2">
        <f>POWER(10,($B193-J$227)/J$228)/(1+POWER(10,($B193-J$227)/J$228))</f>
        <v>0.9996310296082318</v>
      </c>
      <c r="EA193" s="2">
        <f>POWER(10,($B193-K$227)/K$228)/(1+POWER(10,($B193-K$227)/K$228))</f>
        <v>0.9996089055634797</v>
      </c>
      <c r="EB193" s="2">
        <f>POWER(10,($B193-L$227)/L$228)/(1+POWER(10,($B193-L$227)/L$228))</f>
        <v>0.99962157168645427</v>
      </c>
      <c r="EC193" s="2">
        <f>POWER(10,($B193-M$227)/M$228)/(1+POWER(10,($B193-M$227)/M$228))</f>
        <v>0.99962016926242747</v>
      </c>
      <c r="ED193" s="2">
        <f>POWER(10,($B193-N$227)/N$228)/(1+POWER(10,($B193-N$227)/N$228))</f>
        <v>0.9995652340688389</v>
      </c>
      <c r="EE193" s="2">
        <f>POWER(10,($B193-O$227)/O$228)/(1+POWER(10,($B193-O$227)/O$228))</f>
        <v>0.99960090510549193</v>
      </c>
    </row>
    <row r="194" spans="2:137" x14ac:dyDescent="0.25">
      <c r="B194" s="2">
        <v>188</v>
      </c>
      <c r="C194">
        <v>67.015000000000001</v>
      </c>
      <c r="D194">
        <v>70.323999999999998</v>
      </c>
      <c r="E194">
        <v>73.132000000000005</v>
      </c>
      <c r="F194">
        <v>74.926000000000002</v>
      </c>
      <c r="G194">
        <v>77.5</v>
      </c>
      <c r="H194">
        <v>76.926000000000002</v>
      </c>
      <c r="I194">
        <v>77.528999999999996</v>
      </c>
      <c r="J194">
        <v>76.382000000000005</v>
      </c>
      <c r="K194">
        <v>73.25</v>
      </c>
      <c r="L194">
        <v>70.25</v>
      </c>
      <c r="M194">
        <v>65.676000000000002</v>
      </c>
      <c r="N194">
        <v>59.706000000000003</v>
      </c>
      <c r="O194">
        <v>51.073500000000003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67.540289178993348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70.951418458287478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73.174276498200598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75.245067542672345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76.700406908001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77.427202121664862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77.369941173605554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76.350166807287977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73.697117101446906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71.008374830840751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66.200751082046281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59.713246946824675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51.762679622504145</v>
      </c>
      <c r="AE194" s="5"/>
      <c r="AG194" s="5">
        <f t="shared" si="52"/>
        <v>-0.52528917899334715</v>
      </c>
      <c r="AH194" s="5">
        <f t="shared" si="53"/>
        <v>-0.62741845828747955</v>
      </c>
      <c r="AI194" s="5">
        <f t="shared" si="54"/>
        <v>-4.2276498200592982E-2</v>
      </c>
      <c r="AJ194" s="5">
        <f t="shared" si="55"/>
        <v>-0.31906754267234305</v>
      </c>
      <c r="AK194" s="5">
        <f t="shared" si="56"/>
        <v>0.79959309199900019</v>
      </c>
      <c r="AL194" s="5">
        <f t="shared" si="57"/>
        <v>-0.50120212166486056</v>
      </c>
      <c r="AM194" s="5">
        <f t="shared" si="58"/>
        <v>0.15905882639444258</v>
      </c>
      <c r="AN194" s="5">
        <f t="shared" si="59"/>
        <v>3.1833192712028335E-2</v>
      </c>
      <c r="AO194" s="5">
        <f t="shared" si="60"/>
        <v>-0.44711710144690642</v>
      </c>
      <c r="AP194" s="5">
        <f t="shared" si="61"/>
        <v>-0.75837483084075075</v>
      </c>
      <c r="AQ194" s="5">
        <f t="shared" si="62"/>
        <v>-0.52475108204627929</v>
      </c>
      <c r="AR194" s="5">
        <f t="shared" si="63"/>
        <v>-7.2469468246723068E-3</v>
      </c>
      <c r="AS194" s="5">
        <f t="shared" si="64"/>
        <v>-0.68917962250414178</v>
      </c>
      <c r="AV194" s="2">
        <f t="shared" si="65"/>
        <v>67.540289178971875</v>
      </c>
      <c r="AW194" s="2">
        <f t="shared" si="66"/>
        <v>70.951417968582334</v>
      </c>
      <c r="AX194" s="2">
        <f t="shared" si="67"/>
        <v>73.174276423163533</v>
      </c>
      <c r="AY194" s="2">
        <f t="shared" si="68"/>
        <v>75.245066339120541</v>
      </c>
      <c r="AZ194" s="2">
        <f t="shared" si="69"/>
        <v>76.700406818422195</v>
      </c>
      <c r="BA194" s="2">
        <f t="shared" si="70"/>
        <v>77.427202067559378</v>
      </c>
      <c r="BB194" s="2">
        <f t="shared" si="71"/>
        <v>77.36994103033004</v>
      </c>
      <c r="BC194" s="2">
        <f t="shared" si="72"/>
        <v>76.350166519311927</v>
      </c>
      <c r="BD194" s="2">
        <f t="shared" si="73"/>
        <v>73.697115864214439</v>
      </c>
      <c r="BE194" s="2">
        <f t="shared" si="74"/>
        <v>71.008370014894865</v>
      </c>
      <c r="BF194" s="2">
        <f t="shared" si="75"/>
        <v>66.200713978799229</v>
      </c>
      <c r="BG194" s="2">
        <f t="shared" si="76"/>
        <v>59.712830985659529</v>
      </c>
      <c r="BH194" s="2">
        <f t="shared" si="77"/>
        <v>51.762572861676823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67.015000000000001</v>
      </c>
      <c r="CA194" s="2">
        <f>IF(OR(AND($B194&gt;D$230, $B194&lt;D$231), $B194&gt;D$232), D194, "")</f>
        <v>70.323999999999998</v>
      </c>
      <c r="CB194" s="2">
        <f>IF(OR(AND($B194&gt;E$230, $B194&lt;E$231), $B194&gt;E$232), E194, "")</f>
        <v>73.132000000000005</v>
      </c>
      <c r="CC194" s="2">
        <f>IF(OR(AND($B194&gt;F$230, $B194&lt;F$231), $B194&gt;F$232), F194, "")</f>
        <v>74.926000000000002</v>
      </c>
      <c r="CD194" s="2">
        <f>IF(OR(AND($B194&gt;G$230, $B194&lt;G$231), $B194&gt;G$232), G194, "")</f>
        <v>77.5</v>
      </c>
      <c r="CE194" s="2">
        <f>IF(OR(AND($B194&gt;H$230, $B194&lt;H$231), $B194&gt;H$232), H194, "")</f>
        <v>76.926000000000002</v>
      </c>
      <c r="CF194" s="2">
        <f>IF(OR(AND($B194&gt;I$230, $B194&lt;I$231), $B194&gt;I$232), I194, "")</f>
        <v>77.528999999999996</v>
      </c>
      <c r="CG194" s="2">
        <f>IF(OR(AND($B194&gt;J$230, $B194&lt;J$231), $B194&gt;J$232), J194, "")</f>
        <v>76.382000000000005</v>
      </c>
      <c r="CH194" s="2">
        <f>IF(OR(AND($B194&gt;K$230, $B194&lt;K$231), $B194&gt;K$232), K194, "")</f>
        <v>73.25</v>
      </c>
      <c r="CI194" s="2">
        <f>IF(OR(AND($B194&gt;L$230, $B194&lt;L$231), $B194&gt;L$232), L194, "")</f>
        <v>70.25</v>
      </c>
      <c r="CJ194" s="2">
        <f>IF(OR(AND($B194&gt;M$230, $B194&lt;M$231), $B194&gt;M$232), M194, "")</f>
        <v>65.676000000000002</v>
      </c>
      <c r="CK194" s="2">
        <f>IF(OR(AND($B194&gt;N$230, $B194&lt;N$231), $B194&gt;N$232), N194, "")</f>
        <v>59.706000000000003</v>
      </c>
      <c r="CL194" s="2">
        <f>IF(OR(AND($B194&gt;O$230, $B194&lt;O$231), $B194&gt;O$232), O194, "")</f>
        <v>51.073500000000003</v>
      </c>
      <c r="CO194" s="2">
        <f>BK$207*$B194+BK$209</f>
        <v>74.30354151028007</v>
      </c>
      <c r="CP194" s="2">
        <f>BL$207*$B194+BL$209</f>
        <v>76.088225897648044</v>
      </c>
      <c r="CQ194" s="2">
        <f>BM$207*$B194+BM$209</f>
        <v>78.428080935123802</v>
      </c>
      <c r="CR194" s="2">
        <f>BN$207*$B194+BN$209</f>
        <v>81.158758625579722</v>
      </c>
      <c r="CS194" s="2">
        <f>BO$207*$B194+BO$209</f>
        <v>85.040035203258014</v>
      </c>
      <c r="CT194" s="2">
        <f>BP$207*$B194+BP$209</f>
        <v>86.855530308655702</v>
      </c>
      <c r="CU194" s="2">
        <f>BQ$207*$B194+BQ$209</f>
        <v>86.645845750520209</v>
      </c>
      <c r="CV194" s="2">
        <f>BR$207*$B194+BR$209</f>
        <v>86.18246984710629</v>
      </c>
      <c r="CW194" s="2">
        <f>BS$207*$B194+BS$209</f>
        <v>84.4720010567695</v>
      </c>
      <c r="CX194" s="2">
        <f>BT$207*$B194+BT$209</f>
        <v>79.470558509357289</v>
      </c>
      <c r="CY194" s="2">
        <f>BU$207*$B194+BU$209</f>
        <v>74.221171221723978</v>
      </c>
      <c r="CZ194" s="2">
        <f>BV$207*$B194+BV$209</f>
        <v>67.920485685141898</v>
      </c>
      <c r="DA194" s="2">
        <f>BW$207*$B194+BW$209</f>
        <v>56.804956605653956</v>
      </c>
      <c r="DD194" s="2">
        <f>BZ$207*$B194+BZ$209</f>
        <v>67.53791205149119</v>
      </c>
      <c r="DE194" s="2">
        <f>CA$207*$B194+CA$209</f>
        <v>70.949868556298739</v>
      </c>
      <c r="DF194" s="2">
        <f>CB$207*$B194+CB$209</f>
        <v>73.172868976138432</v>
      </c>
      <c r="DG194" s="2">
        <f>CC$207*$B194+CC$209</f>
        <v>75.242977848653794</v>
      </c>
      <c r="DH194" s="2">
        <f>CD$207*$B194+CD$209</f>
        <v>76.697957951983383</v>
      </c>
      <c r="DI194" s="2">
        <f>CE$207*$B194+CE$209</f>
        <v>77.424288778771839</v>
      </c>
      <c r="DJ194" s="2">
        <f>CF$207*$B194+CF$209</f>
        <v>77.366977185982407</v>
      </c>
      <c r="DK194" s="2">
        <f>CG$207*$B194+CG$209</f>
        <v>76.346856678879988</v>
      </c>
      <c r="DL194" s="2">
        <f>CH$207*$B194+CH$209</f>
        <v>73.693271149031204</v>
      </c>
      <c r="DM194" s="2">
        <f>CI$207*$B194+CI$209</f>
        <v>71.005448348012749</v>
      </c>
      <c r="DN194" s="2">
        <f>CJ$207*$B194+CJ$209</f>
        <v>66.197934558503277</v>
      </c>
      <c r="DO194" s="2">
        <f>CK$207*$B194+CK$209</f>
        <v>59.709575142772792</v>
      </c>
      <c r="DP194" s="2">
        <f>CL$207*$B194+CL$209</f>
        <v>51.760736807781242</v>
      </c>
      <c r="DS194" s="2">
        <f>POWER(10,($B194-C$227)/C$228)/(1+POWER(10,($B194-C$227)/C$228))</f>
        <v>0.99964864651616392</v>
      </c>
      <c r="DT194" s="2">
        <f>POWER(10,($B194-D$227)/D$228)/(1+POWER(10,($B194-D$227)/D$228))</f>
        <v>0.99969846155479958</v>
      </c>
      <c r="DU194" s="2">
        <f>POWER(10,($B194-E$227)/E$228)/(1+POWER(10,($B194-E$227)/E$228))</f>
        <v>0.99973218073103853</v>
      </c>
      <c r="DV194" s="2">
        <f>POWER(10,($B194-F$227)/F$228)/(1+POWER(10,($B194-F$227)/F$228))</f>
        <v>0.99964696283626775</v>
      </c>
      <c r="DW194" s="2">
        <f>POWER(10,($B194-G$227)/G$228)/(1+POWER(10,($B194-G$227)/G$228))</f>
        <v>0.99970644404684283</v>
      </c>
      <c r="DX194" s="2">
        <f>POWER(10,($B194-H$227)/H$228)/(1+POWER(10,($B194-H$227)/H$228))</f>
        <v>0.99969110230309421</v>
      </c>
      <c r="DY194" s="2">
        <f>POWER(10,($B194-I$227)/I$228)/(1+POWER(10,($B194-I$227)/I$228))</f>
        <v>0.99968058127701509</v>
      </c>
      <c r="DZ194" s="2">
        <f>POWER(10,($B194-J$227)/J$228)/(1+POWER(10,($B194-J$227)/J$228))</f>
        <v>0.99966348407818362</v>
      </c>
      <c r="EA194" s="2">
        <f>POWER(10,($B194-K$227)/K$228)/(1+POWER(10,($B194-K$227)/K$228))</f>
        <v>0.99964330536008039</v>
      </c>
      <c r="EB194" s="2">
        <f>POWER(10,($B194-L$227)/L$228)/(1+POWER(10,($B194-L$227)/L$228))</f>
        <v>0.99965485778372332</v>
      </c>
      <c r="EC194" s="2">
        <f>POWER(10,($B194-M$227)/M$228)/(1+POWER(10,($B194-M$227)/M$228))</f>
        <v>0.99965357867247029</v>
      </c>
      <c r="ED194" s="2">
        <f>POWER(10,($B194-N$227)/N$228)/(1+POWER(10,($B194-N$227)/N$228))</f>
        <v>0.99960347358920376</v>
      </c>
      <c r="EE194" s="2">
        <f>POWER(10,($B194-O$227)/O$228)/(1+POWER(10,($B194-O$227)/O$228))</f>
        <v>0.99963600834833721</v>
      </c>
    </row>
    <row r="195" spans="2:137" x14ac:dyDescent="0.25">
      <c r="B195" s="2">
        <v>189</v>
      </c>
      <c r="C195">
        <v>67.221000000000004</v>
      </c>
      <c r="D195">
        <v>71.058999999999997</v>
      </c>
      <c r="E195">
        <v>72.662000000000006</v>
      </c>
      <c r="F195">
        <v>73.912000000000006</v>
      </c>
      <c r="G195">
        <v>76.632000000000005</v>
      </c>
      <c r="H195">
        <v>77.043999999999997</v>
      </c>
      <c r="I195">
        <v>77.412000000000006</v>
      </c>
      <c r="J195">
        <v>76.323999999999998</v>
      </c>
      <c r="K195">
        <v>72.558999999999997</v>
      </c>
      <c r="L195">
        <v>70.837999999999994</v>
      </c>
      <c r="M195">
        <v>65.956000000000003</v>
      </c>
      <c r="N195">
        <v>59.191000000000003</v>
      </c>
      <c r="O195">
        <v>51.7059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67.460218810457505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70.880020432482539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73.105817325436959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75.188742752997058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76.632210294493234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77.350294278651603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77.292527604557066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76.27333989386544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73.613620070342805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70.937916124396764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66.135884696821549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59.653460258941635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51.739434702425228</v>
      </c>
      <c r="AE195" s="5"/>
      <c r="AG195" s="5">
        <f t="shared" si="52"/>
        <v>-0.23921881045750126</v>
      </c>
      <c r="AH195" s="5">
        <f t="shared" si="53"/>
        <v>0.1789795675174588</v>
      </c>
      <c r="AI195" s="5">
        <f t="shared" si="54"/>
        <v>-0.44381732543695307</v>
      </c>
      <c r="AJ195" s="5">
        <f t="shared" si="55"/>
        <v>-1.2767427529970519</v>
      </c>
      <c r="AK195" s="5">
        <f t="shared" si="56"/>
        <v>-2.1029449322895744E-4</v>
      </c>
      <c r="AL195" s="5">
        <f t="shared" si="57"/>
        <v>-0.30629427865160608</v>
      </c>
      <c r="AM195" s="5">
        <f t="shared" si="58"/>
        <v>0.11947239544294064</v>
      </c>
      <c r="AN195" s="5">
        <f t="shared" si="59"/>
        <v>5.0660106134557736E-2</v>
      </c>
      <c r="AO195" s="5">
        <f t="shared" si="60"/>
        <v>-1.054620070342807</v>
      </c>
      <c r="AP195" s="5">
        <f t="shared" si="61"/>
        <v>-9.9916124396770556E-2</v>
      </c>
      <c r="AQ195" s="5">
        <f t="shared" si="62"/>
        <v>-0.17988469682154573</v>
      </c>
      <c r="AR195" s="5">
        <f t="shared" si="63"/>
        <v>-0.46246025894163267</v>
      </c>
      <c r="AS195" s="5">
        <f t="shared" si="64"/>
        <v>-3.3534702425228602E-2</v>
      </c>
      <c r="AV195" s="2">
        <f t="shared" si="65"/>
        <v>67.460218810447984</v>
      </c>
      <c r="AW195" s="2">
        <f t="shared" si="66"/>
        <v>70.880020246989289</v>
      </c>
      <c r="AX195" s="2">
        <f t="shared" si="67"/>
        <v>73.105817299612397</v>
      </c>
      <c r="AY195" s="2">
        <f t="shared" si="68"/>
        <v>75.1887423063379</v>
      </c>
      <c r="AZ195" s="2">
        <f t="shared" si="69"/>
        <v>76.632210264563724</v>
      </c>
      <c r="BA195" s="2">
        <f t="shared" si="70"/>
        <v>77.350294261136412</v>
      </c>
      <c r="BB195" s="2">
        <f t="shared" si="71"/>
        <v>77.292527556861174</v>
      </c>
      <c r="BC195" s="2">
        <f t="shared" si="72"/>
        <v>76.273339796137051</v>
      </c>
      <c r="BD195" s="2">
        <f t="shared" si="73"/>
        <v>73.61361963144293</v>
      </c>
      <c r="BE195" s="2">
        <f t="shared" si="74"/>
        <v>70.93791431789316</v>
      </c>
      <c r="BF195" s="2">
        <f t="shared" si="75"/>
        <v>66.135869629065525</v>
      </c>
      <c r="BG195" s="2">
        <f t="shared" si="76"/>
        <v>59.653273252306548</v>
      </c>
      <c r="BH195" s="2">
        <f t="shared" si="77"/>
        <v>51.739389172062481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67.221000000000004</v>
      </c>
      <c r="CA195" s="2">
        <f>IF(OR(AND($B195&gt;D$230, $B195&lt;D$231), $B195&gt;D$232), D195, "")</f>
        <v>71.058999999999997</v>
      </c>
      <c r="CB195" s="2">
        <f>IF(OR(AND($B195&gt;E$230, $B195&lt;E$231), $B195&gt;E$232), E195, "")</f>
        <v>72.662000000000006</v>
      </c>
      <c r="CC195" s="2">
        <f>IF(OR(AND($B195&gt;F$230, $B195&lt;F$231), $B195&gt;F$232), F195, "")</f>
        <v>73.912000000000006</v>
      </c>
      <c r="CD195" s="2">
        <f>IF(OR(AND($B195&gt;G$230, $B195&lt;G$231), $B195&gt;G$232), G195, "")</f>
        <v>76.632000000000005</v>
      </c>
      <c r="CE195" s="2">
        <f>IF(OR(AND($B195&gt;H$230, $B195&lt;H$231), $B195&gt;H$232), H195, "")</f>
        <v>77.043999999999997</v>
      </c>
      <c r="CF195" s="2">
        <f>IF(OR(AND($B195&gt;I$230, $B195&lt;I$231), $B195&gt;I$232), I195, "")</f>
        <v>77.412000000000006</v>
      </c>
      <c r="CG195" s="2">
        <f>IF(OR(AND($B195&gt;J$230, $B195&lt;J$231), $B195&gt;J$232), J195, "")</f>
        <v>76.323999999999998</v>
      </c>
      <c r="CH195" s="2">
        <f>IF(OR(AND($B195&gt;K$230, $B195&lt;K$231), $B195&gt;K$232), K195, "")</f>
        <v>72.558999999999997</v>
      </c>
      <c r="CI195" s="2">
        <f>IF(OR(AND($B195&gt;L$230, $B195&lt;L$231), $B195&gt;L$232), L195, "")</f>
        <v>70.837999999999994</v>
      </c>
      <c r="CJ195" s="2">
        <f>IF(OR(AND($B195&gt;M$230, $B195&lt;M$231), $B195&gt;M$232), M195, "")</f>
        <v>65.956000000000003</v>
      </c>
      <c r="CK195" s="2">
        <f>IF(OR(AND($B195&gt;N$230, $B195&lt;N$231), $B195&gt;N$232), N195, "")</f>
        <v>59.191000000000003</v>
      </c>
      <c r="CL195" s="2">
        <f>IF(OR(AND($B195&gt;O$230, $B195&lt;O$231), $B195&gt;O$232), O195, "")</f>
        <v>51.7059</v>
      </c>
      <c r="CO195" s="2">
        <f>BK$207*$B195+BK$209</f>
        <v>74.294062525675145</v>
      </c>
      <c r="CP195" s="2">
        <f>BL$207*$B195+BL$209</f>
        <v>76.066713434939189</v>
      </c>
      <c r="CQ195" s="2">
        <f>BM$207*$B195+BM$209</f>
        <v>78.410492649171744</v>
      </c>
      <c r="CR195" s="2">
        <f>BN$207*$B195+BN$209</f>
        <v>81.161170575586723</v>
      </c>
      <c r="CS195" s="2">
        <f>BO$207*$B195+BO$209</f>
        <v>85.05725277195387</v>
      </c>
      <c r="CT195" s="2">
        <f>BP$207*$B195+BP$209</f>
        <v>86.876701819685735</v>
      </c>
      <c r="CU195" s="2">
        <f>BQ$207*$B195+BQ$209</f>
        <v>86.663804590570734</v>
      </c>
      <c r="CV195" s="2">
        <f>BR$207*$B195+BR$209</f>
        <v>86.207004921655496</v>
      </c>
      <c r="CW195" s="2">
        <f>BS$207*$B195+BS$209</f>
        <v>84.502550797290255</v>
      </c>
      <c r="CX195" s="2">
        <f>BT$207*$B195+BT$209</f>
        <v>79.488495594718316</v>
      </c>
      <c r="CY195" s="2">
        <f>BU$207*$B195+BU$209</f>
        <v>74.239882801400469</v>
      </c>
      <c r="CZ195" s="2">
        <f>BV$207*$B195+BV$209</f>
        <v>67.94974965714654</v>
      </c>
      <c r="DA195" s="2">
        <f>BW$207*$B195+BW$209</f>
        <v>56.834617654068303</v>
      </c>
      <c r="DD195" s="2">
        <f>BZ$207*$B195+BZ$209</f>
        <v>67.458028216293599</v>
      </c>
      <c r="DE195" s="2">
        <f>CA$207*$B195+CA$209</f>
        <v>70.878593443292047</v>
      </c>
      <c r="DF195" s="2">
        <f>CB$207*$B195+CB$209</f>
        <v>73.104521263931588</v>
      </c>
      <c r="DG195" s="2">
        <f>CC$207*$B195+CC$209</f>
        <v>75.186818662272657</v>
      </c>
      <c r="DH195" s="2">
        <f>CD$207*$B195+CD$209</f>
        <v>76.629953997513084</v>
      </c>
      <c r="DI195" s="2">
        <f>CE$207*$B195+CE$209</f>
        <v>77.347609670932442</v>
      </c>
      <c r="DJ195" s="2">
        <f>CF$207*$B195+CF$209</f>
        <v>77.289796706585676</v>
      </c>
      <c r="DK195" s="2">
        <f>CG$207*$B195+CG$209</f>
        <v>76.270290066753589</v>
      </c>
      <c r="DL195" s="2">
        <f>CH$207*$B195+CH$209</f>
        <v>73.610076096058776</v>
      </c>
      <c r="DM195" s="2">
        <f>CI$207*$B195+CI$209</f>
        <v>70.935221892720861</v>
      </c>
      <c r="DN195" s="2">
        <f>CJ$207*$B195+CJ$209</f>
        <v>66.133308359819438</v>
      </c>
      <c r="DO195" s="2">
        <f>CK$207*$B195+CK$209</f>
        <v>59.650271754400251</v>
      </c>
      <c r="DP195" s="2">
        <f>CL$207*$B195+CL$209</f>
        <v>51.737697122052253</v>
      </c>
      <c r="DS195" s="2">
        <f>POWER(10,($B195-C$227)/C$228)/(1+POWER(10,($B195-C$227)/C$228))</f>
        <v>0.99967955190754776</v>
      </c>
      <c r="DT195" s="2">
        <f>POWER(10,($B195-D$227)/D$228)/(1+POWER(10,($B195-D$227)/D$228))</f>
        <v>0.99972498637280149</v>
      </c>
      <c r="DU195" s="2">
        <f>POWER(10,($B195-E$227)/E$228)/(1+POWER(10,($B195-E$227)/E$228))</f>
        <v>0.99975574016768876</v>
      </c>
      <c r="DV195" s="2">
        <f>POWER(10,($B195-F$227)/F$228)/(1+POWER(10,($B195-F$227)/F$228))</f>
        <v>0.99967801627805752</v>
      </c>
      <c r="DW195" s="2">
        <f>POWER(10,($B195-G$227)/G$228)/(1+POWER(10,($B195-G$227)/G$228))</f>
        <v>0.99973226687328565</v>
      </c>
      <c r="DX195" s="2">
        <f>POWER(10,($B195-H$227)/H$228)/(1+POWER(10,($B195-H$227)/H$228))</f>
        <v>0.99971827429496407</v>
      </c>
      <c r="DY195" s="2">
        <f>POWER(10,($B195-I$227)/I$228)/(1+POWER(10,($B195-I$227)/I$228))</f>
        <v>0.99970867847464084</v>
      </c>
      <c r="DZ195" s="2">
        <f>POWER(10,($B195-J$227)/J$228)/(1+POWER(10,($B195-J$227)/J$228))</f>
        <v>0.99969308474400254</v>
      </c>
      <c r="EA195" s="2">
        <f>POWER(10,($B195-K$227)/K$228)/(1+POWER(10,($B195-K$227)/K$228))</f>
        <v>0.99967468041181262</v>
      </c>
      <c r="EB195" s="2">
        <f>POWER(10,($B195-L$227)/L$228)/(1+POWER(10,($B195-L$227)/L$228))</f>
        <v>0.99968521699806245</v>
      </c>
      <c r="EC195" s="2">
        <f>POWER(10,($B195-M$227)/M$228)/(1+POWER(10,($B195-M$227)/M$228))</f>
        <v>0.9996840503637463</v>
      </c>
      <c r="ED195" s="2">
        <f>POWER(10,($B195-N$227)/N$228)/(1+POWER(10,($B195-N$227)/N$228))</f>
        <v>0.99963835099731979</v>
      </c>
      <c r="EE195" s="2">
        <f>POWER(10,($B195-O$227)/O$228)/(1+POWER(10,($B195-O$227)/O$228))</f>
        <v>0.99966802503598007</v>
      </c>
    </row>
    <row r="196" spans="2:137" x14ac:dyDescent="0.25">
      <c r="B196" s="2">
        <v>190</v>
      </c>
      <c r="C196">
        <v>66.912000000000006</v>
      </c>
      <c r="D196">
        <v>70.971000000000004</v>
      </c>
      <c r="E196">
        <v>73.132000000000005</v>
      </c>
      <c r="F196">
        <v>75.337999999999994</v>
      </c>
      <c r="G196">
        <v>77</v>
      </c>
      <c r="H196">
        <v>76.971000000000004</v>
      </c>
      <c r="I196">
        <v>77.191000000000003</v>
      </c>
      <c r="J196">
        <v>76.352999999999994</v>
      </c>
      <c r="K196">
        <v>72.352999999999994</v>
      </c>
      <c r="L196">
        <v>69.706000000000003</v>
      </c>
      <c r="M196">
        <v>66.793999999999997</v>
      </c>
      <c r="N196">
        <v>58.838000000000001</v>
      </c>
      <c r="O196">
        <v>51.308799999999998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67.380162859594279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70.808632171826105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73.037366892122961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75.132431270351162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76.564028650701033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77.273404146692798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77.215132149500889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76.196533248215061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73.530146777383493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70.867476993656126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66.071048075684615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59.593816592310489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51.716235429769377</v>
      </c>
      <c r="AE196" s="5"/>
      <c r="AG196" s="5">
        <f t="shared" si="52"/>
        <v>-0.46816285959427262</v>
      </c>
      <c r="AH196" s="5">
        <f t="shared" si="53"/>
        <v>0.16236782817389894</v>
      </c>
      <c r="AI196" s="5">
        <f t="shared" si="54"/>
        <v>9.4633107877044154E-2</v>
      </c>
      <c r="AJ196" s="5">
        <f t="shared" si="55"/>
        <v>0.20556872964883155</v>
      </c>
      <c r="AK196" s="5">
        <f t="shared" si="56"/>
        <v>0.43597134929896697</v>
      </c>
      <c r="AL196" s="5">
        <f t="shared" si="57"/>
        <v>-0.30240414669279403</v>
      </c>
      <c r="AM196" s="5">
        <f t="shared" si="58"/>
        <v>-2.4132149500886158E-2</v>
      </c>
      <c r="AN196" s="5">
        <f t="shared" si="59"/>
        <v>0.15646675178493297</v>
      </c>
      <c r="AO196" s="5">
        <f t="shared" si="60"/>
        <v>-1.1771467773834985</v>
      </c>
      <c r="AP196" s="5">
        <f t="shared" si="61"/>
        <v>-1.1614769936561231</v>
      </c>
      <c r="AQ196" s="5">
        <f t="shared" si="62"/>
        <v>0.72295192431538169</v>
      </c>
      <c r="AR196" s="5">
        <f t="shared" si="63"/>
        <v>-0.75581659231048803</v>
      </c>
      <c r="AS196" s="5">
        <f t="shared" si="64"/>
        <v>-0.40743542976937874</v>
      </c>
      <c r="AV196" s="2">
        <f t="shared" si="65"/>
        <v>67.380162859590186</v>
      </c>
      <c r="AW196" s="2">
        <f t="shared" si="66"/>
        <v>70.808632103753354</v>
      </c>
      <c r="AX196" s="2">
        <f t="shared" si="67"/>
        <v>73.037366883517478</v>
      </c>
      <c r="AY196" s="2">
        <f t="shared" si="68"/>
        <v>75.132431109891485</v>
      </c>
      <c r="AZ196" s="2">
        <f t="shared" si="69"/>
        <v>76.564028641025459</v>
      </c>
      <c r="BA196" s="2">
        <f t="shared" si="70"/>
        <v>77.273404141209696</v>
      </c>
      <c r="BB196" s="2">
        <f t="shared" si="71"/>
        <v>77.215132134143914</v>
      </c>
      <c r="BC196" s="2">
        <f t="shared" si="72"/>
        <v>76.196533216137411</v>
      </c>
      <c r="BD196" s="2">
        <f t="shared" si="73"/>
        <v>73.530146626752796</v>
      </c>
      <c r="BE196" s="2">
        <f t="shared" si="74"/>
        <v>70.867476337559992</v>
      </c>
      <c r="BF196" s="2">
        <f t="shared" si="75"/>
        <v>66.071042145796994</v>
      </c>
      <c r="BG196" s="2">
        <f t="shared" si="76"/>
        <v>59.593735064670753</v>
      </c>
      <c r="BH196" s="2">
        <f t="shared" si="77"/>
        <v>51.716216605742389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66.912000000000006</v>
      </c>
      <c r="CA196" s="2">
        <f>IF(OR(AND($B196&gt;D$230, $B196&lt;D$231), $B196&gt;D$232), D196, "")</f>
        <v>70.971000000000004</v>
      </c>
      <c r="CB196" s="2">
        <f>IF(OR(AND($B196&gt;E$230, $B196&lt;E$231), $B196&gt;E$232), E196, "")</f>
        <v>73.132000000000005</v>
      </c>
      <c r="CC196" s="2">
        <f>IF(OR(AND($B196&gt;F$230, $B196&lt;F$231), $B196&gt;F$232), F196, "")</f>
        <v>75.337999999999994</v>
      </c>
      <c r="CD196" s="2">
        <f>IF(OR(AND($B196&gt;G$230, $B196&lt;G$231), $B196&gt;G$232), G196, "")</f>
        <v>77</v>
      </c>
      <c r="CE196" s="2">
        <f>IF(OR(AND($B196&gt;H$230, $B196&lt;H$231), $B196&gt;H$232), H196, "")</f>
        <v>76.971000000000004</v>
      </c>
      <c r="CF196" s="2">
        <f>IF(OR(AND($B196&gt;I$230, $B196&lt;I$231), $B196&gt;I$232), I196, "")</f>
        <v>77.191000000000003</v>
      </c>
      <c r="CG196" s="2">
        <f>IF(OR(AND($B196&gt;J$230, $B196&lt;J$231), $B196&gt;J$232), J196, "")</f>
        <v>76.352999999999994</v>
      </c>
      <c r="CH196" s="2">
        <f>IF(OR(AND($B196&gt;K$230, $B196&lt;K$231), $B196&gt;K$232), K196, "")</f>
        <v>72.352999999999994</v>
      </c>
      <c r="CI196" s="2">
        <f>IF(OR(AND($B196&gt;L$230, $B196&lt;L$231), $B196&gt;L$232), L196, "")</f>
        <v>69.706000000000003</v>
      </c>
      <c r="CJ196" s="2">
        <f>IF(OR(AND($B196&gt;M$230, $B196&lt;M$231), $B196&gt;M$232), M196, "")</f>
        <v>66.793999999999997</v>
      </c>
      <c r="CK196" s="2">
        <f>IF(OR(AND($B196&gt;N$230, $B196&lt;N$231), $B196&gt;N$232), N196, "")</f>
        <v>58.838000000000001</v>
      </c>
      <c r="CL196" s="2">
        <f>IF(OR(AND($B196&gt;O$230, $B196&lt;O$231), $B196&gt;O$232), O196, "")</f>
        <v>51.308799999999998</v>
      </c>
      <c r="CO196" s="2">
        <f>BK$207*$B196+BK$209</f>
        <v>74.284583541070234</v>
      </c>
      <c r="CP196" s="2">
        <f>BL$207*$B196+BL$209</f>
        <v>76.045200972230333</v>
      </c>
      <c r="CQ196" s="2">
        <f>BM$207*$B196+BM$209</f>
        <v>78.392904363219685</v>
      </c>
      <c r="CR196" s="2">
        <f>BN$207*$B196+BN$209</f>
        <v>81.163582525593725</v>
      </c>
      <c r="CS196" s="2">
        <f>BO$207*$B196+BO$209</f>
        <v>85.074470340649711</v>
      </c>
      <c r="CT196" s="2">
        <f>BP$207*$B196+BP$209</f>
        <v>86.897873330715754</v>
      </c>
      <c r="CU196" s="2">
        <f>BQ$207*$B196+BQ$209</f>
        <v>86.681763430621274</v>
      </c>
      <c r="CV196" s="2">
        <f>BR$207*$B196+BR$209</f>
        <v>86.231539996204702</v>
      </c>
      <c r="CW196" s="2">
        <f>BS$207*$B196+BS$209</f>
        <v>84.533100537811023</v>
      </c>
      <c r="CX196" s="2">
        <f>BT$207*$B196+BT$209</f>
        <v>79.506432680079328</v>
      </c>
      <c r="CY196" s="2">
        <f>BU$207*$B196+BU$209</f>
        <v>74.258594381076961</v>
      </c>
      <c r="CZ196" s="2">
        <f>BV$207*$B196+BV$209</f>
        <v>67.979013629151183</v>
      </c>
      <c r="DA196" s="2">
        <f>BW$207*$B196+BW$209</f>
        <v>56.864278702482657</v>
      </c>
      <c r="DD196" s="2">
        <f>BZ$207*$B196+BZ$209</f>
        <v>67.378144381096007</v>
      </c>
      <c r="DE196" s="2">
        <f>CA$207*$B196+CA$209</f>
        <v>70.807318330285369</v>
      </c>
      <c r="DF196" s="2">
        <f>CB$207*$B196+CB$209</f>
        <v>73.036173551724744</v>
      </c>
      <c r="DG196" s="2">
        <f>CC$207*$B196+CC$209</f>
        <v>75.13065947589152</v>
      </c>
      <c r="DH196" s="2">
        <f>CD$207*$B196+CD$209</f>
        <v>76.561950043042785</v>
      </c>
      <c r="DI196" s="2">
        <f>CE$207*$B196+CE$209</f>
        <v>77.270930563093046</v>
      </c>
      <c r="DJ196" s="2">
        <f>CF$207*$B196+CF$209</f>
        <v>77.212616227188931</v>
      </c>
      <c r="DK196" s="2">
        <f>CG$207*$B196+CG$209</f>
        <v>76.19372345462719</v>
      </c>
      <c r="DL196" s="2">
        <f>CH$207*$B196+CH$209</f>
        <v>73.526881043086348</v>
      </c>
      <c r="DM196" s="2">
        <f>CI$207*$B196+CI$209</f>
        <v>70.864995437428973</v>
      </c>
      <c r="DN196" s="2">
        <f>CJ$207*$B196+CJ$209</f>
        <v>66.06868216113557</v>
      </c>
      <c r="DO196" s="2">
        <f>CK$207*$B196+CK$209</f>
        <v>59.590968366027703</v>
      </c>
      <c r="DP196" s="2">
        <f>CL$207*$B196+CL$209</f>
        <v>51.714657436323257</v>
      </c>
      <c r="DS196" s="2">
        <f>POWER(10,($B196-C$227)/C$228)/(1+POWER(10,($B196-C$227)/C$228))</f>
        <v>0.99970773962567117</v>
      </c>
      <c r="DT196" s="2">
        <f>POWER(10,($B196-D$227)/D$228)/(1+POWER(10,($B196-D$227)/D$228))</f>
        <v>0.99974917852159151</v>
      </c>
      <c r="DU196" s="2">
        <f>POWER(10,($B196-E$227)/E$228)/(1+POWER(10,($B196-E$227)/E$228))</f>
        <v>0.99977722759743992</v>
      </c>
      <c r="DV196" s="2">
        <f>POWER(10,($B196-F$227)/F$228)/(1+POWER(10,($B196-F$227)/F$228))</f>
        <v>0.99970633903576078</v>
      </c>
      <c r="DW196" s="2">
        <f>POWER(10,($B196-G$227)/G$228)/(1+POWER(10,($B196-G$227)/G$228))</f>
        <v>0.99975581873405406</v>
      </c>
      <c r="DX196" s="2">
        <f>POWER(10,($B196-H$227)/H$228)/(1+POWER(10,($B196-H$227)/H$228))</f>
        <v>0.99974305673396469</v>
      </c>
      <c r="DY196" s="2">
        <f>POWER(10,($B196-I$227)/I$228)/(1+POWER(10,($B196-I$227)/I$228))</f>
        <v>0.99973430480053349</v>
      </c>
      <c r="DZ196" s="2">
        <f>POWER(10,($B196-J$227)/J$228)/(1+POWER(10,($B196-J$227)/J$228))</f>
        <v>0.99972008240053145</v>
      </c>
      <c r="EA196" s="2">
        <f>POWER(10,($B196-K$227)/K$228)/(1+POWER(10,($B196-K$227)/K$228))</f>
        <v>0.99970329651630052</v>
      </c>
      <c r="EB196" s="2">
        <f>POWER(10,($B196-L$227)/L$228)/(1+POWER(10,($B196-L$227)/L$228))</f>
        <v>0.99971290653841915</v>
      </c>
      <c r="EC196" s="2">
        <f>POWER(10,($B196-M$227)/M$228)/(1+POWER(10,($B196-M$227)/M$228))</f>
        <v>0.99971184249622624</v>
      </c>
      <c r="ED196" s="2">
        <f>POWER(10,($B196-N$227)/N$228)/(1+POWER(10,($B196-N$227)/N$228))</f>
        <v>0.99967016169366529</v>
      </c>
      <c r="EE196" s="2">
        <f>POWER(10,($B196-O$227)/O$228)/(1+POWER(10,($B196-O$227)/O$228))</f>
        <v>0.99969722639034186</v>
      </c>
    </row>
    <row r="197" spans="2:137" x14ac:dyDescent="0.25">
      <c r="B197" s="2">
        <v>191</v>
      </c>
      <c r="C197">
        <v>66.426000000000002</v>
      </c>
      <c r="D197">
        <v>71.132000000000005</v>
      </c>
      <c r="E197">
        <v>72.721000000000004</v>
      </c>
      <c r="F197">
        <v>74.265000000000001</v>
      </c>
      <c r="G197">
        <v>76.867999999999995</v>
      </c>
      <c r="H197">
        <v>78.337999999999994</v>
      </c>
      <c r="I197">
        <v>76.662000000000006</v>
      </c>
      <c r="J197">
        <v>75.456000000000003</v>
      </c>
      <c r="K197">
        <v>73.558999999999997</v>
      </c>
      <c r="L197">
        <v>70.632000000000005</v>
      </c>
      <c r="M197">
        <v>66.25</v>
      </c>
      <c r="N197">
        <v>60.146999999999998</v>
      </c>
      <c r="O197">
        <v>51.735300000000002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67.300120234023865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70.737252827121182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72.968924508195499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75.076131823515269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76.49586081511724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77.196530368319074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77.137753395036043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76.119745259425187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73.446695145363122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70.797054962466063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66.006232512117649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59.534249419735197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51.693061865451838</v>
      </c>
      <c r="AE197" s="5"/>
      <c r="AG197" s="5">
        <f t="shared" si="52"/>
        <v>-0.87412023402386296</v>
      </c>
      <c r="AH197" s="5">
        <f t="shared" si="53"/>
        <v>0.39474717287882299</v>
      </c>
      <c r="AI197" s="5">
        <f t="shared" si="54"/>
        <v>-0.24792450819549572</v>
      </c>
      <c r="AJ197" s="5">
        <f t="shared" si="55"/>
        <v>-0.81113182351526802</v>
      </c>
      <c r="AK197" s="5">
        <f t="shared" si="56"/>
        <v>0.3721391848827551</v>
      </c>
      <c r="AL197" s="5">
        <f t="shared" si="57"/>
        <v>1.1414696316809199</v>
      </c>
      <c r="AM197" s="5">
        <f t="shared" si="58"/>
        <v>-0.47575339503603686</v>
      </c>
      <c r="AN197" s="5">
        <f t="shared" si="59"/>
        <v>-0.66374525942518403</v>
      </c>
      <c r="AO197" s="5">
        <f t="shared" si="60"/>
        <v>0.11230485463687501</v>
      </c>
      <c r="AP197" s="5">
        <f t="shared" si="61"/>
        <v>-0.16505496246605844</v>
      </c>
      <c r="AQ197" s="5">
        <f t="shared" si="62"/>
        <v>0.24376748788235147</v>
      </c>
      <c r="AR197" s="5">
        <f t="shared" si="63"/>
        <v>0.61275058026480167</v>
      </c>
      <c r="AS197" s="5">
        <f t="shared" si="64"/>
        <v>4.2238134548163941E-2</v>
      </c>
      <c r="AV197" s="2">
        <f t="shared" si="65"/>
        <v>67.30012023402216</v>
      </c>
      <c r="AW197" s="2">
        <f t="shared" si="66"/>
        <v>70.737252802918121</v>
      </c>
      <c r="AX197" s="2">
        <f t="shared" si="67"/>
        <v>72.968924505418968</v>
      </c>
      <c r="AY197" s="2">
        <f t="shared" si="68"/>
        <v>75.076131767715324</v>
      </c>
      <c r="AZ197" s="2">
        <f t="shared" si="69"/>
        <v>76.495860812090768</v>
      </c>
      <c r="BA197" s="2">
        <f t="shared" si="70"/>
        <v>77.196530366659204</v>
      </c>
      <c r="BB197" s="2">
        <f t="shared" si="71"/>
        <v>77.137753390253636</v>
      </c>
      <c r="BC197" s="2">
        <f t="shared" si="72"/>
        <v>76.119745249241575</v>
      </c>
      <c r="BD197" s="2">
        <f t="shared" si="73"/>
        <v>73.446695095348687</v>
      </c>
      <c r="BE197" s="2">
        <f t="shared" si="74"/>
        <v>70.797054731755466</v>
      </c>
      <c r="BF197" s="2">
        <f t="shared" si="75"/>
        <v>66.006230250570908</v>
      </c>
      <c r="BG197" s="2">
        <f t="shared" si="76"/>
        <v>59.534214953301621</v>
      </c>
      <c r="BH197" s="2">
        <f t="shared" si="77"/>
        <v>51.693054320678279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66.426000000000002</v>
      </c>
      <c r="CA197" s="2">
        <f>IF(OR(AND($B197&gt;D$230, $B197&lt;D$231), $B197&gt;D$232), D197, "")</f>
        <v>71.132000000000005</v>
      </c>
      <c r="CB197" s="2">
        <f>IF(OR(AND($B197&gt;E$230, $B197&lt;E$231), $B197&gt;E$232), E197, "")</f>
        <v>72.721000000000004</v>
      </c>
      <c r="CC197" s="2">
        <f>IF(OR(AND($B197&gt;F$230, $B197&lt;F$231), $B197&gt;F$232), F197, "")</f>
        <v>74.265000000000001</v>
      </c>
      <c r="CD197" s="2">
        <f>IF(OR(AND($B197&gt;G$230, $B197&lt;G$231), $B197&gt;G$232), G197, "")</f>
        <v>76.867999999999995</v>
      </c>
      <c r="CE197" s="2">
        <f>IF(OR(AND($B197&gt;H$230, $B197&lt;H$231), $B197&gt;H$232), H197, "")</f>
        <v>78.337999999999994</v>
      </c>
      <c r="CF197" s="2">
        <f>IF(OR(AND($B197&gt;I$230, $B197&lt;I$231), $B197&gt;I$232), I197, "")</f>
        <v>76.662000000000006</v>
      </c>
      <c r="CG197" s="2">
        <f>IF(OR(AND($B197&gt;J$230, $B197&lt;J$231), $B197&gt;J$232), J197, "")</f>
        <v>75.456000000000003</v>
      </c>
      <c r="CH197" s="2">
        <f>IF(OR(AND($B197&gt;K$230, $B197&lt;K$231), $B197&gt;K$232), K197, "")</f>
        <v>73.558999999999997</v>
      </c>
      <c r="CI197" s="2">
        <f>IF(OR(AND($B197&gt;L$230, $B197&lt;L$231), $B197&gt;L$232), L197, "")</f>
        <v>70.632000000000005</v>
      </c>
      <c r="CJ197" s="2">
        <f>IF(OR(AND($B197&gt;M$230, $B197&lt;M$231), $B197&gt;M$232), M197, "")</f>
        <v>66.25</v>
      </c>
      <c r="CK197" s="2">
        <f>IF(OR(AND($B197&gt;N$230, $B197&lt;N$231), $B197&gt;N$232), N197, "")</f>
        <v>60.146999999999998</v>
      </c>
      <c r="CL197" s="2">
        <f>IF(OR(AND($B197&gt;O$230, $B197&lt;O$231), $B197&gt;O$232), O197, "")</f>
        <v>51.735300000000002</v>
      </c>
      <c r="CO197" s="2">
        <f>BK$207*$B197+BK$209</f>
        <v>74.275104556465323</v>
      </c>
      <c r="CP197" s="2">
        <f>BL$207*$B197+BL$209</f>
        <v>76.023688509521477</v>
      </c>
      <c r="CQ197" s="2">
        <f>BM$207*$B197+BM$209</f>
        <v>78.375316077267641</v>
      </c>
      <c r="CR197" s="2">
        <f>BN$207*$B197+BN$209</f>
        <v>81.165994475600726</v>
      </c>
      <c r="CS197" s="2">
        <f>BO$207*$B197+BO$209</f>
        <v>85.091687909345552</v>
      </c>
      <c r="CT197" s="2">
        <f>BP$207*$B197+BP$209</f>
        <v>86.919044841745787</v>
      </c>
      <c r="CU197" s="2">
        <f>BQ$207*$B197+BQ$209</f>
        <v>86.699722270671813</v>
      </c>
      <c r="CV197" s="2">
        <f>BR$207*$B197+BR$209</f>
        <v>86.256075070753909</v>
      </c>
      <c r="CW197" s="2">
        <f>BS$207*$B197+BS$209</f>
        <v>84.563650278331792</v>
      </c>
      <c r="CX197" s="2">
        <f>BT$207*$B197+BT$209</f>
        <v>79.524369765440355</v>
      </c>
      <c r="CY197" s="2">
        <f>BU$207*$B197+BU$209</f>
        <v>74.277305960753466</v>
      </c>
      <c r="CZ197" s="2">
        <f>BV$207*$B197+BV$209</f>
        <v>68.008277601155839</v>
      </c>
      <c r="DA197" s="2">
        <f>BW$207*$B197+BW$209</f>
        <v>56.893939750897012</v>
      </c>
      <c r="DD197" s="2">
        <f>BZ$207*$B197+BZ$209</f>
        <v>67.298260545898401</v>
      </c>
      <c r="DE197" s="2">
        <f>CA$207*$B197+CA$209</f>
        <v>70.736043217278677</v>
      </c>
      <c r="DF197" s="2">
        <f>CB$207*$B197+CB$209</f>
        <v>72.9678258395179</v>
      </c>
      <c r="DG197" s="2">
        <f>CC$207*$B197+CC$209</f>
        <v>75.074500289510397</v>
      </c>
      <c r="DH197" s="2">
        <f>CD$207*$B197+CD$209</f>
        <v>76.493946088572486</v>
      </c>
      <c r="DI197" s="2">
        <f>CE$207*$B197+CE$209</f>
        <v>77.194251455253649</v>
      </c>
      <c r="DJ197" s="2">
        <f>CF$207*$B197+CF$209</f>
        <v>77.135435747792201</v>
      </c>
      <c r="DK197" s="2">
        <f>CG$207*$B197+CG$209</f>
        <v>76.117156842500791</v>
      </c>
      <c r="DL197" s="2">
        <f>CH$207*$B197+CH$209</f>
        <v>73.44368599011392</v>
      </c>
      <c r="DM197" s="2">
        <f>CI$207*$B197+CI$209</f>
        <v>70.7947689821371</v>
      </c>
      <c r="DN197" s="2">
        <f>CJ$207*$B197+CJ$209</f>
        <v>66.00405596245173</v>
      </c>
      <c r="DO197" s="2">
        <f>CK$207*$B197+CK$209</f>
        <v>59.531664977655161</v>
      </c>
      <c r="DP197" s="2">
        <f>CL$207*$B197+CL$209</f>
        <v>51.691617750594261</v>
      </c>
      <c r="DS197" s="2">
        <f>POWER(10,($B197-C$227)/C$228)/(1+POWER(10,($B197-C$227)/C$228))</f>
        <v>0.99973344851612789</v>
      </c>
      <c r="DT197" s="2">
        <f>POWER(10,($B197-D$227)/D$228)/(1+POWER(10,($B197-D$227)/D$228))</f>
        <v>0.99977124304438025</v>
      </c>
      <c r="DU197" s="2">
        <f>POWER(10,($B197-E$227)/E$228)/(1+POWER(10,($B197-E$227)/E$228))</f>
        <v>0.99979682517161295</v>
      </c>
      <c r="DV197" s="2">
        <f>POWER(10,($B197-F$227)/F$228)/(1+POWER(10,($B197-F$227)/F$228))</f>
        <v>0.999732171097092</v>
      </c>
      <c r="DW197" s="2">
        <f>POWER(10,($B197-G$227)/G$228)/(1+POWER(10,($B197-G$227)/G$228))</f>
        <v>0.99977729925389636</v>
      </c>
      <c r="DX197" s="2">
        <f>POWER(10,($B197-H$227)/H$228)/(1+POWER(10,($B197-H$227)/H$228))</f>
        <v>0.9997656596582577</v>
      </c>
      <c r="DY197" s="2">
        <f>POWER(10,($B197-I$227)/I$228)/(1+POWER(10,($B197-I$227)/I$228))</f>
        <v>0.99975767743303257</v>
      </c>
      <c r="DZ197" s="2">
        <f>POWER(10,($B197-J$227)/J$228)/(1+POWER(10,($B197-J$227)/J$228))</f>
        <v>0.99974470582733566</v>
      </c>
      <c r="EA197" s="2">
        <f>POWER(10,($B197-K$227)/K$228)/(1+POWER(10,($B197-K$227)/K$228))</f>
        <v>0.99972939614222023</v>
      </c>
      <c r="EB197" s="2">
        <f>POWER(10,($B197-L$227)/L$228)/(1+POWER(10,($B197-L$227)/L$228))</f>
        <v>0.99973816103678648</v>
      </c>
      <c r="EC197" s="2">
        <f>POWER(10,($B197-M$227)/M$228)/(1+POWER(10,($B197-M$227)/M$228))</f>
        <v>0.9997371905696526</v>
      </c>
      <c r="ED197" s="2">
        <f>POWER(10,($B197-N$227)/N$228)/(1+POWER(10,($B197-N$227)/N$228))</f>
        <v>0.99969917515879059</v>
      </c>
      <c r="EE197" s="2">
        <f>POWER(10,($B197-O$227)/O$228)/(1+POWER(10,($B197-O$227)/O$228))</f>
        <v>0.99972385982952694</v>
      </c>
    </row>
    <row r="198" spans="2:137" x14ac:dyDescent="0.25">
      <c r="B198" s="2">
        <v>192</v>
      </c>
      <c r="C198">
        <v>65.852999999999994</v>
      </c>
      <c r="D198">
        <v>70.617999999999995</v>
      </c>
      <c r="E198">
        <v>73.662000000000006</v>
      </c>
      <c r="F198">
        <v>74.5</v>
      </c>
      <c r="G198">
        <v>75.206000000000003</v>
      </c>
      <c r="H198">
        <v>76.852999999999994</v>
      </c>
      <c r="I198">
        <v>76.456000000000003</v>
      </c>
      <c r="J198">
        <v>75.5</v>
      </c>
      <c r="K198">
        <v>73.221000000000004</v>
      </c>
      <c r="L198">
        <v>71.823999999999998</v>
      </c>
      <c r="M198">
        <v>65.456000000000003</v>
      </c>
      <c r="N198">
        <v>59.868000000000002</v>
      </c>
      <c r="O198">
        <v>51.588200000000001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67.220089921876522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70.665881672160523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72.900489547072539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75.019843389875916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76.427705727138843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77.11967169581672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77.060390056266343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76.042974481675401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73.363263427304574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70.726648335786905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65.941433595083268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59.474725685509611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51.669904468394755</v>
      </c>
      <c r="AE198" s="5"/>
      <c r="AG198" s="5">
        <f t="shared" ref="AG198:AG206" si="78">C198-R198</f>
        <v>-1.3670899218765271</v>
      </c>
      <c r="AH198" s="5">
        <f t="shared" ref="AH198:AH206" si="79">D198-S198</f>
        <v>-4.788167216052841E-2</v>
      </c>
      <c r="AI198" s="5">
        <f t="shared" ref="AI198:AI206" si="80">E198-T198</f>
        <v>0.76151045292746744</v>
      </c>
      <c r="AJ198" s="5">
        <f t="shared" ref="AJ198:AJ206" si="81">F198-U198</f>
        <v>-0.51984338987591627</v>
      </c>
      <c r="AK198" s="5">
        <f t="shared" ref="AK198:AK206" si="82">G198-V198</f>
        <v>-1.2217057271388398</v>
      </c>
      <c r="AL198" s="5">
        <f t="shared" ref="AL198:AL206" si="83">H198-W198</f>
        <v>-0.26667169581672567</v>
      </c>
      <c r="AM198" s="5">
        <f t="shared" ref="AM198:AM206" si="84">I198-X198</f>
        <v>-0.60439005626633957</v>
      </c>
      <c r="AN198" s="5">
        <f t="shared" ref="AN198:AN206" si="85">J198-Y198</f>
        <v>-0.54297448167540097</v>
      </c>
      <c r="AO198" s="5">
        <f t="shared" ref="AO198:AO206" si="86">K198-Z198</f>
        <v>-0.1422634273045702</v>
      </c>
      <c r="AP198" s="5">
        <f t="shared" ref="AP198:AP206" si="87">L198-AA198</f>
        <v>1.0973516642130932</v>
      </c>
      <c r="AQ198" s="5">
        <f t="shared" ref="AQ198:AQ206" si="88">M198-AB198</f>
        <v>-0.48543359508326489</v>
      </c>
      <c r="AR198" s="5">
        <f t="shared" ref="AR198:AR206" si="89">N198-AC198</f>
        <v>0.39327431449039096</v>
      </c>
      <c r="AS198" s="5">
        <f t="shared" ref="AS198:AS206" si="90">O198-AD198</f>
        <v>-8.1704468394754315E-2</v>
      </c>
      <c r="AV198" s="2">
        <f t="shared" ref="AV198:AV206" si="91">((1-DS198)*CO198) + (DS198*DD198)</f>
        <v>67.220089921875825</v>
      </c>
      <c r="AW198" s="2">
        <f t="shared" ref="AW198:AW206" si="92">((1-DT198)*CP198) + (DT198*DE198)</f>
        <v>70.665881663823342</v>
      </c>
      <c r="AX198" s="2">
        <f t="shared" ref="AX198:AX206" si="93">((1-DU198)*CQ198) + (DU198*DF198)</f>
        <v>72.900489546205151</v>
      </c>
      <c r="AY198" s="2">
        <f t="shared" ref="AY198:AY206" si="94">((1-DV198)*CR198) + (DV198*DG198)</f>
        <v>75.019843371092279</v>
      </c>
      <c r="AZ198" s="2">
        <f t="shared" ref="AZ198:AZ206" si="95">((1-DW198)*CS198) + (DW198*DH198)</f>
        <v>76.427705726222868</v>
      </c>
      <c r="BA198" s="2">
        <f t="shared" ref="BA198:BA206" si="96">((1-DX198)*CT198) + (DX198*DI198)</f>
        <v>77.119671695330808</v>
      </c>
      <c r="BB198" s="2">
        <f t="shared" ref="BB198:BB206" si="97">((1-DY198)*CU198) + (DY198*DJ198)</f>
        <v>77.060390054825874</v>
      </c>
      <c r="BC198" s="2">
        <f t="shared" ref="BC198:BC206" si="98">((1-DZ198)*CV198) + (DZ198*DK198)</f>
        <v>76.042974478548459</v>
      </c>
      <c r="BD198" s="2">
        <f t="shared" ref="BD198:BD206" si="99">((1-EA198)*CW198) + (EA198*DL198)</f>
        <v>73.363263411238449</v>
      </c>
      <c r="BE198" s="2">
        <f t="shared" ref="BE198:BE206" si="100">((1-EB198)*CX198) + (EB198*DM198)</f>
        <v>70.72664825723821</v>
      </c>
      <c r="BF198" s="2">
        <f t="shared" ref="BF198:BF206" si="101">((1-EC198)*CY198) + (EC198*DN198)</f>
        <v>65.941432759237983</v>
      </c>
      <c r="BG198" s="2">
        <f t="shared" ref="BG198:BG206" si="102">((1-ED198)*CZ198) + (ED198*DO198)</f>
        <v>59.474711555858171</v>
      </c>
      <c r="BH198" s="2">
        <f t="shared" ref="BH198:BH206" si="103">((1-EE198)*DA198) + (EE198*DP198)</f>
        <v>51.669901536812198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65.852999999999994</v>
      </c>
      <c r="CA198" s="2">
        <f>IF(OR(AND($B198&gt;D$230, $B198&lt;D$231), $B198&gt;D$232), D198, "")</f>
        <v>70.617999999999995</v>
      </c>
      <c r="CB198" s="2">
        <f>IF(OR(AND($B198&gt;E$230, $B198&lt;E$231), $B198&gt;E$232), E198, "")</f>
        <v>73.662000000000006</v>
      </c>
      <c r="CC198" s="2">
        <f>IF(OR(AND($B198&gt;F$230, $B198&lt;F$231), $B198&gt;F$232), F198, "")</f>
        <v>74.5</v>
      </c>
      <c r="CD198" s="2">
        <f>IF(OR(AND($B198&gt;G$230, $B198&lt;G$231), $B198&gt;G$232), G198, "")</f>
        <v>75.206000000000003</v>
      </c>
      <c r="CE198" s="2">
        <f>IF(OR(AND($B198&gt;H$230, $B198&lt;H$231), $B198&gt;H$232), H198, "")</f>
        <v>76.852999999999994</v>
      </c>
      <c r="CF198" s="2">
        <f>IF(OR(AND($B198&gt;I$230, $B198&lt;I$231), $B198&gt;I$232), I198, "")</f>
        <v>76.456000000000003</v>
      </c>
      <c r="CG198" s="2">
        <f>IF(OR(AND($B198&gt;J$230, $B198&lt;J$231), $B198&gt;J$232), J198, "")</f>
        <v>75.5</v>
      </c>
      <c r="CH198" s="2">
        <f>IF(OR(AND($B198&gt;K$230, $B198&lt;K$231), $B198&gt;K$232), K198, "")</f>
        <v>73.221000000000004</v>
      </c>
      <c r="CI198" s="2">
        <f>IF(OR(AND($B198&gt;L$230, $B198&lt;L$231), $B198&gt;L$232), L198, "")</f>
        <v>71.823999999999998</v>
      </c>
      <c r="CJ198" s="2">
        <f>IF(OR(AND($B198&gt;M$230, $B198&lt;M$231), $B198&gt;M$232), M198, "")</f>
        <v>65.456000000000003</v>
      </c>
      <c r="CK198" s="2">
        <f>IF(OR(AND($B198&gt;N$230, $B198&lt;N$231), $B198&gt;N$232), N198, "")</f>
        <v>59.868000000000002</v>
      </c>
      <c r="CL198" s="2">
        <f>IF(OR(AND($B198&gt;O$230, $B198&lt;O$231), $B198&gt;O$232), O198, "")</f>
        <v>51.588200000000001</v>
      </c>
      <c r="CO198" s="2">
        <f>BK$207*$B198+BK$209</f>
        <v>74.265625571860411</v>
      </c>
      <c r="CP198" s="2">
        <f>BL$207*$B198+BL$209</f>
        <v>76.002176046812622</v>
      </c>
      <c r="CQ198" s="2">
        <f>BM$207*$B198+BM$209</f>
        <v>78.357727791315583</v>
      </c>
      <c r="CR198" s="2">
        <f>BN$207*$B198+BN$209</f>
        <v>81.168406425607742</v>
      </c>
      <c r="CS198" s="2">
        <f>BO$207*$B198+BO$209</f>
        <v>85.108905478041407</v>
      </c>
      <c r="CT198" s="2">
        <f>BP$207*$B198+BP$209</f>
        <v>86.94021635277582</v>
      </c>
      <c r="CU198" s="2">
        <f>BQ$207*$B198+BQ$209</f>
        <v>86.717681110722353</v>
      </c>
      <c r="CV198" s="2">
        <f>BR$207*$B198+BR$209</f>
        <v>86.280610145303115</v>
      </c>
      <c r="CW198" s="2">
        <f>BS$207*$B198+BS$209</f>
        <v>84.594200018852547</v>
      </c>
      <c r="CX198" s="2">
        <f>BT$207*$B198+BT$209</f>
        <v>79.542306850801367</v>
      </c>
      <c r="CY198" s="2">
        <f>BU$207*$B198+BU$209</f>
        <v>74.296017540429958</v>
      </c>
      <c r="CZ198" s="2">
        <f>BV$207*$B198+BV$209</f>
        <v>68.037541573160482</v>
      </c>
      <c r="DA198" s="2">
        <f>BW$207*$B198+BW$209</f>
        <v>56.923600799311366</v>
      </c>
      <c r="DD198" s="2">
        <f>BZ$207*$B198+BZ$209</f>
        <v>67.218376710700809</v>
      </c>
      <c r="DE198" s="2">
        <f>CA$207*$B198+CA$209</f>
        <v>70.664768104272</v>
      </c>
      <c r="DF198" s="2">
        <f>CB$207*$B198+CB$209</f>
        <v>72.899478127311056</v>
      </c>
      <c r="DG198" s="2">
        <f>CC$207*$B198+CC$209</f>
        <v>75.018341103129259</v>
      </c>
      <c r="DH198" s="2">
        <f>CD$207*$B198+CD$209</f>
        <v>76.425942134102186</v>
      </c>
      <c r="DI198" s="2">
        <f>CE$207*$B198+CE$209</f>
        <v>77.117572347414253</v>
      </c>
      <c r="DJ198" s="2">
        <f>CF$207*$B198+CF$209</f>
        <v>77.058255268395456</v>
      </c>
      <c r="DK198" s="2">
        <f>CG$207*$B198+CG$209</f>
        <v>76.040590230374391</v>
      </c>
      <c r="DL198" s="2">
        <f>CH$207*$B198+CH$209</f>
        <v>73.360490937141478</v>
      </c>
      <c r="DM198" s="2">
        <f>CI$207*$B198+CI$209</f>
        <v>70.724542526845212</v>
      </c>
      <c r="DN198" s="2">
        <f>CJ$207*$B198+CJ$209</f>
        <v>65.939429763767876</v>
      </c>
      <c r="DO198" s="2">
        <f>CK$207*$B198+CK$209</f>
        <v>59.47236158928262</v>
      </c>
      <c r="DP198" s="2">
        <f>CL$207*$B198+CL$209</f>
        <v>51.668578064865272</v>
      </c>
      <c r="DS198" s="2">
        <f>POWER(10,($B198-C$227)/C$228)/(1+POWER(10,($B198-C$227)/C$228))</f>
        <v>0.9997568964557989</v>
      </c>
      <c r="DT198" s="2">
        <f>POWER(10,($B198-D$227)/D$228)/(1+POWER(10,($B198-D$227)/D$228))</f>
        <v>0.99979136697750359</v>
      </c>
      <c r="DU198" s="2">
        <f>POWER(10,($B198-E$227)/E$228)/(1+POWER(10,($B198-E$227)/E$228))</f>
        <v>0.99981469904156772</v>
      </c>
      <c r="DV198" s="2">
        <f>POWER(10,($B198-F$227)/F$228)/(1+POWER(10,($B198-F$227)/F$228))</f>
        <v>0.99975573138101093</v>
      </c>
      <c r="DW198" s="2">
        <f>POWER(10,($B198-G$227)/G$228)/(1+POWER(10,($B198-G$227)/G$228))</f>
        <v>0.99979689052563947</v>
      </c>
      <c r="DX198" s="2">
        <f>POWER(10,($B198-H$227)/H$228)/(1+POWER(10,($B198-H$227)/H$228))</f>
        <v>0.99978627466134229</v>
      </c>
      <c r="DY198" s="2">
        <f>POWER(10,($B198-I$227)/I$228)/(1+POWER(10,($B198-I$227)/I$228))</f>
        <v>0.99977899448007868</v>
      </c>
      <c r="DZ198" s="2">
        <f>POWER(10,($B198-J$227)/J$228)/(1+POWER(10,($B198-J$227)/J$228))</f>
        <v>0.9997671637170763</v>
      </c>
      <c r="EA198" s="2">
        <f>POWER(10,($B198-K$227)/K$228)/(1+POWER(10,($B198-K$227)/K$228))</f>
        <v>0.99975320047218563</v>
      </c>
      <c r="EB198" s="2">
        <f>POWER(10,($B198-L$227)/L$228)/(1+POWER(10,($B198-L$227)/L$228))</f>
        <v>0.99976119452554646</v>
      </c>
      <c r="EC198" s="2">
        <f>POWER(10,($B198-M$227)/M$228)/(1+POWER(10,($B198-M$227)/M$228))</f>
        <v>0.99976030940814165</v>
      </c>
      <c r="ED198" s="2">
        <f>POWER(10,($B198-N$227)/N$228)/(1+POWER(10,($B198-N$227)/N$228))</f>
        <v>0.9997256372218718</v>
      </c>
      <c r="EE198" s="2">
        <f>POWER(10,($B198-O$227)/O$228)/(1+POWER(10,($B198-O$227)/O$228))</f>
        <v>0.99974815105208703</v>
      </c>
    </row>
    <row r="199" spans="2:137" x14ac:dyDescent="0.25">
      <c r="B199" s="2">
        <v>193</v>
      </c>
      <c r="C199">
        <v>67.75</v>
      </c>
      <c r="D199">
        <v>70.617999999999995</v>
      </c>
      <c r="E199">
        <v>73.058999999999997</v>
      </c>
      <c r="F199">
        <v>74.867999999999995</v>
      </c>
      <c r="G199">
        <v>76.25</v>
      </c>
      <c r="H199">
        <v>77.823999999999998</v>
      </c>
      <c r="I199">
        <v>77.823999999999998</v>
      </c>
      <c r="J199">
        <v>76.278999999999996</v>
      </c>
      <c r="K199">
        <v>72.691000000000003</v>
      </c>
      <c r="L199">
        <v>70.308999999999997</v>
      </c>
      <c r="M199">
        <v>65.484999999999999</v>
      </c>
      <c r="N199">
        <v>59.75</v>
      </c>
      <c r="O199">
        <v>50.779400000000003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67.140070986097115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70.594518059863447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72.832061433705405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74.96356508548476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76.359562410325807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77.04282697715837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76.983040952243755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75.966219593207853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73.279850073171573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70.65625578856482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65.876648874618141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59.415229226735264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51.646758635973981</v>
      </c>
      <c r="AE199" s="5"/>
      <c r="AG199" s="5">
        <f t="shared" si="78"/>
        <v>0.60992901390288523</v>
      </c>
      <c r="AH199" s="5">
        <f t="shared" si="79"/>
        <v>2.3481940136548474E-2</v>
      </c>
      <c r="AI199" s="5">
        <f t="shared" si="80"/>
        <v>0.22693856629459219</v>
      </c>
      <c r="AJ199" s="5">
        <f t="shared" si="81"/>
        <v>-9.5565085484764722E-2</v>
      </c>
      <c r="AK199" s="5">
        <f t="shared" si="82"/>
        <v>-0.10956241032580749</v>
      </c>
      <c r="AL199" s="5">
        <f t="shared" si="83"/>
        <v>0.78117302284162804</v>
      </c>
      <c r="AM199" s="5">
        <f t="shared" si="84"/>
        <v>0.84095904775624319</v>
      </c>
      <c r="AN199" s="5">
        <f t="shared" si="85"/>
        <v>0.31278040679214314</v>
      </c>
      <c r="AO199" s="5">
        <f t="shared" si="86"/>
        <v>-0.5888500731715709</v>
      </c>
      <c r="AP199" s="5">
        <f t="shared" si="87"/>
        <v>-0.34725578856482286</v>
      </c>
      <c r="AQ199" s="5">
        <f t="shared" si="88"/>
        <v>-0.39164887461814146</v>
      </c>
      <c r="AR199" s="5">
        <f t="shared" si="89"/>
        <v>0.33477077326473648</v>
      </c>
      <c r="AS199" s="5">
        <f t="shared" si="90"/>
        <v>-0.86735863597397866</v>
      </c>
      <c r="AV199" s="2">
        <f t="shared" si="91"/>
        <v>67.140070986096845</v>
      </c>
      <c r="AW199" s="2">
        <f t="shared" si="92"/>
        <v>70.594518057081046</v>
      </c>
      <c r="AX199" s="2">
        <f t="shared" si="93"/>
        <v>72.83206143344303</v>
      </c>
      <c r="AY199" s="2">
        <f t="shared" si="94"/>
        <v>74.963565079364017</v>
      </c>
      <c r="AZ199" s="2">
        <f t="shared" si="95"/>
        <v>76.359562410057578</v>
      </c>
      <c r="BA199" s="2">
        <f t="shared" si="96"/>
        <v>77.042826977020809</v>
      </c>
      <c r="BB199" s="2">
        <f t="shared" si="97"/>
        <v>76.983040951824123</v>
      </c>
      <c r="BC199" s="2">
        <f t="shared" si="98"/>
        <v>75.966219592279202</v>
      </c>
      <c r="BD199" s="2">
        <f t="shared" si="99"/>
        <v>73.279850068178575</v>
      </c>
      <c r="BE199" s="2">
        <f t="shared" si="100"/>
        <v>70.656255762671847</v>
      </c>
      <c r="BF199" s="2">
        <f t="shared" si="101"/>
        <v>65.876648575248709</v>
      </c>
      <c r="BG199" s="2">
        <f t="shared" si="102"/>
        <v>59.415223609660892</v>
      </c>
      <c r="BH199" s="2">
        <f t="shared" si="103"/>
        <v>51.646757531691215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67.75</v>
      </c>
      <c r="CA199" s="2">
        <f>IF(OR(AND($B199&gt;D$230, $B199&lt;D$231), $B199&gt;D$232), D199, "")</f>
        <v>70.617999999999995</v>
      </c>
      <c r="CB199" s="2">
        <f>IF(OR(AND($B199&gt;E$230, $B199&lt;E$231), $B199&gt;E$232), E199, "")</f>
        <v>73.058999999999997</v>
      </c>
      <c r="CC199" s="2">
        <f>IF(OR(AND($B199&gt;F$230, $B199&lt;F$231), $B199&gt;F$232), F199, "")</f>
        <v>74.867999999999995</v>
      </c>
      <c r="CD199" s="2">
        <f>IF(OR(AND($B199&gt;G$230, $B199&lt;G$231), $B199&gt;G$232), G199, "")</f>
        <v>76.25</v>
      </c>
      <c r="CE199" s="2">
        <f>IF(OR(AND($B199&gt;H$230, $B199&lt;H$231), $B199&gt;H$232), H199, "")</f>
        <v>77.823999999999998</v>
      </c>
      <c r="CF199" s="2">
        <f>IF(OR(AND($B199&gt;I$230, $B199&lt;I$231), $B199&gt;I$232), I199, "")</f>
        <v>77.823999999999998</v>
      </c>
      <c r="CG199" s="2">
        <f>IF(OR(AND($B199&gt;J$230, $B199&lt;J$231), $B199&gt;J$232), J199, "")</f>
        <v>76.278999999999996</v>
      </c>
      <c r="CH199" s="2">
        <f>IF(OR(AND($B199&gt;K$230, $B199&lt;K$231), $B199&gt;K$232), K199, "")</f>
        <v>72.691000000000003</v>
      </c>
      <c r="CI199" s="2">
        <f>IF(OR(AND($B199&gt;L$230, $B199&lt;L$231), $B199&gt;L$232), L199, "")</f>
        <v>70.308999999999997</v>
      </c>
      <c r="CJ199" s="2">
        <f>IF(OR(AND($B199&gt;M$230, $B199&lt;M$231), $B199&gt;M$232), M199, "")</f>
        <v>65.484999999999999</v>
      </c>
      <c r="CK199" s="2">
        <f>IF(OR(AND($B199&gt;N$230, $B199&lt;N$231), $B199&gt;N$232), N199, "")</f>
        <v>59.75</v>
      </c>
      <c r="CL199" s="2">
        <f>IF(OR(AND($B199&gt;O$230, $B199&lt;O$231), $B199&gt;O$232), O199, "")</f>
        <v>50.779400000000003</v>
      </c>
      <c r="CO199" s="2">
        <f>BK$207*$B199+BK$209</f>
        <v>74.2561465872555</v>
      </c>
      <c r="CP199" s="2">
        <f>BL$207*$B199+BL$209</f>
        <v>75.980663584103766</v>
      </c>
      <c r="CQ199" s="2">
        <f>BM$207*$B199+BM$209</f>
        <v>78.340139505363524</v>
      </c>
      <c r="CR199" s="2">
        <f>BN$207*$B199+BN$209</f>
        <v>81.170818375614743</v>
      </c>
      <c r="CS199" s="2">
        <f>BO$207*$B199+BO$209</f>
        <v>85.126123046737249</v>
      </c>
      <c r="CT199" s="2">
        <f>BP$207*$B199+BP$209</f>
        <v>86.961387863805854</v>
      </c>
      <c r="CU199" s="2">
        <f>BQ$207*$B199+BQ$209</f>
        <v>86.735639950772878</v>
      </c>
      <c r="CV199" s="2">
        <f>BR$207*$B199+BR$209</f>
        <v>86.305145219852321</v>
      </c>
      <c r="CW199" s="2">
        <f>BS$207*$B199+BS$209</f>
        <v>84.624749759373316</v>
      </c>
      <c r="CX199" s="2">
        <f>BT$207*$B199+BT$209</f>
        <v>79.560243936162394</v>
      </c>
      <c r="CY199" s="2">
        <f>BU$207*$B199+BU$209</f>
        <v>74.314729120106449</v>
      </c>
      <c r="CZ199" s="2">
        <f>BV$207*$B199+BV$209</f>
        <v>68.066805545165124</v>
      </c>
      <c r="DA199" s="2">
        <f>BW$207*$B199+BW$209</f>
        <v>56.95326184772572</v>
      </c>
      <c r="DD199" s="2">
        <f>BZ$207*$B199+BZ$209</f>
        <v>67.138492875503204</v>
      </c>
      <c r="DE199" s="2">
        <f>CA$207*$B199+CA$209</f>
        <v>70.593492991265322</v>
      </c>
      <c r="DF199" s="2">
        <f>CB$207*$B199+CB$209</f>
        <v>72.831130415104212</v>
      </c>
      <c r="DG199" s="2">
        <f>CC$207*$B199+CC$209</f>
        <v>74.962181916748136</v>
      </c>
      <c r="DH199" s="2">
        <f>CD$207*$B199+CD$209</f>
        <v>76.357938179631887</v>
      </c>
      <c r="DI199" s="2">
        <f>CE$207*$B199+CE$209</f>
        <v>77.040893239574856</v>
      </c>
      <c r="DJ199" s="2">
        <f>CF$207*$B199+CF$209</f>
        <v>76.981074788998711</v>
      </c>
      <c r="DK199" s="2">
        <f>CG$207*$B199+CG$209</f>
        <v>75.964023618247992</v>
      </c>
      <c r="DL199" s="2">
        <f>CH$207*$B199+CH$209</f>
        <v>73.27729588416905</v>
      </c>
      <c r="DM199" s="2">
        <f>CI$207*$B199+CI$209</f>
        <v>70.654316071553325</v>
      </c>
      <c r="DN199" s="2">
        <f>CJ$207*$B199+CJ$209</f>
        <v>65.874803565084022</v>
      </c>
      <c r="DO199" s="2">
        <f>CK$207*$B199+CK$209</f>
        <v>59.413058200910072</v>
      </c>
      <c r="DP199" s="2">
        <f>CL$207*$B199+CL$209</f>
        <v>51.645538379136276</v>
      </c>
      <c r="DS199" s="2">
        <f>POWER(10,($B199-C$227)/C$228)/(1+POWER(10,($B199-C$227)/C$228))</f>
        <v>0.99977828218995313</v>
      </c>
      <c r="DT199" s="2">
        <f>POWER(10,($B199-D$227)/D$228)/(1+POWER(10,($B199-D$227)/D$228))</f>
        <v>0.99980972092899822</v>
      </c>
      <c r="DU199" s="2">
        <f>POWER(10,($B199-E$227)/E$228)/(1+POWER(10,($B199-E$227)/E$228))</f>
        <v>0.99983100076192266</v>
      </c>
      <c r="DV199" s="2">
        <f>POWER(10,($B199-F$227)/F$228)/(1+POWER(10,($B199-F$227)/F$228))</f>
        <v>0.99977721958355004</v>
      </c>
      <c r="DW199" s="2">
        <f>POWER(10,($B199-G$227)/G$228)/(1+POWER(10,($B199-G$227)/G$228))</f>
        <v>0.99981475864727909</v>
      </c>
      <c r="DX199" s="2">
        <f>POWER(10,($B199-H$227)/H$228)/(1+POWER(10,($B199-H$227)/H$228))</f>
        <v>0.99980507650886286</v>
      </c>
      <c r="DY199" s="2">
        <f>POWER(10,($B199-I$227)/I$228)/(1+POWER(10,($B199-I$227)/I$228))</f>
        <v>0.99979843665065515</v>
      </c>
      <c r="DZ199" s="2">
        <f>POWER(10,($B199-J$227)/J$228)/(1+POWER(10,($B199-J$227)/J$228))</f>
        <v>0.99978764643567608</v>
      </c>
      <c r="EA199" s="2">
        <f>POWER(10,($B199-K$227)/K$228)/(1+POWER(10,($B199-K$227)/K$228))</f>
        <v>0.99977491126752982</v>
      </c>
      <c r="EB199" s="2">
        <f>POWER(10,($B199-L$227)/L$228)/(1+POWER(10,($B199-L$227)/L$228))</f>
        <v>0.99978220224237047</v>
      </c>
      <c r="EC199" s="2">
        <f>POWER(10,($B199-M$227)/M$228)/(1+POWER(10,($B199-M$227)/M$228))</f>
        <v>0.99978139497171548</v>
      </c>
      <c r="ED199" s="2">
        <f>POWER(10,($B199-N$227)/N$228)/(1+POWER(10,($B199-N$227)/N$228))</f>
        <v>0.99974977213169269</v>
      </c>
      <c r="EE199" s="2">
        <f>POWER(10,($B199-O$227)/O$228)/(1+POWER(10,($B199-O$227)/O$228))</f>
        <v>0.99977030593960781</v>
      </c>
    </row>
    <row r="200" spans="2:137" x14ac:dyDescent="0.25">
      <c r="B200" s="2">
        <v>194</v>
      </c>
      <c r="C200">
        <v>67</v>
      </c>
      <c r="D200">
        <v>70.221000000000004</v>
      </c>
      <c r="E200">
        <v>72.956000000000003</v>
      </c>
      <c r="F200">
        <v>74.676000000000002</v>
      </c>
      <c r="G200">
        <v>76.293999999999997</v>
      </c>
      <c r="H200">
        <v>76.647000000000006</v>
      </c>
      <c r="I200">
        <v>76.426000000000002</v>
      </c>
      <c r="J200">
        <v>76.265000000000001</v>
      </c>
      <c r="K200">
        <v>72.984999999999999</v>
      </c>
      <c r="L200">
        <v>70.293999999999997</v>
      </c>
      <c r="M200">
        <v>65.793999999999997</v>
      </c>
      <c r="N200">
        <v>58.956000000000003</v>
      </c>
      <c r="O200">
        <v>52.558799999999998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67.060062559126848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70.523161401730107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72.763639638040132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74.907296116932557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76.291429962875725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76.965995146963962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76.905704992909051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75.88947937653289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73.196453672712934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70.585876190357411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65.811876787329339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59.355752110093547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51.623622039636246</v>
      </c>
      <c r="AE200" s="5"/>
      <c r="AG200" s="5">
        <f t="shared" si="78"/>
        <v>-6.0062559126848214E-2</v>
      </c>
      <c r="AH200" s="5">
        <f t="shared" si="79"/>
        <v>-0.30216140173010331</v>
      </c>
      <c r="AI200" s="5">
        <f t="shared" si="80"/>
        <v>0.19236036195987083</v>
      </c>
      <c r="AJ200" s="5">
        <f t="shared" si="81"/>
        <v>-0.2312961169325547</v>
      </c>
      <c r="AK200" s="5">
        <f t="shared" si="82"/>
        <v>2.5700371242720621E-3</v>
      </c>
      <c r="AL200" s="5">
        <f t="shared" si="83"/>
        <v>-0.3189951469639567</v>
      </c>
      <c r="AM200" s="5">
        <f t="shared" si="84"/>
        <v>-0.47970499290904911</v>
      </c>
      <c r="AN200" s="5">
        <f t="shared" si="85"/>
        <v>0.37552062346711068</v>
      </c>
      <c r="AO200" s="5">
        <f t="shared" si="86"/>
        <v>-0.2114536727129348</v>
      </c>
      <c r="AP200" s="5">
        <f t="shared" si="87"/>
        <v>-0.29187619035741363</v>
      </c>
      <c r="AQ200" s="5">
        <f t="shared" si="88"/>
        <v>-1.7876787329342392E-2</v>
      </c>
      <c r="AR200" s="5">
        <f t="shared" si="89"/>
        <v>-0.39975211009354439</v>
      </c>
      <c r="AS200" s="5">
        <f t="shared" si="90"/>
        <v>0.93517796036375245</v>
      </c>
      <c r="AV200" s="2">
        <f t="shared" si="91"/>
        <v>67.060062559126749</v>
      </c>
      <c r="AW200" s="2">
        <f t="shared" si="92"/>
        <v>70.52316140083046</v>
      </c>
      <c r="AX200" s="2">
        <f t="shared" si="93"/>
        <v>72.763639637963294</v>
      </c>
      <c r="AY200" s="2">
        <f t="shared" si="94"/>
        <v>74.907296115001898</v>
      </c>
      <c r="AZ200" s="2">
        <f t="shared" si="95"/>
        <v>76.291429962799725</v>
      </c>
      <c r="BA200" s="2">
        <f t="shared" si="96"/>
        <v>76.965995146926304</v>
      </c>
      <c r="BB200" s="2">
        <f t="shared" si="97"/>
        <v>76.905704992790817</v>
      </c>
      <c r="BC200" s="2">
        <f t="shared" si="98"/>
        <v>75.889479376266138</v>
      </c>
      <c r="BD200" s="2">
        <f t="shared" si="99"/>
        <v>73.196453671211714</v>
      </c>
      <c r="BE200" s="2">
        <f t="shared" si="100"/>
        <v>70.585876182093301</v>
      </c>
      <c r="BF200" s="2">
        <f t="shared" si="101"/>
        <v>65.811876683421048</v>
      </c>
      <c r="BG200" s="2">
        <f t="shared" si="102"/>
        <v>59.355749944721516</v>
      </c>
      <c r="BH200" s="2">
        <f t="shared" si="103"/>
        <v>51.623621636380363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67</v>
      </c>
      <c r="CA200" s="2">
        <f>IF(OR(AND($B200&gt;D$230, $B200&lt;D$231), $B200&gt;D$232), D200, "")</f>
        <v>70.221000000000004</v>
      </c>
      <c r="CB200" s="2">
        <f>IF(OR(AND($B200&gt;E$230, $B200&lt;E$231), $B200&gt;E$232), E200, "")</f>
        <v>72.956000000000003</v>
      </c>
      <c r="CC200" s="2">
        <f>IF(OR(AND($B200&gt;F$230, $B200&lt;F$231), $B200&gt;F$232), F200, "")</f>
        <v>74.676000000000002</v>
      </c>
      <c r="CD200" s="2">
        <f>IF(OR(AND($B200&gt;G$230, $B200&lt;G$231), $B200&gt;G$232), G200, "")</f>
        <v>76.293999999999997</v>
      </c>
      <c r="CE200" s="2">
        <f>IF(OR(AND($B200&gt;H$230, $B200&lt;H$231), $B200&gt;H$232), H200, "")</f>
        <v>76.647000000000006</v>
      </c>
      <c r="CF200" s="2">
        <f>IF(OR(AND($B200&gt;I$230, $B200&lt;I$231), $B200&gt;I$232), I200, "")</f>
        <v>76.426000000000002</v>
      </c>
      <c r="CG200" s="2">
        <f>IF(OR(AND($B200&gt;J$230, $B200&lt;J$231), $B200&gt;J$232), J200, "")</f>
        <v>76.265000000000001</v>
      </c>
      <c r="CH200" s="2">
        <f>IF(OR(AND($B200&gt;K$230, $B200&lt;K$231), $B200&gt;K$232), K200, "")</f>
        <v>72.984999999999999</v>
      </c>
      <c r="CI200" s="2">
        <f>IF(OR(AND($B200&gt;L$230, $B200&lt;L$231), $B200&gt;L$232), L200, "")</f>
        <v>70.293999999999997</v>
      </c>
      <c r="CJ200" s="2">
        <f>IF(OR(AND($B200&gt;M$230, $B200&lt;M$231), $B200&gt;M$232), M200, "")</f>
        <v>65.793999999999997</v>
      </c>
      <c r="CK200" s="2">
        <f>IF(OR(AND($B200&gt;N$230, $B200&lt;N$231), $B200&gt;N$232), N200, "")</f>
        <v>58.956000000000003</v>
      </c>
      <c r="CL200" s="2">
        <f>IF(OR(AND($B200&gt;O$230, $B200&lt;O$231), $B200&gt;O$232), O200, "")</f>
        <v>52.558799999999998</v>
      </c>
      <c r="CO200" s="2">
        <f>BK$207*$B200+BK$209</f>
        <v>74.246667602650589</v>
      </c>
      <c r="CP200" s="2">
        <f>BL$207*$B200+BL$209</f>
        <v>75.95915112139491</v>
      </c>
      <c r="CQ200" s="2">
        <f>BM$207*$B200+BM$209</f>
        <v>78.32255121941148</v>
      </c>
      <c r="CR200" s="2">
        <f>BN$207*$B200+BN$209</f>
        <v>81.173230325621745</v>
      </c>
      <c r="CS200" s="2">
        <f>BO$207*$B200+BO$209</f>
        <v>85.14334061543309</v>
      </c>
      <c r="CT200" s="2">
        <f>BP$207*$B200+BP$209</f>
        <v>86.982559374835887</v>
      </c>
      <c r="CU200" s="2">
        <f>BQ$207*$B200+BQ$209</f>
        <v>86.753598790823418</v>
      </c>
      <c r="CV200" s="2">
        <f>BR$207*$B200+BR$209</f>
        <v>86.329680294401527</v>
      </c>
      <c r="CW200" s="2">
        <f>BS$207*$B200+BS$209</f>
        <v>84.65529949989407</v>
      </c>
      <c r="CX200" s="2">
        <f>BT$207*$B200+BT$209</f>
        <v>79.57818102152342</v>
      </c>
      <c r="CY200" s="2">
        <f>BU$207*$B200+BU$209</f>
        <v>74.333440699782955</v>
      </c>
      <c r="CZ200" s="2">
        <f>BV$207*$B200+BV$209</f>
        <v>68.096069517169781</v>
      </c>
      <c r="DA200" s="2">
        <f>BW$207*$B200+BW$209</f>
        <v>56.982922896140074</v>
      </c>
      <c r="DD200" s="2">
        <f>BZ$207*$B200+BZ$209</f>
        <v>67.058609040305612</v>
      </c>
      <c r="DE200" s="2">
        <f>CA$207*$B200+CA$209</f>
        <v>70.52221787825863</v>
      </c>
      <c r="DF200" s="2">
        <f>CB$207*$B200+CB$209</f>
        <v>72.762782702897383</v>
      </c>
      <c r="DG200" s="2">
        <f>CC$207*$B200+CC$209</f>
        <v>74.906022730366999</v>
      </c>
      <c r="DH200" s="2">
        <f>CD$207*$B200+CD$209</f>
        <v>76.289934225161588</v>
      </c>
      <c r="DI200" s="2">
        <f>CE$207*$B200+CE$209</f>
        <v>76.964214131735474</v>
      </c>
      <c r="DJ200" s="2">
        <f>CF$207*$B200+CF$209</f>
        <v>76.903894309601981</v>
      </c>
      <c r="DK200" s="2">
        <f>CG$207*$B200+CG$209</f>
        <v>75.887457006121593</v>
      </c>
      <c r="DL200" s="2">
        <f>CH$207*$B200+CH$209</f>
        <v>73.194100831196621</v>
      </c>
      <c r="DM200" s="2">
        <f>CI$207*$B200+CI$209</f>
        <v>70.584089616261437</v>
      </c>
      <c r="DN200" s="2">
        <f>CJ$207*$B200+CJ$209</f>
        <v>65.810177366400168</v>
      </c>
      <c r="DO200" s="2">
        <f>CK$207*$B200+CK$209</f>
        <v>59.353754812537531</v>
      </c>
      <c r="DP200" s="2">
        <f>CL$207*$B200+CL$209</f>
        <v>51.62249869340728</v>
      </c>
      <c r="DS200" s="2">
        <f>POWER(10,($B200-C$227)/C$228)/(1+POWER(10,($B200-C$227)/C$228))</f>
        <v>0.99979778700903343</v>
      </c>
      <c r="DT200" s="2">
        <f>POWER(10,($B200-D$227)/D$228)/(1+POWER(10,($B200-D$227)/D$228))</f>
        <v>0.99982646051925983</v>
      </c>
      <c r="DU200" s="2">
        <f>POWER(10,($B200-E$227)/E$228)/(1+POWER(10,($B200-E$227)/E$228))</f>
        <v>0.99984586857108071</v>
      </c>
      <c r="DV200" s="2">
        <f>POWER(10,($B200-F$227)/F$228)/(1+POWER(10,($B200-F$227)/F$228))</f>
        <v>0.99979681786257191</v>
      </c>
      <c r="DW200" s="2">
        <f>POWER(10,($B200-G$227)/G$228)/(1+POWER(10,($B200-G$227)/G$228))</f>
        <v>0.99983105512475001</v>
      </c>
      <c r="DX200" s="2">
        <f>POWER(10,($B200-H$227)/H$228)/(1+POWER(10,($B200-H$227)/H$228))</f>
        <v>0.9998222246141848</v>
      </c>
      <c r="DY200" s="2">
        <f>POWER(10,($B200-I$227)/I$228)/(1+POWER(10,($B200-I$227)/I$228))</f>
        <v>0.99981616878026225</v>
      </c>
      <c r="DZ200" s="2">
        <f>POWER(10,($B200-J$227)/J$228)/(1+POWER(10,($B200-J$227)/J$228))</f>
        <v>0.99980632762882893</v>
      </c>
      <c r="EA200" s="2">
        <f>POWER(10,($B200-K$227)/K$228)/(1+POWER(10,($B200-K$227)/K$228))</f>
        <v>0.99979471257037711</v>
      </c>
      <c r="EB200" s="2">
        <f>POWER(10,($B200-L$227)/L$228)/(1+POWER(10,($B200-L$227)/L$228))</f>
        <v>0.99980136227759253</v>
      </c>
      <c r="EC200" s="2">
        <f>POWER(10,($B200-M$227)/M$228)/(1+POWER(10,($B200-M$227)/M$228))</f>
        <v>0.99980062600973341</v>
      </c>
      <c r="ED200" s="2">
        <f>POWER(10,($B200-N$227)/N$228)/(1+POWER(10,($B200-N$227)/N$228))</f>
        <v>0.99977178444709536</v>
      </c>
      <c r="EE200" s="2">
        <f>POWER(10,($B200-O$227)/O$228)/(1+POWER(10,($B200-O$227)/O$228))</f>
        <v>0.99979051229331695</v>
      </c>
    </row>
    <row r="201" spans="2:137" x14ac:dyDescent="0.25">
      <c r="B201" s="2">
        <v>195</v>
      </c>
      <c r="C201">
        <v>68.265000000000001</v>
      </c>
      <c r="D201">
        <v>70.971000000000004</v>
      </c>
      <c r="E201">
        <v>72.852999999999994</v>
      </c>
      <c r="F201">
        <v>75.543999999999997</v>
      </c>
      <c r="G201">
        <v>76.471000000000004</v>
      </c>
      <c r="H201">
        <v>77.337999999999994</v>
      </c>
      <c r="I201">
        <v>77.102999999999994</v>
      </c>
      <c r="J201">
        <v>75.162000000000006</v>
      </c>
      <c r="K201">
        <v>72.647000000000006</v>
      </c>
      <c r="L201">
        <v>69.676000000000002</v>
      </c>
      <c r="M201">
        <v>65.721000000000004</v>
      </c>
      <c r="N201">
        <v>60.75</v>
      </c>
      <c r="O201">
        <v>51.941200000000002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66.98006383793934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70.451811157535516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72.695223670705943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74.851035759605836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76.223307551019232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76.889175219543688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76.828381170585729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75.812752707020636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73.113072929199575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70.515508531370415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65.747116179074993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59.296290286690216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51.600493374406042</v>
      </c>
      <c r="AE201" s="5"/>
      <c r="AG201" s="5">
        <f t="shared" si="78"/>
        <v>1.2849361620606601</v>
      </c>
      <c r="AH201" s="5">
        <f t="shared" si="79"/>
        <v>0.51918884246448727</v>
      </c>
      <c r="AI201" s="5">
        <f t="shared" si="80"/>
        <v>0.15777632929405172</v>
      </c>
      <c r="AJ201" s="5">
        <f t="shared" si="81"/>
        <v>0.69296424039416138</v>
      </c>
      <c r="AK201" s="5">
        <f t="shared" si="82"/>
        <v>0.24769244898077147</v>
      </c>
      <c r="AL201" s="5">
        <f t="shared" si="83"/>
        <v>0.44882478045630592</v>
      </c>
      <c r="AM201" s="5">
        <f t="shared" si="84"/>
        <v>0.27461882941426552</v>
      </c>
      <c r="AN201" s="5">
        <f t="shared" si="85"/>
        <v>-0.65075270702062937</v>
      </c>
      <c r="AO201" s="5">
        <f t="shared" si="86"/>
        <v>-0.46607292919956933</v>
      </c>
      <c r="AP201" s="5">
        <f t="shared" si="87"/>
        <v>-0.83950853137041292</v>
      </c>
      <c r="AQ201" s="5">
        <f t="shared" si="88"/>
        <v>-2.6116179074989532E-2</v>
      </c>
      <c r="AR201" s="5">
        <f t="shared" si="89"/>
        <v>1.4537097133097845</v>
      </c>
      <c r="AS201" s="5">
        <f t="shared" si="90"/>
        <v>0.3407066255939597</v>
      </c>
      <c r="AV201" s="2">
        <f t="shared" si="91"/>
        <v>66.980063837939298</v>
      </c>
      <c r="AW201" s="2">
        <f t="shared" si="92"/>
        <v>70.451811157253687</v>
      </c>
      <c r="AX201" s="2">
        <f t="shared" si="93"/>
        <v>72.695223670684157</v>
      </c>
      <c r="AY201" s="2">
        <f t="shared" si="94"/>
        <v>74.851035759016327</v>
      </c>
      <c r="AZ201" s="2">
        <f t="shared" si="95"/>
        <v>76.223307550998399</v>
      </c>
      <c r="BA201" s="2">
        <f t="shared" si="96"/>
        <v>76.889175219533712</v>
      </c>
      <c r="BB201" s="2">
        <f t="shared" si="97"/>
        <v>76.828381170553513</v>
      </c>
      <c r="BC201" s="2">
        <f t="shared" si="98"/>
        <v>75.812752706946526</v>
      </c>
      <c r="BD201" s="2">
        <f t="shared" si="99"/>
        <v>73.11307292876289</v>
      </c>
      <c r="BE201" s="2">
        <f t="shared" si="100"/>
        <v>70.515508528816639</v>
      </c>
      <c r="BF201" s="2">
        <f t="shared" si="101"/>
        <v>65.747116144124433</v>
      </c>
      <c r="BG201" s="2">
        <f t="shared" si="102"/>
        <v>59.296289477224434</v>
      </c>
      <c r="BH201" s="2">
        <f t="shared" si="103"/>
        <v>51.600493231647086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68.265000000000001</v>
      </c>
      <c r="CA201" s="2">
        <f>IF(OR(AND($B201&gt;D$230, $B201&lt;D$231), $B201&gt;D$232), D201, "")</f>
        <v>70.971000000000004</v>
      </c>
      <c r="CB201" s="2">
        <f>IF(OR(AND($B201&gt;E$230, $B201&lt;E$231), $B201&gt;E$232), E201, "")</f>
        <v>72.852999999999994</v>
      </c>
      <c r="CC201" s="2">
        <f>IF(OR(AND($B201&gt;F$230, $B201&lt;F$231), $B201&gt;F$232), F201, "")</f>
        <v>75.543999999999997</v>
      </c>
      <c r="CD201" s="2">
        <f>IF(OR(AND($B201&gt;G$230, $B201&lt;G$231), $B201&gt;G$232), G201, "")</f>
        <v>76.471000000000004</v>
      </c>
      <c r="CE201" s="2">
        <f>IF(OR(AND($B201&gt;H$230, $B201&lt;H$231), $B201&gt;H$232), H201, "")</f>
        <v>77.337999999999994</v>
      </c>
      <c r="CF201" s="2">
        <f>IF(OR(AND($B201&gt;I$230, $B201&lt;I$231), $B201&gt;I$232), I201, "")</f>
        <v>77.102999999999994</v>
      </c>
      <c r="CG201" s="2">
        <f>IF(OR(AND($B201&gt;J$230, $B201&lt;J$231), $B201&gt;J$232), J201, "")</f>
        <v>75.162000000000006</v>
      </c>
      <c r="CH201" s="2">
        <f>IF(OR(AND($B201&gt;K$230, $B201&lt;K$231), $B201&gt;K$232), K201, "")</f>
        <v>72.647000000000006</v>
      </c>
      <c r="CI201" s="2">
        <f>IF(OR(AND($B201&gt;L$230, $B201&lt;L$231), $B201&gt;L$232), L201, "")</f>
        <v>69.676000000000002</v>
      </c>
      <c r="CJ201" s="2">
        <f>IF(OR(AND($B201&gt;M$230, $B201&lt;M$231), $B201&gt;M$232), M201, "")</f>
        <v>65.721000000000004</v>
      </c>
      <c r="CK201" s="2">
        <f>IF(OR(AND($B201&gt;N$230, $B201&lt;N$231), $B201&gt;N$232), N201, "")</f>
        <v>60.75</v>
      </c>
      <c r="CL201" s="2">
        <f>IF(OR(AND($B201&gt;O$230, $B201&lt;O$231), $B201&gt;O$232), O201, "")</f>
        <v>51.941200000000002</v>
      </c>
      <c r="CO201" s="2">
        <f>BK$207*$B201+BK$209</f>
        <v>74.237188618045678</v>
      </c>
      <c r="CP201" s="2">
        <f>BL$207*$B201+BL$209</f>
        <v>75.937638658686055</v>
      </c>
      <c r="CQ201" s="2">
        <f>BM$207*$B201+BM$209</f>
        <v>78.304962933459421</v>
      </c>
      <c r="CR201" s="2">
        <f>BN$207*$B201+BN$209</f>
        <v>81.175642275628746</v>
      </c>
      <c r="CS201" s="2">
        <f>BO$207*$B201+BO$209</f>
        <v>85.160558184128945</v>
      </c>
      <c r="CT201" s="2">
        <f>BP$207*$B201+BP$209</f>
        <v>87.00373088586592</v>
      </c>
      <c r="CU201" s="2">
        <f>BQ$207*$B201+BQ$209</f>
        <v>86.771557630873957</v>
      </c>
      <c r="CV201" s="2">
        <f>BR$207*$B201+BR$209</f>
        <v>86.354215368950719</v>
      </c>
      <c r="CW201" s="2">
        <f>BS$207*$B201+BS$209</f>
        <v>84.685849240414839</v>
      </c>
      <c r="CX201" s="2">
        <f>BT$207*$B201+BT$209</f>
        <v>79.596118106884433</v>
      </c>
      <c r="CY201" s="2">
        <f>BU$207*$B201+BU$209</f>
        <v>74.352152279459446</v>
      </c>
      <c r="CZ201" s="2">
        <f>BV$207*$B201+BV$209</f>
        <v>68.125333489174423</v>
      </c>
      <c r="DA201" s="2">
        <f>BW$207*$B201+BW$209</f>
        <v>57.012583944554429</v>
      </c>
      <c r="DD201" s="2">
        <f>BZ$207*$B201+BZ$209</f>
        <v>66.97872520510802</v>
      </c>
      <c r="DE201" s="2">
        <f>CA$207*$B201+CA$209</f>
        <v>70.450942765251952</v>
      </c>
      <c r="DF201" s="2">
        <f>CB$207*$B201+CB$209</f>
        <v>72.694434990690539</v>
      </c>
      <c r="DG201" s="2">
        <f>CC$207*$B201+CC$209</f>
        <v>74.849863543985862</v>
      </c>
      <c r="DH201" s="2">
        <f>CD$207*$B201+CD$209</f>
        <v>76.221930270691288</v>
      </c>
      <c r="DI201" s="2">
        <f>CE$207*$B201+CE$209</f>
        <v>76.887535023896078</v>
      </c>
      <c r="DJ201" s="2">
        <f>CF$207*$B201+CF$209</f>
        <v>76.826713830205236</v>
      </c>
      <c r="DK201" s="2">
        <f>CG$207*$B201+CG$209</f>
        <v>75.810890393995194</v>
      </c>
      <c r="DL201" s="2">
        <f>CH$207*$B201+CH$209</f>
        <v>73.110905778224193</v>
      </c>
      <c r="DM201" s="2">
        <f>CI$207*$B201+CI$209</f>
        <v>70.513863160969564</v>
      </c>
      <c r="DN201" s="2">
        <f>CJ$207*$B201+CJ$209</f>
        <v>65.745551167716314</v>
      </c>
      <c r="DO201" s="2">
        <f>CK$207*$B201+CK$209</f>
        <v>59.29445142416499</v>
      </c>
      <c r="DP201" s="2">
        <f>CL$207*$B201+CL$209</f>
        <v>51.599459007678291</v>
      </c>
      <c r="DS201" s="2">
        <f>POWER(10,($B201-C$227)/C$228)/(1+POWER(10,($B201-C$227)/C$228))</f>
        <v>0.99981557627901141</v>
      </c>
      <c r="DT201" s="2">
        <f>POWER(10,($B201-D$227)/D$228)/(1+POWER(10,($B201-D$227)/D$228))</f>
        <v>0.99984172769575508</v>
      </c>
      <c r="DU201" s="2">
        <f>POWER(10,($B201-E$227)/E$228)/(1+POWER(10,($B201-E$227)/E$228))</f>
        <v>0.99985942855972498</v>
      </c>
      <c r="DV201" s="2">
        <f>POWER(10,($B201-F$227)/F$228)/(1+POWER(10,($B201-F$227)/F$228))</f>
        <v>0.99981469237540466</v>
      </c>
      <c r="DW201" s="2">
        <f>POWER(10,($B201-G$227)/G$228)/(1+POWER(10,($B201-G$227)/G$228))</f>
        <v>0.99984591815204271</v>
      </c>
      <c r="DX201" s="2">
        <f>POWER(10,($B201-H$227)/H$228)/(1+POWER(10,($B201-H$227)/H$228))</f>
        <v>0.99983786438499078</v>
      </c>
      <c r="DY201" s="2">
        <f>POWER(10,($B201-I$227)/I$228)/(1+POWER(10,($B201-I$227)/I$228))</f>
        <v>0.99983234122308051</v>
      </c>
      <c r="DZ201" s="2">
        <f>POWER(10,($B201-J$227)/J$228)/(1+POWER(10,($B201-J$227)/J$228))</f>
        <v>0.99982336568817065</v>
      </c>
      <c r="EA201" s="2">
        <f>POWER(10,($B201-K$227)/K$228)/(1+POWER(10,($B201-K$227)/K$228))</f>
        <v>0.99981277225709275</v>
      </c>
      <c r="EB201" s="2">
        <f>POWER(10,($B201-L$227)/L$228)/(1+POWER(10,($B201-L$227)/L$228))</f>
        <v>0.99981883707769992</v>
      </c>
      <c r="EC201" s="2">
        <f>POWER(10,($B201-M$227)/M$228)/(1+POWER(10,($B201-M$227)/M$228))</f>
        <v>0.99981816556991521</v>
      </c>
      <c r="ED201" s="2">
        <f>POWER(10,($B201-N$227)/N$228)/(1+POWER(10,($B201-N$227)/N$228))</f>
        <v>0.99979186076250248</v>
      </c>
      <c r="EE201" s="2">
        <f>POWER(10,($B201-O$227)/O$228)/(1+POWER(10,($B201-O$227)/O$228))</f>
        <v>0.99980894141907783</v>
      </c>
    </row>
    <row r="202" spans="2:137" x14ac:dyDescent="0.25">
      <c r="B202" s="2">
        <v>196</v>
      </c>
      <c r="C202">
        <v>68.471000000000004</v>
      </c>
      <c r="D202">
        <v>70.852999999999994</v>
      </c>
      <c r="E202">
        <v>72.352999999999994</v>
      </c>
      <c r="F202">
        <v>74.793999999999997</v>
      </c>
      <c r="G202">
        <v>75.721000000000004</v>
      </c>
      <c r="H202">
        <v>76.734999999999999</v>
      </c>
      <c r="I202">
        <v>76.587999999999994</v>
      </c>
      <c r="J202">
        <v>74.793999999999997</v>
      </c>
      <c r="K202">
        <v>73.176000000000002</v>
      </c>
      <c r="L202">
        <v>70.882000000000005</v>
      </c>
      <c r="M202">
        <v>67.073999999999998</v>
      </c>
      <c r="N202">
        <v>59.088000000000001</v>
      </c>
      <c r="O202">
        <v>52.147100000000002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66.900074079410714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70.380466829421096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72.626813079664245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74.794783346857926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76.155194403683765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76.812366282922639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76.751068553367006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75.73603854485134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73.029706645385147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70.445151890510502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65.682366099247716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59.236841496867562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51.577371793396019</v>
      </c>
      <c r="AE202" s="5"/>
      <c r="AG202" s="5">
        <f t="shared" si="78"/>
        <v>1.5709259205892891</v>
      </c>
      <c r="AH202" s="5">
        <f t="shared" si="79"/>
        <v>0.47253317057889888</v>
      </c>
      <c r="AI202" s="5">
        <f t="shared" si="80"/>
        <v>-0.27381307966425084</v>
      </c>
      <c r="AJ202" s="5">
        <f t="shared" si="81"/>
        <v>-7.8334685792924574E-4</v>
      </c>
      <c r="AK202" s="5">
        <f t="shared" si="82"/>
        <v>-0.43419440368376172</v>
      </c>
      <c r="AL202" s="5">
        <f t="shared" si="83"/>
        <v>-7.7366282922639584E-2</v>
      </c>
      <c r="AM202" s="5">
        <f t="shared" si="84"/>
        <v>-0.16306855336701176</v>
      </c>
      <c r="AN202" s="5">
        <f t="shared" si="85"/>
        <v>-0.94203854485134286</v>
      </c>
      <c r="AO202" s="5">
        <f t="shared" si="86"/>
        <v>0.14629335461485482</v>
      </c>
      <c r="AP202" s="5">
        <f t="shared" si="87"/>
        <v>0.43684810948950314</v>
      </c>
      <c r="AQ202" s="5">
        <f t="shared" si="88"/>
        <v>1.3916339007522822</v>
      </c>
      <c r="AR202" s="5">
        <f t="shared" si="89"/>
        <v>-0.14884149686756132</v>
      </c>
      <c r="AS202" s="5">
        <f t="shared" si="90"/>
        <v>0.56972820660398327</v>
      </c>
      <c r="AV202" s="2">
        <f t="shared" si="91"/>
        <v>66.9000740794107</v>
      </c>
      <c r="AW202" s="2">
        <f t="shared" si="92"/>
        <v>70.38046682933556</v>
      </c>
      <c r="AX202" s="2">
        <f t="shared" si="93"/>
        <v>72.626813079658262</v>
      </c>
      <c r="AY202" s="2">
        <f t="shared" si="94"/>
        <v>74.794783346683687</v>
      </c>
      <c r="AZ202" s="2">
        <f t="shared" si="95"/>
        <v>76.155194403678237</v>
      </c>
      <c r="BA202" s="2">
        <f t="shared" si="96"/>
        <v>76.812366282920081</v>
      </c>
      <c r="BB202" s="2">
        <f t="shared" si="97"/>
        <v>76.751068553358508</v>
      </c>
      <c r="BC202" s="2">
        <f t="shared" si="98"/>
        <v>75.73603854483143</v>
      </c>
      <c r="BD202" s="2">
        <f t="shared" si="99"/>
        <v>73.029706645262252</v>
      </c>
      <c r="BE202" s="2">
        <f t="shared" si="100"/>
        <v>70.445151889746427</v>
      </c>
      <c r="BF202" s="2">
        <f t="shared" si="101"/>
        <v>65.6823660878552</v>
      </c>
      <c r="BG202" s="2">
        <f t="shared" si="102"/>
        <v>59.236841203435141</v>
      </c>
      <c r="BH202" s="2">
        <f t="shared" si="103"/>
        <v>51.577371744401411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68.471000000000004</v>
      </c>
      <c r="CA202" s="2">
        <f>IF(OR(AND($B202&gt;D$230, $B202&lt;D$231), $B202&gt;D$232), D202, "")</f>
        <v>70.852999999999994</v>
      </c>
      <c r="CB202" s="2">
        <f>IF(OR(AND($B202&gt;E$230, $B202&lt;E$231), $B202&gt;E$232), E202, "")</f>
        <v>72.352999999999994</v>
      </c>
      <c r="CC202" s="2">
        <f>IF(OR(AND($B202&gt;F$230, $B202&lt;F$231), $B202&gt;F$232), F202, "")</f>
        <v>74.793999999999997</v>
      </c>
      <c r="CD202" s="2">
        <f>IF(OR(AND($B202&gt;G$230, $B202&lt;G$231), $B202&gt;G$232), G202, "")</f>
        <v>75.721000000000004</v>
      </c>
      <c r="CE202" s="2">
        <f>IF(OR(AND($B202&gt;H$230, $B202&lt;H$231), $B202&gt;H$232), H202, "")</f>
        <v>76.734999999999999</v>
      </c>
      <c r="CF202" s="2">
        <f>IF(OR(AND($B202&gt;I$230, $B202&lt;I$231), $B202&gt;I$232), I202, "")</f>
        <v>76.587999999999994</v>
      </c>
      <c r="CG202" s="2">
        <f>IF(OR(AND($B202&gt;J$230, $B202&lt;J$231), $B202&gt;J$232), J202, "")</f>
        <v>74.793999999999997</v>
      </c>
      <c r="CH202" s="2">
        <f>IF(OR(AND($B202&gt;K$230, $B202&lt;K$231), $B202&gt;K$232), K202, "")</f>
        <v>73.176000000000002</v>
      </c>
      <c r="CI202" s="2">
        <f>IF(OR(AND($B202&gt;L$230, $B202&lt;L$231), $B202&gt;L$232), L202, "")</f>
        <v>70.882000000000005</v>
      </c>
      <c r="CJ202" s="2">
        <f>IF(OR(AND($B202&gt;M$230, $B202&lt;M$231), $B202&gt;M$232), M202, "")</f>
        <v>67.073999999999998</v>
      </c>
      <c r="CK202" s="2">
        <f>IF(OR(AND($B202&gt;N$230, $B202&lt;N$231), $B202&gt;N$232), N202, "")</f>
        <v>59.088000000000001</v>
      </c>
      <c r="CL202" s="2">
        <f>IF(OR(AND($B202&gt;O$230, $B202&lt;O$231), $B202&gt;O$232), O202, "")</f>
        <v>52.147100000000002</v>
      </c>
      <c r="CO202" s="2">
        <f>BK$207*$B202+BK$209</f>
        <v>74.227709633440753</v>
      </c>
      <c r="CP202" s="2">
        <f>BL$207*$B202+BL$209</f>
        <v>75.916126195977199</v>
      </c>
      <c r="CQ202" s="2">
        <f>BM$207*$B202+BM$209</f>
        <v>78.287374647507363</v>
      </c>
      <c r="CR202" s="2">
        <f>BN$207*$B202+BN$209</f>
        <v>81.178054225635748</v>
      </c>
      <c r="CS202" s="2">
        <f>BO$207*$B202+BO$209</f>
        <v>85.177775752824786</v>
      </c>
      <c r="CT202" s="2">
        <f>BP$207*$B202+BP$209</f>
        <v>87.024902396895939</v>
      </c>
      <c r="CU202" s="2">
        <f>BQ$207*$B202+BQ$209</f>
        <v>86.789516470924497</v>
      </c>
      <c r="CV202" s="2">
        <f>BR$207*$B202+BR$209</f>
        <v>86.378750443499939</v>
      </c>
      <c r="CW202" s="2">
        <f>BS$207*$B202+BS$209</f>
        <v>84.716398980935594</v>
      </c>
      <c r="CX202" s="2">
        <f>BT$207*$B202+BT$209</f>
        <v>79.614055192245459</v>
      </c>
      <c r="CY202" s="2">
        <f>BU$207*$B202+BU$209</f>
        <v>74.370863859135937</v>
      </c>
      <c r="CZ202" s="2">
        <f>BV$207*$B202+BV$209</f>
        <v>68.15459746117908</v>
      </c>
      <c r="DA202" s="2">
        <f>BW$207*$B202+BW$209</f>
        <v>57.042244992968776</v>
      </c>
      <c r="DD202" s="2">
        <f>BZ$207*$B202+BZ$209</f>
        <v>66.898841369910429</v>
      </c>
      <c r="DE202" s="2">
        <f>CA$207*$B202+CA$209</f>
        <v>70.37966765224526</v>
      </c>
      <c r="DF202" s="2">
        <f>CB$207*$B202+CB$209</f>
        <v>72.626087278483695</v>
      </c>
      <c r="DG202" s="2">
        <f>CC$207*$B202+CC$209</f>
        <v>74.793704357604724</v>
      </c>
      <c r="DH202" s="2">
        <f>CD$207*$B202+CD$209</f>
        <v>76.153926316220989</v>
      </c>
      <c r="DI202" s="2">
        <f>CE$207*$B202+CE$209</f>
        <v>76.810855916056681</v>
      </c>
      <c r="DJ202" s="2">
        <f>CF$207*$B202+CF$209</f>
        <v>76.749533350808505</v>
      </c>
      <c r="DK202" s="2">
        <f>CG$207*$B202+CG$209</f>
        <v>75.734323781868795</v>
      </c>
      <c r="DL202" s="2">
        <f>CH$207*$B202+CH$209</f>
        <v>73.027710725251765</v>
      </c>
      <c r="DM202" s="2">
        <f>CI$207*$B202+CI$209</f>
        <v>70.443636705677676</v>
      </c>
      <c r="DN202" s="2">
        <f>CJ$207*$B202+CJ$209</f>
        <v>65.680924969032461</v>
      </c>
      <c r="DO202" s="2">
        <f>CK$207*$B202+CK$209</f>
        <v>59.235148035792449</v>
      </c>
      <c r="DP202" s="2">
        <f>CL$207*$B202+CL$209</f>
        <v>51.576419321949295</v>
      </c>
      <c r="DS202" s="2">
        <f>POWER(10,($B202-C$227)/C$228)/(1+POWER(10,($B202-C$227)/C$228))</f>
        <v>0.99983180083800771</v>
      </c>
      <c r="DT202" s="2">
        <f>POWER(10,($B202-D$227)/D$228)/(1+POWER(10,($B202-D$227)/D$228))</f>
        <v>0.99985565193273185</v>
      </c>
      <c r="DU202" s="2">
        <f>POWER(10,($B202-E$227)/E$228)/(1+POWER(10,($B202-E$227)/E$228))</f>
        <v>0.99987179573703722</v>
      </c>
      <c r="DV202" s="2">
        <f>POWER(10,($B202-F$227)/F$228)/(1+POWER(10,($B202-F$227)/F$228))</f>
        <v>0.99983099468211156</v>
      </c>
      <c r="DW202" s="2">
        <f>POWER(10,($B202-G$227)/G$228)/(1+POWER(10,($B202-G$227)/G$228))</f>
        <v>0.99985947377932616</v>
      </c>
      <c r="DX202" s="2">
        <f>POWER(10,($B202-H$227)/H$228)/(1+POWER(10,($B202-H$227)/H$228))</f>
        <v>0.99985212845210436</v>
      </c>
      <c r="DY202" s="2">
        <f>POWER(10,($B202-I$227)/I$228)/(1+POWER(10,($B202-I$227)/I$228))</f>
        <v>0.99984709112240078</v>
      </c>
      <c r="DZ202" s="2">
        <f>POWER(10,($B202-J$227)/J$228)/(1+POWER(10,($B202-J$227)/J$228))</f>
        <v>0.99983890508928774</v>
      </c>
      <c r="EA202" s="2">
        <f>POWER(10,($B202-K$227)/K$228)/(1+POWER(10,($B202-K$227)/K$228))</f>
        <v>0.99982924345599511</v>
      </c>
      <c r="EB202" s="2">
        <f>POWER(10,($B202-L$227)/L$228)/(1+POWER(10,($B202-L$227)/L$228))</f>
        <v>0.99983477481742189</v>
      </c>
      <c r="EC202" s="2">
        <f>POWER(10,($B202-M$227)/M$228)/(1+POWER(10,($B202-M$227)/M$228))</f>
        <v>0.99983416237548239</v>
      </c>
      <c r="ED202" s="2">
        <f>POWER(10,($B202-N$227)/N$228)/(1+POWER(10,($B202-N$227)/N$228))</f>
        <v>0.99981017128278449</v>
      </c>
      <c r="EE202" s="2">
        <f>POWER(10,($B202-O$227)/O$228)/(1+POWER(10,($B202-O$227)/O$228))</f>
        <v>0.99982574957390846</v>
      </c>
    </row>
    <row r="203" spans="2:137" x14ac:dyDescent="0.25">
      <c r="B203" s="2">
        <v>197</v>
      </c>
      <c r="C203">
        <v>66.765000000000001</v>
      </c>
      <c r="D203">
        <v>70.352999999999994</v>
      </c>
      <c r="E203">
        <v>71.984999999999999</v>
      </c>
      <c r="F203">
        <v>74.25</v>
      </c>
      <c r="G203">
        <v>75.426000000000002</v>
      </c>
      <c r="H203">
        <v>77.147000000000006</v>
      </c>
      <c r="I203">
        <v>77.837999999999994</v>
      </c>
      <c r="J203">
        <v>75.823999999999998</v>
      </c>
      <c r="K203">
        <v>72.808999999999997</v>
      </c>
      <c r="L203">
        <v>71.132000000000005</v>
      </c>
      <c r="M203">
        <v>65.926000000000002</v>
      </c>
      <c r="N203">
        <v>58.941000000000003</v>
      </c>
      <c r="O203">
        <v>51.0441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66.820092596003406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70.309127957876981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72.558407447329742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74.738538263620399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76.087089807806422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76.735567493442005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76.673766279407943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75.659335928425321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72.946353714296507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70.374805420297818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65.617625713778594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59.177404297159249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51.554256660677638</v>
      </c>
      <c r="AE203" s="5"/>
      <c r="AG203" s="5">
        <f t="shared" si="78"/>
        <v>-5.5092596003404992E-2</v>
      </c>
      <c r="AH203" s="5">
        <f t="shared" si="79"/>
        <v>4.3872042123012989E-2</v>
      </c>
      <c r="AI203" s="5">
        <f t="shared" si="80"/>
        <v>-0.57340744732974258</v>
      </c>
      <c r="AJ203" s="5">
        <f t="shared" si="81"/>
        <v>-0.48853826362039854</v>
      </c>
      <c r="AK203" s="5">
        <f t="shared" si="82"/>
        <v>-0.66108980780641957</v>
      </c>
      <c r="AL203" s="5">
        <f t="shared" si="83"/>
        <v>0.41143250655800045</v>
      </c>
      <c r="AM203" s="5">
        <f t="shared" si="84"/>
        <v>1.1642337205920512</v>
      </c>
      <c r="AN203" s="5">
        <f t="shared" si="85"/>
        <v>0.164664071574677</v>
      </c>
      <c r="AO203" s="5">
        <f t="shared" si="86"/>
        <v>-0.13735371429650911</v>
      </c>
      <c r="AP203" s="5">
        <f t="shared" si="87"/>
        <v>0.75719457970218684</v>
      </c>
      <c r="AQ203" s="5">
        <f t="shared" si="88"/>
        <v>0.30837428622140806</v>
      </c>
      <c r="AR203" s="5">
        <f t="shared" si="89"/>
        <v>-0.23640429715924682</v>
      </c>
      <c r="AS203" s="5">
        <f t="shared" si="90"/>
        <v>-0.51015666067763732</v>
      </c>
      <c r="AV203" s="2">
        <f t="shared" si="91"/>
        <v>66.820092596003406</v>
      </c>
      <c r="AW203" s="2">
        <f t="shared" si="92"/>
        <v>70.309127957851828</v>
      </c>
      <c r="AX203" s="2">
        <f t="shared" si="93"/>
        <v>72.55840744732815</v>
      </c>
      <c r="AY203" s="2">
        <f t="shared" si="94"/>
        <v>74.738538263570547</v>
      </c>
      <c r="AZ203" s="2">
        <f t="shared" si="95"/>
        <v>76.087089807805</v>
      </c>
      <c r="BA203" s="2">
        <f t="shared" si="96"/>
        <v>76.73556749344138</v>
      </c>
      <c r="BB203" s="2">
        <f t="shared" si="97"/>
        <v>76.673766279405783</v>
      </c>
      <c r="BC203" s="2">
        <f t="shared" si="98"/>
        <v>75.659335928420148</v>
      </c>
      <c r="BD203" s="2">
        <f t="shared" si="99"/>
        <v>72.946353714263054</v>
      </c>
      <c r="BE203" s="2">
        <f t="shared" si="100"/>
        <v>70.37480542007647</v>
      </c>
      <c r="BF203" s="2">
        <f t="shared" si="101"/>
        <v>65.617625710179894</v>
      </c>
      <c r="BG203" s="2">
        <f t="shared" si="102"/>
        <v>59.177404194011132</v>
      </c>
      <c r="BH203" s="2">
        <f t="shared" si="103"/>
        <v>51.554256644376593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66.765000000000001</v>
      </c>
      <c r="CA203" s="2">
        <f>IF(OR(AND($B203&gt;D$230, $B203&lt;D$231), $B203&gt;D$232), D203, "")</f>
        <v>70.352999999999994</v>
      </c>
      <c r="CB203" s="2">
        <f>IF(OR(AND($B203&gt;E$230, $B203&lt;E$231), $B203&gt;E$232), E203, "")</f>
        <v>71.984999999999999</v>
      </c>
      <c r="CC203" s="2">
        <f>IF(OR(AND($B203&gt;F$230, $B203&lt;F$231), $B203&gt;F$232), F203, "")</f>
        <v>74.25</v>
      </c>
      <c r="CD203" s="2">
        <f>IF(OR(AND($B203&gt;G$230, $B203&lt;G$231), $B203&gt;G$232), G203, "")</f>
        <v>75.426000000000002</v>
      </c>
      <c r="CE203" s="2">
        <f>IF(OR(AND($B203&gt;H$230, $B203&lt;H$231), $B203&gt;H$232), H203, "")</f>
        <v>77.147000000000006</v>
      </c>
      <c r="CF203" s="2">
        <f>IF(OR(AND($B203&gt;I$230, $B203&lt;I$231), $B203&gt;I$232), I203, "")</f>
        <v>77.837999999999994</v>
      </c>
      <c r="CG203" s="2">
        <f>IF(OR(AND($B203&gt;J$230, $B203&lt;J$231), $B203&gt;J$232), J203, "")</f>
        <v>75.823999999999998</v>
      </c>
      <c r="CH203" s="2">
        <f>IF(OR(AND($B203&gt;K$230, $B203&lt;K$231), $B203&gt;K$232), K203, "")</f>
        <v>72.808999999999997</v>
      </c>
      <c r="CI203" s="2">
        <f>IF(OR(AND($B203&gt;L$230, $B203&lt;L$231), $B203&gt;L$232), L203, "")</f>
        <v>71.132000000000005</v>
      </c>
      <c r="CJ203" s="2">
        <f>IF(OR(AND($B203&gt;M$230, $B203&lt;M$231), $B203&gt;M$232), M203, "")</f>
        <v>65.926000000000002</v>
      </c>
      <c r="CK203" s="2">
        <f>IF(OR(AND($B203&gt;N$230, $B203&lt;N$231), $B203&gt;N$232), N203, "")</f>
        <v>58.941000000000003</v>
      </c>
      <c r="CL203" s="2">
        <f>IF(OR(AND($B203&gt;O$230, $B203&lt;O$231), $B203&gt;O$232), O203, "")</f>
        <v>51.0441</v>
      </c>
      <c r="CO203" s="2">
        <f>BK$207*$B203+BK$209</f>
        <v>74.218230648835842</v>
      </c>
      <c r="CP203" s="2">
        <f>BL$207*$B203+BL$209</f>
        <v>75.894613733268343</v>
      </c>
      <c r="CQ203" s="2">
        <f>BM$207*$B203+BM$209</f>
        <v>78.269786361555319</v>
      </c>
      <c r="CR203" s="2">
        <f>BN$207*$B203+BN$209</f>
        <v>81.180466175642749</v>
      </c>
      <c r="CS203" s="2">
        <f>BO$207*$B203+BO$209</f>
        <v>85.194993321520627</v>
      </c>
      <c r="CT203" s="2">
        <f>BP$207*$B203+BP$209</f>
        <v>87.046073907925972</v>
      </c>
      <c r="CU203" s="2">
        <f>BQ$207*$B203+BQ$209</f>
        <v>86.807475310975022</v>
      </c>
      <c r="CV203" s="2">
        <f>BR$207*$B203+BR$209</f>
        <v>86.403285518049131</v>
      </c>
      <c r="CW203" s="2">
        <f>BS$207*$B203+BS$209</f>
        <v>84.746948721456363</v>
      </c>
      <c r="CX203" s="2">
        <f>BT$207*$B203+BT$209</f>
        <v>79.631992277606471</v>
      </c>
      <c r="CY203" s="2">
        <f>BU$207*$B203+BU$209</f>
        <v>74.389575438812443</v>
      </c>
      <c r="CZ203" s="2">
        <f>BV$207*$B203+BV$209</f>
        <v>68.183861433183722</v>
      </c>
      <c r="DA203" s="2">
        <f>BW$207*$B203+BW$209</f>
        <v>57.07190604138313</v>
      </c>
      <c r="DD203" s="2">
        <f>BZ$207*$B203+BZ$209</f>
        <v>66.818957534712823</v>
      </c>
      <c r="DE203" s="2">
        <f>CA$207*$B203+CA$209</f>
        <v>70.308392539238582</v>
      </c>
      <c r="DF203" s="2">
        <f>CB$207*$B203+CB$209</f>
        <v>72.557739566276851</v>
      </c>
      <c r="DG203" s="2">
        <f>CC$207*$B203+CC$209</f>
        <v>74.737545171223601</v>
      </c>
      <c r="DH203" s="2">
        <f>CD$207*$B203+CD$209</f>
        <v>76.08592236175069</v>
      </c>
      <c r="DI203" s="2">
        <f>CE$207*$B203+CE$209</f>
        <v>76.734176808217285</v>
      </c>
      <c r="DJ203" s="2">
        <f>CF$207*$B203+CF$209</f>
        <v>76.672352871411761</v>
      </c>
      <c r="DK203" s="2">
        <f>CG$207*$B203+CG$209</f>
        <v>75.657757169742396</v>
      </c>
      <c r="DL203" s="2">
        <f>CH$207*$B203+CH$209</f>
        <v>72.944515672279323</v>
      </c>
      <c r="DM203" s="2">
        <f>CI$207*$B203+CI$209</f>
        <v>70.373410250385788</v>
      </c>
      <c r="DN203" s="2">
        <f>CJ$207*$B203+CJ$209</f>
        <v>65.616298770348607</v>
      </c>
      <c r="DO203" s="2">
        <f>CK$207*$B203+CK$209</f>
        <v>59.175844647419908</v>
      </c>
      <c r="DP203" s="2">
        <f>CL$207*$B203+CL$209</f>
        <v>51.553379636220306</v>
      </c>
      <c r="DS203" s="2">
        <f>POWER(10,($B203-C$227)/C$228)/(1+POWER(10,($B203-C$227)/C$228))</f>
        <v>0.99984659827079236</v>
      </c>
      <c r="DT203" s="2">
        <f>POWER(10,($B203-D$227)/D$228)/(1+POWER(10,($B203-D$227)/D$228))</f>
        <v>0.99986835132593299</v>
      </c>
      <c r="DU203" s="2">
        <f>POWER(10,($B203-E$227)/E$228)/(1+POWER(10,($B203-E$227)/E$228))</f>
        <v>0.9998830750035439</v>
      </c>
      <c r="DV203" s="2">
        <f>POWER(10,($B203-F$227)/F$228)/(1+POWER(10,($B203-F$227)/F$228))</f>
        <v>0.99984586302606204</v>
      </c>
      <c r="DW203" s="2">
        <f>POWER(10,($B203-G$227)/G$228)/(1+POWER(10,($B203-G$227)/G$228))</f>
        <v>0.99987183697882365</v>
      </c>
      <c r="DX203" s="2">
        <f>POWER(10,($B203-H$227)/H$228)/(1+POWER(10,($B203-H$227)/H$228))</f>
        <v>0.99986513779078201</v>
      </c>
      <c r="DY203" s="2">
        <f>POWER(10,($B203-I$227)/I$228)/(1+POWER(10,($B203-I$227)/I$228))</f>
        <v>0.99986054356990384</v>
      </c>
      <c r="DZ203" s="2">
        <f>POWER(10,($B203-J$227)/J$228)/(1+POWER(10,($B203-J$227)/J$228))</f>
        <v>0.99985307761269837</v>
      </c>
      <c r="EA203" s="2">
        <f>POWER(10,($B203-K$227)/K$228)/(1+POWER(10,($B203-K$227)/K$228))</f>
        <v>0.99984426584111374</v>
      </c>
      <c r="EB203" s="2">
        <f>POWER(10,($B203-L$227)/L$228)/(1+POWER(10,($B203-L$227)/L$228))</f>
        <v>0.99984931065182869</v>
      </c>
      <c r="EC203" s="2">
        <f>POWER(10,($B203-M$227)/M$228)/(1+POWER(10,($B203-M$227)/M$228))</f>
        <v>0.9998487520818703</v>
      </c>
      <c r="ED203" s="2">
        <f>POWER(10,($B203-N$227)/N$228)/(1+POWER(10,($B203-N$227)/N$228))</f>
        <v>0.99982687126053171</v>
      </c>
      <c r="EE203" s="2">
        <f>POWER(10,($B203-O$227)/O$228)/(1+POWER(10,($B203-O$227)/O$228))</f>
        <v>0.99984107928604604</v>
      </c>
    </row>
    <row r="204" spans="2:137" x14ac:dyDescent="0.25">
      <c r="B204" s="2">
        <v>198</v>
      </c>
      <c r="C204">
        <v>67.132000000000005</v>
      </c>
      <c r="D204">
        <v>70.691000000000003</v>
      </c>
      <c r="E204">
        <v>72.867999999999995</v>
      </c>
      <c r="F204">
        <v>74.793999999999997</v>
      </c>
      <c r="G204">
        <v>76.191000000000003</v>
      </c>
      <c r="H204">
        <v>77.308999999999997</v>
      </c>
      <c r="I204">
        <v>77.25</v>
      </c>
      <c r="J204">
        <v>74.912000000000006</v>
      </c>
      <c r="K204">
        <v>73.573999999999998</v>
      </c>
      <c r="L204">
        <v>70.971000000000004</v>
      </c>
      <c r="M204">
        <v>65.808999999999997</v>
      </c>
      <c r="N204">
        <v>58.868000000000002</v>
      </c>
      <c r="O204">
        <v>51.5441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66.74011875174439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70.237794118577852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72.490006387977061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74.682299941850147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76.018993104064407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76.658778070784777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76.596473551760781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75.582643968534498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72.863013112034324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70.304468338411922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65.552894268125755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59.117977623852845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51.531147446293346</v>
      </c>
      <c r="AE204" s="5"/>
      <c r="AG204" s="5">
        <f t="shared" si="78"/>
        <v>0.39188124825561488</v>
      </c>
      <c r="AH204" s="5">
        <f t="shared" si="79"/>
        <v>0.45320588142215001</v>
      </c>
      <c r="AI204" s="5">
        <f t="shared" si="80"/>
        <v>0.37799361202293369</v>
      </c>
      <c r="AJ204" s="5">
        <f t="shared" si="81"/>
        <v>0.11170005814985018</v>
      </c>
      <c r="AK204" s="5">
        <f t="shared" si="82"/>
        <v>0.17200689593559559</v>
      </c>
      <c r="AL204" s="5">
        <f t="shared" si="83"/>
        <v>0.65022192921522048</v>
      </c>
      <c r="AM204" s="5">
        <f t="shared" si="84"/>
        <v>0.65352644823921935</v>
      </c>
      <c r="AN204" s="5">
        <f t="shared" si="85"/>
        <v>-0.67064396853449182</v>
      </c>
      <c r="AO204" s="5">
        <f t="shared" si="86"/>
        <v>0.71098688796567444</v>
      </c>
      <c r="AP204" s="5">
        <f t="shared" si="87"/>
        <v>0.66653166158808119</v>
      </c>
      <c r="AQ204" s="5">
        <f t="shared" si="88"/>
        <v>0.25610573187424279</v>
      </c>
      <c r="AR204" s="5">
        <f t="shared" si="89"/>
        <v>-0.24997762385284261</v>
      </c>
      <c r="AS204" s="5">
        <f t="shared" si="90"/>
        <v>1.2952553706654157E-2</v>
      </c>
      <c r="AV204" s="2">
        <f t="shared" si="91"/>
        <v>66.74011875174439</v>
      </c>
      <c r="AW204" s="2">
        <f t="shared" si="92"/>
        <v>70.23779411857069</v>
      </c>
      <c r="AX204" s="2">
        <f t="shared" si="93"/>
        <v>72.490006387976649</v>
      </c>
      <c r="AY204" s="2">
        <f t="shared" si="94"/>
        <v>74.682299941836334</v>
      </c>
      <c r="AZ204" s="2">
        <f t="shared" si="95"/>
        <v>76.018993104064052</v>
      </c>
      <c r="BA204" s="2">
        <f t="shared" si="96"/>
        <v>76.658778070784621</v>
      </c>
      <c r="BB204" s="2">
        <f t="shared" si="97"/>
        <v>76.596473551760241</v>
      </c>
      <c r="BC204" s="2">
        <f t="shared" si="98"/>
        <v>75.582643968533191</v>
      </c>
      <c r="BD204" s="2">
        <f t="shared" si="99"/>
        <v>72.863013112025513</v>
      </c>
      <c r="BE204" s="2">
        <f t="shared" si="100"/>
        <v>70.304468338349835</v>
      </c>
      <c r="BF204" s="2">
        <f t="shared" si="101"/>
        <v>65.552894267024129</v>
      </c>
      <c r="BG204" s="2">
        <f t="shared" si="102"/>
        <v>59.117977588692092</v>
      </c>
      <c r="BH204" s="2">
        <f t="shared" si="103"/>
        <v>51.531147441035536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67.132000000000005</v>
      </c>
      <c r="CA204" s="2">
        <f>IF(OR(AND($B204&gt;D$230, $B204&lt;D$231), $B204&gt;D$232), D204, "")</f>
        <v>70.691000000000003</v>
      </c>
      <c r="CB204" s="2">
        <f>IF(OR(AND($B204&gt;E$230, $B204&lt;E$231), $B204&gt;E$232), E204, "")</f>
        <v>72.867999999999995</v>
      </c>
      <c r="CC204" s="2">
        <f>IF(OR(AND($B204&gt;F$230, $B204&lt;F$231), $B204&gt;F$232), F204, "")</f>
        <v>74.793999999999997</v>
      </c>
      <c r="CD204" s="2">
        <f>IF(OR(AND($B204&gt;G$230, $B204&lt;G$231), $B204&gt;G$232), G204, "")</f>
        <v>76.191000000000003</v>
      </c>
      <c r="CE204" s="2">
        <f>IF(OR(AND($B204&gt;H$230, $B204&lt;H$231), $B204&gt;H$232), H204, "")</f>
        <v>77.308999999999997</v>
      </c>
      <c r="CF204" s="2">
        <f>IF(OR(AND($B204&gt;I$230, $B204&lt;I$231), $B204&gt;I$232), I204, "")</f>
        <v>77.25</v>
      </c>
      <c r="CG204" s="2">
        <f>IF(OR(AND($B204&gt;J$230, $B204&lt;J$231), $B204&gt;J$232), J204, "")</f>
        <v>74.912000000000006</v>
      </c>
      <c r="CH204" s="2">
        <f>IF(OR(AND($B204&gt;K$230, $B204&lt;K$231), $B204&gt;K$232), K204, "")</f>
        <v>73.573999999999998</v>
      </c>
      <c r="CI204" s="2">
        <f>IF(OR(AND($B204&gt;L$230, $B204&lt;L$231), $B204&gt;L$232), L204, "")</f>
        <v>70.971000000000004</v>
      </c>
      <c r="CJ204" s="2">
        <f>IF(OR(AND($B204&gt;M$230, $B204&lt;M$231), $B204&gt;M$232), M204, "")</f>
        <v>65.808999999999997</v>
      </c>
      <c r="CK204" s="2">
        <f>IF(OR(AND($B204&gt;N$230, $B204&lt;N$231), $B204&gt;N$232), N204, "")</f>
        <v>58.868000000000002</v>
      </c>
      <c r="CL204" s="2">
        <f>IF(OR(AND($B204&gt;O$230, $B204&lt;O$231), $B204&gt;O$232), O204, "")</f>
        <v>51.5441</v>
      </c>
      <c r="CO204" s="2">
        <f>BK$207*$B204+BK$209</f>
        <v>74.208751664230931</v>
      </c>
      <c r="CP204" s="2">
        <f>BL$207*$B204+BL$209</f>
        <v>75.873101270559488</v>
      </c>
      <c r="CQ204" s="2">
        <f>BM$207*$B204+BM$209</f>
        <v>78.25219807560326</v>
      </c>
      <c r="CR204" s="2">
        <f>BN$207*$B204+BN$209</f>
        <v>81.182878125649765</v>
      </c>
      <c r="CS204" s="2">
        <f>BO$207*$B204+BO$209</f>
        <v>85.212210890216483</v>
      </c>
      <c r="CT204" s="2">
        <f>BP$207*$B204+BP$209</f>
        <v>87.067245418956006</v>
      </c>
      <c r="CU204" s="2">
        <f>BQ$207*$B204+BQ$209</f>
        <v>86.825434151025561</v>
      </c>
      <c r="CV204" s="2">
        <f>BR$207*$B204+BR$209</f>
        <v>86.427820592598337</v>
      </c>
      <c r="CW204" s="2">
        <f>BS$207*$B204+BS$209</f>
        <v>84.777498461977117</v>
      </c>
      <c r="CX204" s="2">
        <f>BT$207*$B204+BT$209</f>
        <v>79.649929362967498</v>
      </c>
      <c r="CY204" s="2">
        <f>BU$207*$B204+BU$209</f>
        <v>74.408287018488934</v>
      </c>
      <c r="CZ204" s="2">
        <f>BV$207*$B204+BV$209</f>
        <v>68.213125405188364</v>
      </c>
      <c r="DA204" s="2">
        <f>BW$207*$B204+BW$209</f>
        <v>57.101567089797484</v>
      </c>
      <c r="DD204" s="2">
        <f>BZ$207*$B204+BZ$209</f>
        <v>66.739073699515231</v>
      </c>
      <c r="DE204" s="2">
        <f>CA$207*$B204+CA$209</f>
        <v>70.23711742623189</v>
      </c>
      <c r="DF204" s="2">
        <f>CB$207*$B204+CB$209</f>
        <v>72.489391854070007</v>
      </c>
      <c r="DG204" s="2">
        <f>CC$207*$B204+CC$209</f>
        <v>74.681385984842464</v>
      </c>
      <c r="DH204" s="2">
        <f>CD$207*$B204+CD$209</f>
        <v>76.017918407280391</v>
      </c>
      <c r="DI204" s="2">
        <f>CE$207*$B204+CE$209</f>
        <v>76.657497700377888</v>
      </c>
      <c r="DJ204" s="2">
        <f>CF$207*$B204+CF$209</f>
        <v>76.59517239201503</v>
      </c>
      <c r="DK204" s="2">
        <f>CG$207*$B204+CG$209</f>
        <v>75.581190557615997</v>
      </c>
      <c r="DL204" s="2">
        <f>CH$207*$B204+CH$209</f>
        <v>72.861320619306895</v>
      </c>
      <c r="DM204" s="2">
        <f>CI$207*$B204+CI$209</f>
        <v>70.303183795093901</v>
      </c>
      <c r="DN204" s="2">
        <f>CJ$207*$B204+CJ$209</f>
        <v>65.551672571664753</v>
      </c>
      <c r="DO204" s="2">
        <f>CK$207*$B204+CK$209</f>
        <v>59.116541259047366</v>
      </c>
      <c r="DP204" s="2">
        <f>CL$207*$B204+CL$209</f>
        <v>51.53033995049131</v>
      </c>
      <c r="DS204" s="2">
        <f>POWER(10,($B204-C$227)/C$228)/(1+POWER(10,($B204-C$227)/C$228))</f>
        <v>0.99986009407178</v>
      </c>
      <c r="DT204" s="2">
        <f>POWER(10,($B204-D$227)/D$228)/(1+POWER(10,($B204-D$227)/D$228))</f>
        <v>0.99987993359145599</v>
      </c>
      <c r="DU204" s="2">
        <f>POWER(10,($B204-E$227)/E$228)/(1+POWER(10,($B204-E$227)/E$228))</f>
        <v>0.99989336203873491</v>
      </c>
      <c r="DV204" s="2">
        <f>POWER(10,($B204-F$227)/F$228)/(1+POWER(10,($B204-F$227)/F$228))</f>
        <v>0.99985942350247081</v>
      </c>
      <c r="DW204" s="2">
        <f>POWER(10,($B204-G$227)/G$228)/(1+POWER(10,($B204-G$227)/G$228))</f>
        <v>0.99988311261734863</v>
      </c>
      <c r="DX204" s="2">
        <f>POWER(10,($B204-H$227)/H$228)/(1+POWER(10,($B204-H$227)/H$228))</f>
        <v>0.99987700274383751</v>
      </c>
      <c r="DY204" s="2">
        <f>POWER(10,($B204-I$227)/I$228)/(1+POWER(10,($B204-I$227)/I$228))</f>
        <v>0.99987281266346262</v>
      </c>
      <c r="DZ204" s="2">
        <f>POWER(10,($B204-J$227)/J$228)/(1+POWER(10,($B204-J$227)/J$228))</f>
        <v>0.99986600345798615</v>
      </c>
      <c r="EA204" s="2">
        <f>POWER(10,($B204-K$227)/K$228)/(1+POWER(10,($B204-K$227)/K$228))</f>
        <v>0.99985796681276862</v>
      </c>
      <c r="EB204" s="2">
        <f>POWER(10,($B204-L$227)/L$228)/(1+POWER(10,($B204-L$227)/L$228))</f>
        <v>0.99986256785887551</v>
      </c>
      <c r="EC204" s="2">
        <f>POWER(10,($B204-M$227)/M$228)/(1+POWER(10,($B204-M$227)/M$228))</f>
        <v>0.99986205842348475</v>
      </c>
      <c r="ED204" s="2">
        <f>POWER(10,($B204-N$227)/N$228)/(1+POWER(10,($B204-N$227)/N$228))</f>
        <v>0.9998421023076739</v>
      </c>
      <c r="EE204" s="2">
        <f>POWER(10,($B204-O$227)/O$228)/(1+POWER(10,($B204-O$227)/O$228))</f>
        <v>0.9998550605595441</v>
      </c>
    </row>
    <row r="205" spans="2:137" x14ac:dyDescent="0.25">
      <c r="B205" s="2">
        <v>199</v>
      </c>
      <c r="C205">
        <v>67.5</v>
      </c>
      <c r="D205">
        <v>69.837999999999994</v>
      </c>
      <c r="E205">
        <v>72.837999999999994</v>
      </c>
      <c r="F205">
        <v>75.515000000000001</v>
      </c>
      <c r="G205">
        <v>75.852999999999994</v>
      </c>
      <c r="H205">
        <v>77.028999999999996</v>
      </c>
      <c r="I205">
        <v>77.132000000000005</v>
      </c>
      <c r="J205">
        <v>77.617999999999995</v>
      </c>
      <c r="K205">
        <v>72.882000000000005</v>
      </c>
      <c r="L205">
        <v>70.337999999999994</v>
      </c>
      <c r="M205">
        <v>65.441000000000003</v>
      </c>
      <c r="N205">
        <v>58.161999999999999</v>
      </c>
      <c r="O205">
        <v>51.0441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66.660151958479716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70.166464919655709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72.421609545359246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74.62606785680002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75.950903682932477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76.581997293360857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76.519189633615952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75.505961843037483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72.779683891540145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70.234139921875482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65.488171070612324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59.058560602969308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51.508043682333437</v>
      </c>
      <c r="AE205" s="5"/>
      <c r="AG205" s="5">
        <f t="shared" si="78"/>
        <v>0.83984804152028403</v>
      </c>
      <c r="AH205" s="5">
        <f t="shared" si="79"/>
        <v>-0.32846491965571545</v>
      </c>
      <c r="AI205" s="5">
        <f t="shared" si="80"/>
        <v>0.41639045464074798</v>
      </c>
      <c r="AJ205" s="5">
        <f t="shared" si="81"/>
        <v>0.88893214319998037</v>
      </c>
      <c r="AK205" s="5">
        <f t="shared" si="82"/>
        <v>-9.7903682932482639E-2</v>
      </c>
      <c r="AL205" s="5">
        <f t="shared" si="83"/>
        <v>0.44700270663913955</v>
      </c>
      <c r="AM205" s="5">
        <f t="shared" si="84"/>
        <v>0.6128103663840534</v>
      </c>
      <c r="AN205" s="5">
        <f t="shared" si="85"/>
        <v>2.1120381569625124</v>
      </c>
      <c r="AO205" s="5">
        <f t="shared" si="86"/>
        <v>0.10231610845985983</v>
      </c>
      <c r="AP205" s="5">
        <f t="shared" si="87"/>
        <v>0.10386007812451226</v>
      </c>
      <c r="AQ205" s="5">
        <f t="shared" si="88"/>
        <v>-4.7171070612321842E-2</v>
      </c>
      <c r="AR205" s="5">
        <f t="shared" si="89"/>
        <v>-0.89656060296930917</v>
      </c>
      <c r="AS205" s="5">
        <f t="shared" si="90"/>
        <v>-0.46394368233343641</v>
      </c>
      <c r="AV205" s="2">
        <f t="shared" si="91"/>
        <v>66.660151958479716</v>
      </c>
      <c r="AW205" s="2">
        <f t="shared" si="92"/>
        <v>70.166464919653734</v>
      </c>
      <c r="AX205" s="2">
        <f t="shared" si="93"/>
        <v>72.421609545359146</v>
      </c>
      <c r="AY205" s="2">
        <f t="shared" si="94"/>
        <v>74.626067856796325</v>
      </c>
      <c r="AZ205" s="2">
        <f t="shared" si="95"/>
        <v>75.950903682932392</v>
      </c>
      <c r="BA205" s="2">
        <f t="shared" si="96"/>
        <v>76.581997293360828</v>
      </c>
      <c r="BB205" s="2">
        <f t="shared" si="97"/>
        <v>76.519189633615824</v>
      </c>
      <c r="BC205" s="2">
        <f t="shared" si="98"/>
        <v>75.50596184303717</v>
      </c>
      <c r="BD205" s="2">
        <f t="shared" si="99"/>
        <v>72.7796838915379</v>
      </c>
      <c r="BE205" s="2">
        <f t="shared" si="100"/>
        <v>70.234139921858628</v>
      </c>
      <c r="BF205" s="2">
        <f t="shared" si="101"/>
        <v>65.488171070285517</v>
      </c>
      <c r="BG205" s="2">
        <f t="shared" si="102"/>
        <v>59.058560591346833</v>
      </c>
      <c r="BH205" s="2">
        <f t="shared" si="103"/>
        <v>51.508043680689383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67.5</v>
      </c>
      <c r="CA205" s="2">
        <f>IF(OR(AND($B205&gt;D$230, $B205&lt;D$231), $B205&gt;D$232), D205, "")</f>
        <v>69.837999999999994</v>
      </c>
      <c r="CB205" s="2">
        <f>IF(OR(AND($B205&gt;E$230, $B205&lt;E$231), $B205&gt;E$232), E205, "")</f>
        <v>72.837999999999994</v>
      </c>
      <c r="CC205" s="2">
        <f>IF(OR(AND($B205&gt;F$230, $B205&lt;F$231), $B205&gt;F$232), F205, "")</f>
        <v>75.515000000000001</v>
      </c>
      <c r="CD205" s="2">
        <f>IF(OR(AND($B205&gt;G$230, $B205&lt;G$231), $B205&gt;G$232), G205, "")</f>
        <v>75.852999999999994</v>
      </c>
      <c r="CE205" s="2">
        <f>IF(OR(AND($B205&gt;H$230, $B205&lt;H$231), $B205&gt;H$232), H205, "")</f>
        <v>77.028999999999996</v>
      </c>
      <c r="CF205" s="2">
        <f>IF(OR(AND($B205&gt;I$230, $B205&lt;I$231), $B205&gt;I$232), I205, "")</f>
        <v>77.132000000000005</v>
      </c>
      <c r="CG205" s="2">
        <f>IF(OR(AND($B205&gt;J$230, $B205&lt;J$231), $B205&gt;J$232), J205, "")</f>
        <v>77.617999999999995</v>
      </c>
      <c r="CH205" s="2">
        <f>IF(OR(AND($B205&gt;K$230, $B205&lt;K$231), $B205&gt;K$232), K205, "")</f>
        <v>72.882000000000005</v>
      </c>
      <c r="CI205" s="2">
        <f>IF(OR(AND($B205&gt;L$230, $B205&lt;L$231), $B205&gt;L$232), L205, "")</f>
        <v>70.337999999999994</v>
      </c>
      <c r="CJ205" s="2">
        <f>IF(OR(AND($B205&gt;M$230, $B205&lt;M$231), $B205&gt;M$232), M205, "")</f>
        <v>65.441000000000003</v>
      </c>
      <c r="CK205" s="2">
        <f>IF(OR(AND($B205&gt;N$230, $B205&lt;N$231), $B205&gt;N$232), N205, "")</f>
        <v>58.161999999999999</v>
      </c>
      <c r="CL205" s="2">
        <f>IF(OR(AND($B205&gt;O$230, $B205&lt;O$231), $B205&gt;O$232), O205, "")</f>
        <v>51.0441</v>
      </c>
      <c r="CO205" s="2">
        <f>BK$207*$B205+BK$209</f>
        <v>74.19927267962602</v>
      </c>
      <c r="CP205" s="2">
        <f>BL$207*$B205+BL$209</f>
        <v>75.851588807850632</v>
      </c>
      <c r="CQ205" s="2">
        <f>BM$207*$B205+BM$209</f>
        <v>78.234609789651216</v>
      </c>
      <c r="CR205" s="2">
        <f>BN$207*$B205+BN$209</f>
        <v>81.185290075656766</v>
      </c>
      <c r="CS205" s="2">
        <f>BO$207*$B205+BO$209</f>
        <v>85.229428458912324</v>
      </c>
      <c r="CT205" s="2">
        <f>BP$207*$B205+BP$209</f>
        <v>87.088416929986039</v>
      </c>
      <c r="CU205" s="2">
        <f>BQ$207*$B205+BQ$209</f>
        <v>86.843392991076101</v>
      </c>
      <c r="CV205" s="2">
        <f>BR$207*$B205+BR$209</f>
        <v>86.452355667147543</v>
      </c>
      <c r="CW205" s="2">
        <f>BS$207*$B205+BS$209</f>
        <v>84.808048202497886</v>
      </c>
      <c r="CX205" s="2">
        <f>BT$207*$B205+BT$209</f>
        <v>79.66786644832851</v>
      </c>
      <c r="CY205" s="2">
        <f>BU$207*$B205+BU$209</f>
        <v>74.426998598165426</v>
      </c>
      <c r="CZ205" s="2">
        <f>BV$207*$B205+BV$209</f>
        <v>68.242389377193021</v>
      </c>
      <c r="DA205" s="2">
        <f>BW$207*$B205+BW$209</f>
        <v>57.131228138211839</v>
      </c>
      <c r="DD205" s="2">
        <f>BZ$207*$B205+BZ$209</f>
        <v>66.659189864317639</v>
      </c>
      <c r="DE205" s="2">
        <f>CA$207*$B205+CA$209</f>
        <v>70.165842313225212</v>
      </c>
      <c r="DF205" s="2">
        <f>CB$207*$B205+CB$209</f>
        <v>72.421044141863163</v>
      </c>
      <c r="DG205" s="2">
        <f>CC$207*$B205+CC$209</f>
        <v>74.625226798461341</v>
      </c>
      <c r="DH205" s="2">
        <f>CD$207*$B205+CD$209</f>
        <v>75.949914452810077</v>
      </c>
      <c r="DI205" s="2">
        <f>CE$207*$B205+CE$209</f>
        <v>76.580818592538492</v>
      </c>
      <c r="DJ205" s="2">
        <f>CF$207*$B205+CF$209</f>
        <v>76.517991912618285</v>
      </c>
      <c r="DK205" s="2">
        <f>CG$207*$B205+CG$209</f>
        <v>75.504623945489598</v>
      </c>
      <c r="DL205" s="2">
        <f>CH$207*$B205+CH$209</f>
        <v>72.778125566334467</v>
      </c>
      <c r="DM205" s="2">
        <f>CI$207*$B205+CI$209</f>
        <v>70.232957339802027</v>
      </c>
      <c r="DN205" s="2">
        <f>CJ$207*$B205+CJ$209</f>
        <v>65.487046372980899</v>
      </c>
      <c r="DO205" s="2">
        <f>CK$207*$B205+CK$209</f>
        <v>59.057237870674818</v>
      </c>
      <c r="DP205" s="2">
        <f>CL$207*$B205+CL$209</f>
        <v>51.507300264762314</v>
      </c>
      <c r="DS205" s="2">
        <f>POWER(10,($B205-C$227)/C$228)/(1+POWER(10,($B205-C$227)/C$228))</f>
        <v>0.99987240270622435</v>
      </c>
      <c r="DT205" s="2">
        <f>POWER(10,($B205-D$227)/D$228)/(1+POWER(10,($B205-D$227)/D$228))</f>
        <v>0.99989049697711607</v>
      </c>
      <c r="DU205" s="2">
        <f>POWER(10,($B205-E$227)/E$228)/(1+POWER(10,($B205-E$227)/E$228))</f>
        <v>0.99990274411088886</v>
      </c>
      <c r="DV205" s="2">
        <f>POWER(10,($B205-F$227)/F$228)/(1+POWER(10,($B205-F$227)/F$228))</f>
        <v>0.99987179112465241</v>
      </c>
      <c r="DW205" s="2">
        <f>POWER(10,($B205-G$227)/G$228)/(1+POWER(10,($B205-G$227)/G$228))</f>
        <v>0.99989339634363827</v>
      </c>
      <c r="DX205" s="2">
        <f>POWER(10,($B205-H$227)/H$228)/(1+POWER(10,($B205-H$227)/H$228))</f>
        <v>0.99988782395515186</v>
      </c>
      <c r="DY205" s="2">
        <f>POWER(10,($B205-I$227)/I$228)/(1+POWER(10,($B205-I$227)/I$228))</f>
        <v>0.99988400247230835</v>
      </c>
      <c r="DZ205" s="2">
        <f>POWER(10,($B205-J$227)/J$228)/(1+POWER(10,($B205-J$227)/J$228))</f>
        <v>0.9998777922603882</v>
      </c>
      <c r="EA205" s="2">
        <f>POWER(10,($B205-K$227)/K$228)/(1+POWER(10,($B205-K$227)/K$228))</f>
        <v>0.99987046257481815</v>
      </c>
      <c r="EB205" s="2">
        <f>POWER(10,($B205-L$227)/L$228)/(1+POWER(10,($B205-L$227)/L$228))</f>
        <v>0.99987465888192617</v>
      </c>
      <c r="EC205" s="2">
        <f>POWER(10,($B205-M$227)/M$228)/(1+POWER(10,($B205-M$227)/M$228))</f>
        <v>0.99987419426007029</v>
      </c>
      <c r="ED205" s="2">
        <f>POWER(10,($B205-N$227)/N$228)/(1+POWER(10,($B205-N$227)/N$228))</f>
        <v>0.99985599359236721</v>
      </c>
      <c r="EE205" s="2">
        <f>POWER(10,($B205-O$227)/O$228)/(1+POWER(10,($B205-O$227)/O$228))</f>
        <v>0.99986781197344698</v>
      </c>
    </row>
    <row r="206" spans="2:137" ht="15.75" thickBot="1" x14ac:dyDescent="0.3">
      <c r="B206" s="2">
        <v>200</v>
      </c>
      <c r="C206">
        <v>67.734999999999999</v>
      </c>
      <c r="D206">
        <v>70.75</v>
      </c>
      <c r="E206">
        <v>73.412000000000006</v>
      </c>
      <c r="F206">
        <v>75.5</v>
      </c>
      <c r="G206">
        <v>76.837999999999994</v>
      </c>
      <c r="H206">
        <v>76.337999999999994</v>
      </c>
      <c r="I206">
        <v>77.734999999999999</v>
      </c>
      <c r="J206">
        <v>76</v>
      </c>
      <c r="K206">
        <v>73.587999999999994</v>
      </c>
      <c r="L206">
        <v>70.912000000000006</v>
      </c>
      <c r="M206">
        <v>63.631999999999998</v>
      </c>
      <c r="N206">
        <v>58.970999999999997</v>
      </c>
      <c r="O206">
        <v>50.970599999999997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66.580191672388153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70.095139999243031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72.353216590505738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74.569841523728741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75.882820981025205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76.505224494017583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76.441913843889623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75.429288791936997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72.696365176948603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70.163819502365669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65.423455483844094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58.99915246908126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51.484944944313078</v>
      </c>
      <c r="AE206" s="5"/>
      <c r="AG206" s="5">
        <f t="shared" si="78"/>
        <v>1.1548083276118462</v>
      </c>
      <c r="AH206" s="5">
        <f t="shared" si="79"/>
        <v>0.65486000075696893</v>
      </c>
      <c r="AI206" s="5">
        <f t="shared" si="80"/>
        <v>1.0587834094942679</v>
      </c>
      <c r="AJ206" s="5">
        <f t="shared" si="81"/>
        <v>0.93015847627125936</v>
      </c>
      <c r="AK206" s="5">
        <f t="shared" si="82"/>
        <v>0.95517901897478907</v>
      </c>
      <c r="AL206" s="5">
        <f t="shared" si="83"/>
        <v>-0.16722449401758865</v>
      </c>
      <c r="AM206" s="5">
        <f t="shared" si="84"/>
        <v>1.2930861561103768</v>
      </c>
      <c r="AN206" s="5">
        <f t="shared" si="85"/>
        <v>0.57071120806300257</v>
      </c>
      <c r="AO206" s="5">
        <f t="shared" si="86"/>
        <v>0.89163482305139041</v>
      </c>
      <c r="AP206" s="5">
        <f t="shared" si="87"/>
        <v>0.74818049763433692</v>
      </c>
      <c r="AQ206" s="5">
        <f t="shared" si="88"/>
        <v>-1.7914554838440964</v>
      </c>
      <c r="AR206" s="5">
        <f t="shared" si="89"/>
        <v>-2.8152469081263121E-2</v>
      </c>
      <c r="AS206" s="5">
        <f t="shared" si="90"/>
        <v>-0.51434494431308053</v>
      </c>
      <c r="AV206" s="2">
        <f t="shared" si="91"/>
        <v>66.580191672388153</v>
      </c>
      <c r="AW206" s="2">
        <f t="shared" si="92"/>
        <v>70.095139999242505</v>
      </c>
      <c r="AX206" s="2">
        <f t="shared" si="93"/>
        <v>72.35321659050571</v>
      </c>
      <c r="AY206" s="2">
        <f t="shared" si="94"/>
        <v>74.569841523727774</v>
      </c>
      <c r="AZ206" s="2">
        <f t="shared" si="95"/>
        <v>75.882820981025191</v>
      </c>
      <c r="BA206" s="2">
        <f t="shared" si="96"/>
        <v>76.505224494017568</v>
      </c>
      <c r="BB206" s="2">
        <f t="shared" si="97"/>
        <v>76.441913843889594</v>
      </c>
      <c r="BC206" s="2">
        <f t="shared" si="98"/>
        <v>75.429288791936926</v>
      </c>
      <c r="BD206" s="2">
        <f t="shared" si="99"/>
        <v>72.696365176948049</v>
      </c>
      <c r="BE206" s="2">
        <f t="shared" si="100"/>
        <v>70.163819502361235</v>
      </c>
      <c r="BF206" s="2">
        <f t="shared" si="101"/>
        <v>65.423455483750146</v>
      </c>
      <c r="BG206" s="2">
        <f t="shared" si="102"/>
        <v>58.999152465355778</v>
      </c>
      <c r="BH206" s="2">
        <f t="shared" si="103"/>
        <v>51.48494494381471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67.734999999999999</v>
      </c>
      <c r="CA206" s="2">
        <f>IF(OR(AND($B206&gt;D$230, $B206&lt;D$231), $B206&gt;D$232), D206, "")</f>
        <v>70.75</v>
      </c>
      <c r="CB206" s="2">
        <f>IF(OR(AND($B206&gt;E$230, $B206&lt;E$231), $B206&gt;E$232), E206, "")</f>
        <v>73.412000000000006</v>
      </c>
      <c r="CC206" s="2">
        <f>IF(OR(AND($B206&gt;F$230, $B206&lt;F$231), $B206&gt;F$232), F206, "")</f>
        <v>75.5</v>
      </c>
      <c r="CD206" s="2">
        <f>IF(OR(AND($B206&gt;G$230, $B206&lt;G$231), $B206&gt;G$232), G206, "")</f>
        <v>76.837999999999994</v>
      </c>
      <c r="CE206" s="2">
        <f>IF(OR(AND($B206&gt;H$230, $B206&lt;H$231), $B206&gt;H$232), H206, "")</f>
        <v>76.337999999999994</v>
      </c>
      <c r="CF206" s="2">
        <f>IF(OR(AND($B206&gt;I$230, $B206&lt;I$231), $B206&gt;I$232), I206, "")</f>
        <v>77.734999999999999</v>
      </c>
      <c r="CG206" s="2">
        <f>IF(OR(AND($B206&gt;J$230, $B206&lt;J$231), $B206&gt;J$232), J206, "")</f>
        <v>76</v>
      </c>
      <c r="CH206" s="2">
        <f>IF(OR(AND($B206&gt;K$230, $B206&lt;K$231), $B206&gt;K$232), K206, "")</f>
        <v>73.587999999999994</v>
      </c>
      <c r="CI206" s="2">
        <f>IF(OR(AND($B206&gt;L$230, $B206&lt;L$231), $B206&gt;L$232), L206, "")</f>
        <v>70.912000000000006</v>
      </c>
      <c r="CJ206" s="2">
        <f>IF(OR(AND($B206&gt;M$230, $B206&lt;M$231), $B206&gt;M$232), M206, "")</f>
        <v>63.631999999999998</v>
      </c>
      <c r="CK206" s="2">
        <f>IF(OR(AND($B206&gt;N$230, $B206&lt;N$231), $B206&gt;N$232), N206, "")</f>
        <v>58.970999999999997</v>
      </c>
      <c r="CL206" s="2">
        <f>IF(OR(AND($B206&gt;O$230, $B206&lt;O$231), $B206&gt;O$232), O206, "")</f>
        <v>50.970599999999997</v>
      </c>
      <c r="CO206" s="2">
        <f>BK$207*$B206+BK$209</f>
        <v>74.189793695021109</v>
      </c>
      <c r="CP206" s="2">
        <f>BL$207*$B206+BL$209</f>
        <v>75.830076345141777</v>
      </c>
      <c r="CQ206" s="2">
        <f>BM$207*$B206+BM$209</f>
        <v>78.217021503699158</v>
      </c>
      <c r="CR206" s="2">
        <f>BN$207*$B206+BN$209</f>
        <v>81.187702025663768</v>
      </c>
      <c r="CS206" s="2">
        <f>BO$207*$B206+BO$209</f>
        <v>85.246646027608165</v>
      </c>
      <c r="CT206" s="2">
        <f>BP$207*$B206+BP$209</f>
        <v>87.109588441016072</v>
      </c>
      <c r="CU206" s="2">
        <f>BQ$207*$B206+BQ$209</f>
        <v>86.86135183112664</v>
      </c>
      <c r="CV206" s="2">
        <f>BR$207*$B206+BR$209</f>
        <v>86.476890741696749</v>
      </c>
      <c r="CW206" s="2">
        <f>BS$207*$B206+BS$209</f>
        <v>84.838597943018655</v>
      </c>
      <c r="CX206" s="2">
        <f>BT$207*$B206+BT$209</f>
        <v>79.685803533689537</v>
      </c>
      <c r="CY206" s="2">
        <f>BU$207*$B206+BU$209</f>
        <v>74.445710177841931</v>
      </c>
      <c r="CZ206" s="2">
        <f>BV$207*$B206+BV$209</f>
        <v>68.271653349197663</v>
      </c>
      <c r="DA206" s="2">
        <f>BW$207*$B206+BW$209</f>
        <v>57.160889186626193</v>
      </c>
      <c r="DB206" s="6"/>
      <c r="DC206" s="6"/>
      <c r="DD206" s="2">
        <f>BZ$207*$B206+BZ$209</f>
        <v>66.579306029120033</v>
      </c>
      <c r="DE206" s="2">
        <f>CA$207*$B206+CA$209</f>
        <v>70.09456720021852</v>
      </c>
      <c r="DF206" s="2">
        <f>CB$207*$B206+CB$209</f>
        <v>72.352696429656334</v>
      </c>
      <c r="DG206" s="2">
        <f>CC$207*$B206+CC$209</f>
        <v>74.569067612080204</v>
      </c>
      <c r="DH206" s="2">
        <f>CD$207*$B206+CD$209</f>
        <v>75.881910498339778</v>
      </c>
      <c r="DI206" s="2">
        <f>CE$207*$B206+CE$209</f>
        <v>76.504139484699095</v>
      </c>
      <c r="DJ206" s="2">
        <f>CF$207*$B206+CF$209</f>
        <v>76.440811433221555</v>
      </c>
      <c r="DK206" s="2">
        <f>CG$207*$B206+CG$209</f>
        <v>75.428057333363199</v>
      </c>
      <c r="DL206" s="2">
        <f>CH$207*$B206+CH$209</f>
        <v>72.694930513362038</v>
      </c>
      <c r="DM206" s="2">
        <f>CI$207*$B206+CI$209</f>
        <v>70.16273088451014</v>
      </c>
      <c r="DN206" s="2">
        <f>CJ$207*$B206+CJ$209</f>
        <v>65.422420174297045</v>
      </c>
      <c r="DO206" s="2">
        <f>CK$207*$B206+CK$209</f>
        <v>58.997934482302277</v>
      </c>
      <c r="DP206" s="2">
        <f>CL$207*$B206+CL$209</f>
        <v>51.484260579033325</v>
      </c>
      <c r="DS206" s="2">
        <f>POWER(10,($B206-C$227)/C$228)/(1+POWER(10,($B206-C$227)/C$228))</f>
        <v>0.99988362857848134</v>
      </c>
      <c r="DT206" s="2">
        <f>POWER(10,($B206-D$227)/D$228)/(1+POWER(10,($B206-D$227)/D$228))</f>
        <v>0.99990013109394282</v>
      </c>
      <c r="DU206" s="2">
        <f>POWER(10,($B206-E$227)/E$228)/(1+POWER(10,($B206-E$227)/E$228))</f>
        <v>0.99991130081589941</v>
      </c>
      <c r="DV206" s="2">
        <f>POWER(10,($B206-F$227)/F$228)/(1+POWER(10,($B206-F$227)/F$228))</f>
        <v>0.99988307079690408</v>
      </c>
      <c r="DW206" s="2">
        <f>POWER(10,($B206-G$227)/G$228)/(1+POWER(10,($B206-G$227)/G$228))</f>
        <v>0.99990277539791972</v>
      </c>
      <c r="DX206" s="2">
        <f>POWER(10,($B206-H$227)/H$228)/(1+POWER(10,($B206-H$227)/H$228))</f>
        <v>0.99989769322138633</v>
      </c>
      <c r="DY206" s="2">
        <f>POWER(10,($B206-I$227)/I$228)/(1+POWER(10,($B206-I$227)/I$228))</f>
        <v>0.99989420791763717</v>
      </c>
      <c r="DZ206" s="2">
        <f>POWER(10,($B206-J$227)/J$228)/(1+POWER(10,($B206-J$227)/J$228))</f>
        <v>0.99988854401833949</v>
      </c>
      <c r="EA206" s="2">
        <f>POWER(10,($B206-K$227)/K$228)/(1+POWER(10,($B206-K$227)/K$228))</f>
        <v>0.99988185911757521</v>
      </c>
      <c r="EB206" s="2">
        <f>POWER(10,($B206-L$227)/L$228)/(1+POWER(10,($B206-L$227)/L$228))</f>
        <v>0.99988568628097263</v>
      </c>
      <c r="EC206" s="2">
        <f>POWER(10,($B206-M$227)/M$228)/(1+POWER(10,($B206-M$227)/M$228))</f>
        <v>0.99988526253143972</v>
      </c>
      <c r="ED206" s="2">
        <f>POWER(10,($B206-N$227)/N$228)/(1+POWER(10,($B206-N$227)/N$228))</f>
        <v>0.99986866293112975</v>
      </c>
      <c r="EE206" s="2">
        <f>POWER(10,($B206-O$227)/O$228)/(1+POWER(10,($B206-O$227)/O$228))</f>
        <v>0.99987944168472309</v>
      </c>
      <c r="EF206" s="6"/>
      <c r="EG206" s="6"/>
    </row>
    <row r="207" spans="2:137" ht="15.75" thickBot="1" x14ac:dyDescent="0.3">
      <c r="C207" s="74">
        <f>SUMSQ(AG6:AG206)</f>
        <v>3369.1291986131018</v>
      </c>
      <c r="D207" s="75">
        <f t="shared" ref="D207:O207" si="104">SUMSQ(AH6:AH206)</f>
        <v>3745.5737367966967</v>
      </c>
      <c r="E207" s="75">
        <f t="shared" si="104"/>
        <v>4090.180182934831</v>
      </c>
      <c r="F207" s="75">
        <f t="shared" si="104"/>
        <v>4357.0502038631648</v>
      </c>
      <c r="G207" s="75">
        <f t="shared" si="104"/>
        <v>4801.780413145264</v>
      </c>
      <c r="H207" s="75">
        <f t="shared" si="104"/>
        <v>4719.0532378524067</v>
      </c>
      <c r="I207" s="75">
        <f t="shared" si="104"/>
        <v>4315.9867881521714</v>
      </c>
      <c r="J207" s="75">
        <f t="shared" si="104"/>
        <v>4335.0313822062499</v>
      </c>
      <c r="K207" s="75">
        <f t="shared" si="104"/>
        <v>5131.5967689231911</v>
      </c>
      <c r="L207" s="75">
        <f t="shared" si="104"/>
        <v>4748.8875769629576</v>
      </c>
      <c r="M207" s="75">
        <f t="shared" si="104"/>
        <v>3699.4336755699778</v>
      </c>
      <c r="N207" s="75">
        <f t="shared" si="104"/>
        <v>2944.4088505376376</v>
      </c>
      <c r="O207" s="76">
        <f t="shared" si="104"/>
        <v>2003.0344786925466</v>
      </c>
      <c r="P207" s="46">
        <f>SUM(C207:O207)</f>
        <v>52261.146494250199</v>
      </c>
      <c r="AF207" s="46">
        <f>SUM(AG207:AS207)</f>
        <v>52261.146494250199</v>
      </c>
      <c r="AG207" s="7">
        <f>SUMSQ(AG6:AG206)</f>
        <v>3369.1291986131018</v>
      </c>
      <c r="AH207" s="7">
        <f t="shared" ref="AH207:AS207" si="105">SUMSQ(AH6:AH206)</f>
        <v>3745.5737367966967</v>
      </c>
      <c r="AI207" s="7">
        <f t="shared" si="105"/>
        <v>4090.180182934831</v>
      </c>
      <c r="AJ207" s="7">
        <f t="shared" si="105"/>
        <v>4357.0502038631648</v>
      </c>
      <c r="AK207" s="7">
        <f t="shared" si="105"/>
        <v>4801.780413145264</v>
      </c>
      <c r="AL207" s="7">
        <f t="shared" si="105"/>
        <v>4719.0532378524067</v>
      </c>
      <c r="AM207" s="7">
        <f t="shared" si="105"/>
        <v>4315.9867881521714</v>
      </c>
      <c r="AN207" s="7">
        <f t="shared" si="105"/>
        <v>4335.0313822062499</v>
      </c>
      <c r="AO207" s="7">
        <f t="shared" si="105"/>
        <v>5131.5967689231911</v>
      </c>
      <c r="AP207" s="7">
        <f t="shared" si="105"/>
        <v>4748.8875769629576</v>
      </c>
      <c r="AQ207" s="7">
        <f t="shared" si="105"/>
        <v>3699.4336755699778</v>
      </c>
      <c r="AR207" s="7">
        <f t="shared" si="105"/>
        <v>2944.4088505376376</v>
      </c>
      <c r="AS207" s="7">
        <f t="shared" si="105"/>
        <v>2003.0344786925466</v>
      </c>
      <c r="AT207" s="3">
        <f>SUM(R207:AD207)</f>
        <v>0</v>
      </c>
      <c r="AV207" s="6"/>
      <c r="AW207" s="6"/>
      <c r="BK207" s="53">
        <f>SLOPE(BK6:BK206,$B6:$B206)</f>
        <v>-9.4789846049128101E-3</v>
      </c>
      <c r="BL207" s="53">
        <f t="shared" ref="BL207:BW207" si="106">SLOPE(BL6:BL206,$B6:$B206)</f>
        <v>-2.1512462708856154E-2</v>
      </c>
      <c r="BM207" s="53">
        <f t="shared" si="106"/>
        <v>-1.7588285952053084E-2</v>
      </c>
      <c r="BN207" s="53">
        <f t="shared" si="106"/>
        <v>2.411950007003642E-3</v>
      </c>
      <c r="BO207" s="53">
        <f t="shared" si="106"/>
        <v>1.7217568695845772E-2</v>
      </c>
      <c r="BP207" s="53">
        <f t="shared" si="106"/>
        <v>2.1171511030030427E-2</v>
      </c>
      <c r="BQ207" s="53">
        <f t="shared" si="106"/>
        <v>1.7958840050535919E-2</v>
      </c>
      <c r="BR207" s="53">
        <f t="shared" si="106"/>
        <v>2.4535074549205352E-2</v>
      </c>
      <c r="BS207" s="53">
        <f t="shared" si="106"/>
        <v>3.0549740520762508E-2</v>
      </c>
      <c r="BT207" s="53">
        <f t="shared" si="106"/>
        <v>1.793708536102059E-2</v>
      </c>
      <c r="BU207" s="53">
        <f t="shared" si="106"/>
        <v>1.8711579676495994E-2</v>
      </c>
      <c r="BV207" s="53">
        <f t="shared" si="106"/>
        <v>2.9263972004647927E-2</v>
      </c>
      <c r="BW207" s="53">
        <f t="shared" si="106"/>
        <v>2.9661048414353353E-2</v>
      </c>
      <c r="BZ207" s="53">
        <f>SLOPE(BZ6:BZ206,$B6:$B206)</f>
        <v>-7.9883835197596204E-2</v>
      </c>
      <c r="CA207" s="53">
        <f t="shared" ref="CA207:CL207" si="107">SLOPE(CA6:CA206,$B6:$B206)</f>
        <v>-7.1275113006684432E-2</v>
      </c>
      <c r="CB207" s="53">
        <f t="shared" si="107"/>
        <v>-6.8347712206841854E-2</v>
      </c>
      <c r="CC207" s="53">
        <f t="shared" si="107"/>
        <v>-5.6159186381132147E-2</v>
      </c>
      <c r="CD207" s="53">
        <f t="shared" si="107"/>
        <v>-6.8003954470300457E-2</v>
      </c>
      <c r="CE207" s="53">
        <f t="shared" si="107"/>
        <v>-7.6679107839394745E-2</v>
      </c>
      <c r="CF207" s="53">
        <f t="shared" si="107"/>
        <v>-7.7180479396738264E-2</v>
      </c>
      <c r="CG207" s="53">
        <f t="shared" si="107"/>
        <v>-7.6566612126398689E-2</v>
      </c>
      <c r="CH207" s="53">
        <f t="shared" si="107"/>
        <v>-8.3195052972430766E-2</v>
      </c>
      <c r="CI207" s="53">
        <f t="shared" si="107"/>
        <v>-7.0226455291883885E-2</v>
      </c>
      <c r="CJ207" s="53">
        <f t="shared" si="107"/>
        <v>-6.4626198683853248E-2</v>
      </c>
      <c r="CK207" s="53">
        <f t="shared" si="107"/>
        <v>-5.9303388372542794E-2</v>
      </c>
      <c r="CL207" s="53">
        <f t="shared" si="107"/>
        <v>-2.30396857289933E-2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1522.8239566638606</v>
      </c>
      <c r="D209" s="9">
        <v>1684.0793552708383</v>
      </c>
      <c r="E209" s="9">
        <v>1635.201152618283</v>
      </c>
      <c r="F209" s="9">
        <v>1566.8524233204116</v>
      </c>
      <c r="G209" s="9">
        <v>1565.0400855606297</v>
      </c>
      <c r="H209" s="9">
        <v>1602.1527104233587</v>
      </c>
      <c r="I209" s="9">
        <v>1593.5844037814297</v>
      </c>
      <c r="J209" s="9">
        <v>1608.947495042167</v>
      </c>
      <c r="K209" s="9">
        <v>1622.8425523458925</v>
      </c>
      <c r="L209" s="9">
        <v>1552.1993061690293</v>
      </c>
      <c r="M209" s="9">
        <v>1440.9749275474808</v>
      </c>
      <c r="N209" s="9">
        <v>1279.7886338909759</v>
      </c>
      <c r="O209" s="47">
        <v>1071.921292106332</v>
      </c>
      <c r="P209" s="6"/>
      <c r="AV209" s="6"/>
      <c r="AW209" s="6"/>
      <c r="AY209" s="6"/>
      <c r="BA209" s="6"/>
      <c r="BC209" s="6"/>
      <c r="BK209" s="53">
        <f>INTERCEPT(BK6:BK206,$B6:$B206)</f>
        <v>76.085590616003671</v>
      </c>
      <c r="BL209" s="53">
        <f t="shared" ref="BL209:BW209" si="108">INTERCEPT(BL6:BL206,$B6:$B206)</f>
        <v>80.132568886913006</v>
      </c>
      <c r="BM209" s="53">
        <f t="shared" si="108"/>
        <v>81.734678694109775</v>
      </c>
      <c r="BN209" s="53">
        <f t="shared" si="108"/>
        <v>80.705312024263037</v>
      </c>
      <c r="BO209" s="53">
        <f t="shared" si="108"/>
        <v>81.803132288439016</v>
      </c>
      <c r="BP209" s="53">
        <f t="shared" si="108"/>
        <v>82.87528623500998</v>
      </c>
      <c r="BQ209" s="53">
        <f t="shared" si="108"/>
        <v>83.269583821019452</v>
      </c>
      <c r="BR209" s="53">
        <f t="shared" si="108"/>
        <v>81.569875831855683</v>
      </c>
      <c r="BS209" s="53">
        <f t="shared" si="108"/>
        <v>78.728649838866147</v>
      </c>
      <c r="BT209" s="53">
        <f t="shared" si="108"/>
        <v>76.098386461485418</v>
      </c>
      <c r="BU209" s="53">
        <f t="shared" si="108"/>
        <v>70.703394242542728</v>
      </c>
      <c r="BV209" s="53">
        <f t="shared" si="108"/>
        <v>62.418858948268081</v>
      </c>
      <c r="BW209" s="53">
        <f t="shared" si="108"/>
        <v>51.228679503755522</v>
      </c>
      <c r="BZ209" s="53">
        <f>INTERCEPT(BZ6:BZ206,$B6:$B206)</f>
        <v>82.556073068639279</v>
      </c>
      <c r="CA209" s="53">
        <f t="shared" ref="CA209:CL209" si="109">INTERCEPT(CA6:CA206,$B6:$B206)</f>
        <v>84.34958980155541</v>
      </c>
      <c r="CB209" s="53">
        <f t="shared" si="109"/>
        <v>86.022238871024697</v>
      </c>
      <c r="CC209" s="53">
        <f t="shared" si="109"/>
        <v>85.800904888306633</v>
      </c>
      <c r="CD209" s="53">
        <f t="shared" si="109"/>
        <v>89.482701392399875</v>
      </c>
      <c r="CE209" s="53">
        <f t="shared" si="109"/>
        <v>91.839961052578047</v>
      </c>
      <c r="CF209" s="53">
        <f t="shared" si="109"/>
        <v>91.876907312569202</v>
      </c>
      <c r="CG209" s="53">
        <f t="shared" si="109"/>
        <v>90.741379758642935</v>
      </c>
      <c r="CH209" s="53">
        <f t="shared" si="109"/>
        <v>89.33394110784819</v>
      </c>
      <c r="CI209" s="53">
        <f t="shared" si="109"/>
        <v>84.208021942886916</v>
      </c>
      <c r="CJ209" s="53">
        <f t="shared" si="109"/>
        <v>78.347659911067694</v>
      </c>
      <c r="CK209" s="53">
        <f t="shared" si="109"/>
        <v>70.858612156810835</v>
      </c>
      <c r="CL209" s="53">
        <f t="shared" si="109"/>
        <v>56.092197724831983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0.61615232698088362</v>
      </c>
      <c r="D210" s="11">
        <v>43.663431240412521</v>
      </c>
      <c r="E210" s="11">
        <v>67.323823584543845</v>
      </c>
      <c r="F210" s="11">
        <v>95.361998796205697</v>
      </c>
      <c r="G210" s="11">
        <v>143.64402824092991</v>
      </c>
      <c r="H210" s="11">
        <v>174.31400705650771</v>
      </c>
      <c r="I210" s="11">
        <v>203.29523671546551</v>
      </c>
      <c r="J210" s="11">
        <v>224.19668645857413</v>
      </c>
      <c r="K210" s="11">
        <v>268.16062606776541</v>
      </c>
      <c r="L210" s="11">
        <v>278.7560108901954</v>
      </c>
      <c r="M210" s="11">
        <v>284.63638572610677</v>
      </c>
      <c r="N210" s="11">
        <v>278.92619045072877</v>
      </c>
      <c r="O210" s="48">
        <v>262.88378755966346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531.35777329877294</v>
      </c>
      <c r="D211" s="11">
        <v>562.97551806102138</v>
      </c>
      <c r="E211" s="11">
        <v>528.33609145152388</v>
      </c>
      <c r="F211" s="11">
        <v>493.42221857690635</v>
      </c>
      <c r="G211" s="11">
        <v>479.69270206365218</v>
      </c>
      <c r="H211" s="11">
        <v>467.39642264719112</v>
      </c>
      <c r="I211" s="11">
        <v>440.88227982197094</v>
      </c>
      <c r="J211" s="11">
        <v>428.50883669996585</v>
      </c>
      <c r="K211" s="11">
        <v>409.2747273543572</v>
      </c>
      <c r="L211" s="11">
        <v>378.68148869987743</v>
      </c>
      <c r="M211" s="11">
        <v>337.01761611001052</v>
      </c>
      <c r="N211" s="11">
        <v>283.13557939906258</v>
      </c>
      <c r="O211" s="48">
        <v>230.7382345536208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1.0735282058419426E-5</v>
      </c>
      <c r="D212" s="11">
        <v>12.423574028106762</v>
      </c>
      <c r="E212" s="11">
        <v>27.93297018612056</v>
      </c>
      <c r="F212" s="11">
        <v>37.283622280030421</v>
      </c>
      <c r="G212" s="11">
        <v>59.216385336164301</v>
      </c>
      <c r="H212" s="11">
        <v>73.233182535721838</v>
      </c>
      <c r="I212" s="11">
        <v>85.862407410125385</v>
      </c>
      <c r="J212" s="11">
        <v>93.101884684533871</v>
      </c>
      <c r="K212" s="11">
        <v>114.56249089910919</v>
      </c>
      <c r="L212" s="11">
        <v>120.03102504512245</v>
      </c>
      <c r="M212" s="11">
        <v>138.38691968986717</v>
      </c>
      <c r="N212" s="11">
        <v>130.28586684467356</v>
      </c>
      <c r="O212" s="48">
        <v>120.22559695517604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-1.168496543331794</v>
      </c>
      <c r="D213" s="9">
        <v>-1.8648558218964491E-2</v>
      </c>
      <c r="E213" s="9">
        <v>0.29138751233541099</v>
      </c>
      <c r="F213" s="9">
        <v>2.1867932967464294</v>
      </c>
      <c r="G213" s="9">
        <v>1.8502356017657811</v>
      </c>
      <c r="H213" s="9">
        <v>2.9648074268374045</v>
      </c>
      <c r="I213" s="9">
        <v>2.8878230484906342</v>
      </c>
      <c r="J213" s="9">
        <v>3.1702652395566373</v>
      </c>
      <c r="K213" s="9">
        <v>3.0944754133507475</v>
      </c>
      <c r="L213" s="9">
        <v>1.7321895242707954</v>
      </c>
      <c r="M213" s="9">
        <v>0.33470224593223064</v>
      </c>
      <c r="N213" s="9">
        <v>1.2674417344026626E-3</v>
      </c>
      <c r="O213" s="47">
        <v>-5.5912455443396026E-5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1.0087355864282692</v>
      </c>
      <c r="D214" s="11">
        <v>0.98929058836290718</v>
      </c>
      <c r="E214" s="11">
        <v>0.97984011081821609</v>
      </c>
      <c r="F214" s="11">
        <v>0.97611792444250267</v>
      </c>
      <c r="G214" s="11">
        <v>0.96944688579945804</v>
      </c>
      <c r="H214" s="11">
        <v>0.96124939701581846</v>
      </c>
      <c r="I214" s="11">
        <v>0.96382783843205877</v>
      </c>
      <c r="J214" s="11">
        <v>0.96388602987339467</v>
      </c>
      <c r="K214" s="11">
        <v>0.96778270598759297</v>
      </c>
      <c r="L214" s="11">
        <v>0.97935581148322226</v>
      </c>
      <c r="M214" s="11">
        <v>0.99325267766947267</v>
      </c>
      <c r="N214" s="11">
        <v>1.0036982120063715</v>
      </c>
      <c r="O214" s="48">
        <v>0.99916846149224436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10">$P215*C$214+C$213</f>
        <v>52.763539828039725</v>
      </c>
      <c r="D215" s="13">
        <f t="shared" si="110"/>
        <v>52.873761218223329</v>
      </c>
      <c r="E215" s="13">
        <f t="shared" si="110"/>
        <v>52.678527616998011</v>
      </c>
      <c r="F215" s="13">
        <f t="shared" si="110"/>
        <v>54.374926750214343</v>
      </c>
      <c r="G215" s="13">
        <f t="shared" si="110"/>
        <v>53.681702051935609</v>
      </c>
      <c r="H215" s="13">
        <f t="shared" si="110"/>
        <v>54.357995234733316</v>
      </c>
      <c r="I215" s="13">
        <f t="shared" si="110"/>
        <v>54.418867196653579</v>
      </c>
      <c r="J215" s="13">
        <f t="shared" si="110"/>
        <v>54.704420592452372</v>
      </c>
      <c r="K215" s="13">
        <f t="shared" si="110"/>
        <v>54.836966509275562</v>
      </c>
      <c r="L215" s="13">
        <f t="shared" si="110"/>
        <v>54.093436570632555</v>
      </c>
      <c r="M215" s="13">
        <f t="shared" si="110"/>
        <v>53.438945080971095</v>
      </c>
      <c r="N215" s="13">
        <f t="shared" si="110"/>
        <v>53.663980648350773</v>
      </c>
      <c r="O215" s="50">
        <f t="shared" si="110"/>
        <v>53.420474235718267</v>
      </c>
      <c r="P215" s="47">
        <v>53.464988344799117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10"/>
        <v>79.413388525354435</v>
      </c>
      <c r="D216" s="13">
        <f t="shared" si="110"/>
        <v>79.00989129260698</v>
      </c>
      <c r="E216" s="13">
        <f t="shared" si="110"/>
        <v>78.564984932660863</v>
      </c>
      <c r="F216" s="13">
        <f t="shared" si="110"/>
        <v>80.163047390666605</v>
      </c>
      <c r="G216" s="13">
        <f t="shared" si="110"/>
        <v>79.293580104257742</v>
      </c>
      <c r="H216" s="13">
        <f t="shared" si="110"/>
        <v>79.753303316965031</v>
      </c>
      <c r="I216" s="13">
        <f t="shared" si="110"/>
        <v>79.882295284308114</v>
      </c>
      <c r="J216" s="13">
        <f t="shared" si="110"/>
        <v>80.169386043443694</v>
      </c>
      <c r="K216" s="13">
        <f t="shared" si="110"/>
        <v>80.40487849081758</v>
      </c>
      <c r="L216" s="13">
        <f t="shared" si="110"/>
        <v>79.967099151802614</v>
      </c>
      <c r="M216" s="13">
        <f t="shared" si="110"/>
        <v>79.679749841135489</v>
      </c>
      <c r="N216" s="13">
        <f t="shared" si="110"/>
        <v>80.180746635011204</v>
      </c>
      <c r="O216" s="50">
        <f t="shared" si="110"/>
        <v>79.81756845956771</v>
      </c>
      <c r="P216" s="48">
        <v>79.884051036615602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10"/>
        <v>124.43768993800141</v>
      </c>
      <c r="D217" s="13">
        <f t="shared" si="110"/>
        <v>123.16627700401143</v>
      </c>
      <c r="E217" s="13">
        <f t="shared" si="110"/>
        <v>122.29955430766319</v>
      </c>
      <c r="F217" s="13">
        <f t="shared" si="110"/>
        <v>123.73147923314906</v>
      </c>
      <c r="G217" s="13">
        <f t="shared" si="110"/>
        <v>122.56425418083906</v>
      </c>
      <c r="H217" s="13">
        <f t="shared" si="110"/>
        <v>122.65808745094182</v>
      </c>
      <c r="I217" s="13">
        <f t="shared" si="110"/>
        <v>122.90216658786788</v>
      </c>
      <c r="J217" s="13">
        <f t="shared" si="110"/>
        <v>123.1918546867123</v>
      </c>
      <c r="K217" s="13">
        <f t="shared" si="110"/>
        <v>123.60127291030902</v>
      </c>
      <c r="L217" s="13">
        <f t="shared" si="110"/>
        <v>123.68005211956593</v>
      </c>
      <c r="M217" s="13">
        <f t="shared" si="110"/>
        <v>124.01298100695112</v>
      </c>
      <c r="N217" s="13">
        <f t="shared" si="110"/>
        <v>124.98020789395355</v>
      </c>
      <c r="O217" s="50">
        <f t="shared" si="110"/>
        <v>124.41484705021111</v>
      </c>
      <c r="P217" s="48">
        <v>124.51844484448058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10"/>
        <v>161.54801608872702</v>
      </c>
      <c r="D218" s="15">
        <f t="shared" si="110"/>
        <v>159.56124203343381</v>
      </c>
      <c r="E218" s="15">
        <f t="shared" si="110"/>
        <v>158.34684616219005</v>
      </c>
      <c r="F218" s="15">
        <f t="shared" si="110"/>
        <v>159.64183574777618</v>
      </c>
      <c r="G218" s="15">
        <f t="shared" si="110"/>
        <v>158.22919016788862</v>
      </c>
      <c r="H218" s="15">
        <f t="shared" si="110"/>
        <v>158.02144640782541</v>
      </c>
      <c r="I218" s="15">
        <f t="shared" si="110"/>
        <v>158.36038370501132</v>
      </c>
      <c r="J218" s="15">
        <f t="shared" si="110"/>
        <v>158.6522126060602</v>
      </c>
      <c r="K218" s="15">
        <f t="shared" si="110"/>
        <v>159.20498546435724</v>
      </c>
      <c r="L218" s="15">
        <f t="shared" si="110"/>
        <v>159.70952710858512</v>
      </c>
      <c r="M218" s="15">
        <f t="shared" si="110"/>
        <v>160.55370715393806</v>
      </c>
      <c r="N218" s="15">
        <f t="shared" si="110"/>
        <v>161.90521431346806</v>
      </c>
      <c r="O218" s="51">
        <f t="shared" si="110"/>
        <v>161.17320869063551</v>
      </c>
      <c r="P218" s="49">
        <v>161.30739791604401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1">$P219</f>
        <v>5.0289554973902515</v>
      </c>
      <c r="D219" s="17">
        <f t="shared" si="111"/>
        <v>5.0289554973902515</v>
      </c>
      <c r="E219" s="17">
        <f t="shared" si="111"/>
        <v>5.0289554973902515</v>
      </c>
      <c r="F219" s="17">
        <f t="shared" si="111"/>
        <v>5.0289554973902515</v>
      </c>
      <c r="G219" s="17">
        <f t="shared" si="111"/>
        <v>5.0289554973902515</v>
      </c>
      <c r="H219" s="17">
        <f t="shared" si="111"/>
        <v>5.0289554973902515</v>
      </c>
      <c r="I219" s="17">
        <f t="shared" si="111"/>
        <v>5.0289554973902515</v>
      </c>
      <c r="J219" s="17">
        <f t="shared" si="111"/>
        <v>5.0289554973902515</v>
      </c>
      <c r="K219" s="17">
        <f t="shared" si="111"/>
        <v>5.0289554973902515</v>
      </c>
      <c r="L219" s="17">
        <f t="shared" si="111"/>
        <v>5.0289554973902515</v>
      </c>
      <c r="M219" s="17">
        <f t="shared" si="111"/>
        <v>5.0289554973902515</v>
      </c>
      <c r="N219" s="17">
        <f t="shared" si="111"/>
        <v>5.0289554973902515</v>
      </c>
      <c r="O219" s="52">
        <f t="shared" si="111"/>
        <v>5.0289554973902515</v>
      </c>
      <c r="P219" s="47">
        <v>5.0289554973902515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1"/>
        <v>3.9601725996432946</v>
      </c>
      <c r="D220" s="13">
        <f t="shared" si="111"/>
        <v>3.9601725996432946</v>
      </c>
      <c r="E220" s="13">
        <f t="shared" si="111"/>
        <v>3.9601725996432946</v>
      </c>
      <c r="F220" s="13">
        <f t="shared" si="111"/>
        <v>3.9601725996432946</v>
      </c>
      <c r="G220" s="13">
        <f t="shared" si="111"/>
        <v>3.9601725996432946</v>
      </c>
      <c r="H220" s="13">
        <f t="shared" si="111"/>
        <v>3.9601725996432946</v>
      </c>
      <c r="I220" s="13">
        <f t="shared" si="111"/>
        <v>3.9601725996432946</v>
      </c>
      <c r="J220" s="13">
        <f t="shared" si="111"/>
        <v>3.9601725996432946</v>
      </c>
      <c r="K220" s="13">
        <f t="shared" si="111"/>
        <v>3.9601725996432946</v>
      </c>
      <c r="L220" s="13">
        <f t="shared" si="111"/>
        <v>3.9601725996432946</v>
      </c>
      <c r="M220" s="13">
        <f t="shared" si="111"/>
        <v>3.9601725996432946</v>
      </c>
      <c r="N220" s="13">
        <f t="shared" si="111"/>
        <v>3.9601725996432946</v>
      </c>
      <c r="O220" s="50">
        <f t="shared" si="111"/>
        <v>3.9601725996432946</v>
      </c>
      <c r="P220" s="48">
        <v>3.9601725996432946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1"/>
        <v>4.7683158670718209</v>
      </c>
      <c r="D221" s="13">
        <f t="shared" si="111"/>
        <v>4.7683158670718209</v>
      </c>
      <c r="E221" s="13">
        <f t="shared" si="111"/>
        <v>4.7683158670718209</v>
      </c>
      <c r="F221" s="13">
        <f t="shared" si="111"/>
        <v>4.7683158670718209</v>
      </c>
      <c r="G221" s="13">
        <f t="shared" si="111"/>
        <v>4.7683158670718209</v>
      </c>
      <c r="H221" s="13">
        <f t="shared" si="111"/>
        <v>4.7683158670718209</v>
      </c>
      <c r="I221" s="13">
        <f t="shared" si="111"/>
        <v>4.7683158670718209</v>
      </c>
      <c r="J221" s="13">
        <f t="shared" si="111"/>
        <v>4.7683158670718209</v>
      </c>
      <c r="K221" s="13">
        <f t="shared" si="111"/>
        <v>4.7683158670718209</v>
      </c>
      <c r="L221" s="13">
        <f t="shared" si="111"/>
        <v>4.7683158670718209</v>
      </c>
      <c r="M221" s="13">
        <f t="shared" si="111"/>
        <v>4.7683158670718209</v>
      </c>
      <c r="N221" s="13">
        <f t="shared" si="111"/>
        <v>4.7683158670718209</v>
      </c>
      <c r="O221" s="50">
        <f t="shared" si="111"/>
        <v>4.7683158670718209</v>
      </c>
      <c r="P221" s="48">
        <v>4.7683158670718209</v>
      </c>
    </row>
    <row r="222" spans="1:137" ht="15.75" thickBot="1" x14ac:dyDescent="0.3">
      <c r="B222" s="4" t="s">
        <v>1</v>
      </c>
      <c r="C222" s="14">
        <f t="shared" si="111"/>
        <v>5.6812602657057862</v>
      </c>
      <c r="D222" s="15">
        <f t="shared" si="111"/>
        <v>5.6812602657057862</v>
      </c>
      <c r="E222" s="15">
        <f t="shared" si="111"/>
        <v>5.6812602657057862</v>
      </c>
      <c r="F222" s="15">
        <f t="shared" si="111"/>
        <v>5.6812602657057862</v>
      </c>
      <c r="G222" s="15">
        <f t="shared" si="111"/>
        <v>5.6812602657057862</v>
      </c>
      <c r="H222" s="15">
        <f t="shared" si="111"/>
        <v>5.6812602657057862</v>
      </c>
      <c r="I222" s="15">
        <f t="shared" si="111"/>
        <v>5.6812602657057862</v>
      </c>
      <c r="J222" s="15">
        <f t="shared" si="111"/>
        <v>5.6812602657057862</v>
      </c>
      <c r="K222" s="15">
        <f t="shared" si="111"/>
        <v>5.6812602657057862</v>
      </c>
      <c r="L222" s="15">
        <f t="shared" si="111"/>
        <v>5.6812602657057862</v>
      </c>
      <c r="M222" s="15">
        <f t="shared" si="111"/>
        <v>5.6812602657057862</v>
      </c>
      <c r="N222" s="15">
        <f t="shared" si="111"/>
        <v>5.6812602657057862</v>
      </c>
      <c r="O222" s="51">
        <f t="shared" si="111"/>
        <v>5.6812602657057862</v>
      </c>
      <c r="P222" s="49">
        <v>5.6812602657057862</v>
      </c>
    </row>
    <row r="223" spans="1:137" x14ac:dyDescent="0.25">
      <c r="A223" s="4" t="s">
        <v>19</v>
      </c>
      <c r="C223" s="19">
        <f t="shared" ref="C223:O223" si="112">((C210+C212)/0.768)/(C209+C211+(C210+C212)/0.768)</f>
        <v>3.9041454531378545E-4</v>
      </c>
      <c r="D223" s="19">
        <f t="shared" si="112"/>
        <v>3.1477277852919996E-2</v>
      </c>
      <c r="E223" s="19">
        <f t="shared" si="112"/>
        <v>5.4220115304781963E-2</v>
      </c>
      <c r="F223" s="19">
        <f t="shared" si="112"/>
        <v>7.7347247267834263E-2</v>
      </c>
      <c r="G223" s="19">
        <f t="shared" si="112"/>
        <v>0.11440259152383178</v>
      </c>
      <c r="H223" s="19">
        <f t="shared" si="112"/>
        <v>0.13475909388504415</v>
      </c>
      <c r="I223" s="19">
        <f t="shared" si="112"/>
        <v>0.15616400011420903</v>
      </c>
      <c r="J223" s="19">
        <f t="shared" si="112"/>
        <v>0.1685906519829726</v>
      </c>
      <c r="K223" s="19">
        <f t="shared" si="112"/>
        <v>0.19693590937630401</v>
      </c>
      <c r="L223" s="19">
        <f t="shared" si="112"/>
        <v>0.21192873309673116</v>
      </c>
      <c r="M223" s="19">
        <f t="shared" si="112"/>
        <v>0.23652121975823243</v>
      </c>
      <c r="N223" s="19">
        <f t="shared" si="112"/>
        <v>0.25424195927216325</v>
      </c>
      <c r="O223" s="19">
        <f t="shared" si="112"/>
        <v>0.276902792183505</v>
      </c>
      <c r="P223" s="2" t="s">
        <v>20</v>
      </c>
    </row>
    <row r="224" spans="1:137" x14ac:dyDescent="0.25">
      <c r="B224" s="4"/>
      <c r="C224" s="19">
        <f>STDEV(A!C223,B!C223,'C'!C223)</f>
        <v>1.5909709073300537E-3</v>
      </c>
      <c r="D224" s="19">
        <f>STDEV(A!D223,B!D223,'C'!D223)</f>
        <v>2.6038627858379322E-3</v>
      </c>
      <c r="E224" s="19">
        <f>STDEV(A!E223,B!E223,'C'!E223)</f>
        <v>1.4943007040764528E-3</v>
      </c>
      <c r="F224" s="19">
        <f>STDEV(A!F223,B!F223,'C'!F223)</f>
        <v>5.0806477374881961E-3</v>
      </c>
      <c r="G224" s="19">
        <f>STDEV(A!G223,B!G223,'C'!G223)</f>
        <v>4.5205623765792874E-3</v>
      </c>
      <c r="H224" s="19">
        <f>STDEV(A!H223,B!H223,'C'!H223)</f>
        <v>2.2500250807892218E-3</v>
      </c>
      <c r="I224" s="19">
        <f>STDEV(A!I223,B!I223,'C'!I223)</f>
        <v>5.096602610228893E-3</v>
      </c>
      <c r="J224" s="19">
        <f>STDEV(A!J223,B!J223,'C'!J223)</f>
        <v>6.2693668424946766E-3</v>
      </c>
      <c r="K224" s="19">
        <f>STDEV(A!K223,B!K223,'C'!K223)</f>
        <v>9.1786941013481259E-4</v>
      </c>
      <c r="L224" s="19">
        <f>STDEV(A!L223,B!L223,'C'!L223)</f>
        <v>2.9011047050197959E-3</v>
      </c>
      <c r="M224" s="19">
        <f>STDEV(A!M223,B!M223,'C'!M223)</f>
        <v>3.5047183480396401E-3</v>
      </c>
      <c r="N224" s="19">
        <f>STDEV(A!N223,B!N223,'C'!N223)</f>
        <v>2.5555393555059488E-3</v>
      </c>
      <c r="O224" s="19">
        <f>STDEV(A!O223,B!O223,'C'!O223)</f>
        <v>1.3218150310853539E-2</v>
      </c>
      <c r="P224" s="2" t="s">
        <v>22</v>
      </c>
    </row>
    <row r="225" spans="1:16" x14ac:dyDescent="0.25">
      <c r="B225" s="4"/>
      <c r="C225" s="65">
        <f>C210/(C209*0.768+C210)</f>
        <v>5.2656068500805768E-4</v>
      </c>
      <c r="D225" s="65">
        <f t="shared" ref="D225:O225" si="113">D210/(D209*0.768+D210)</f>
        <v>3.2656876074047159E-2</v>
      </c>
      <c r="E225" s="65">
        <f t="shared" si="113"/>
        <v>5.0881155442266041E-2</v>
      </c>
      <c r="F225" s="65">
        <f t="shared" si="113"/>
        <v>7.3428549030606624E-2</v>
      </c>
      <c r="G225" s="65">
        <f t="shared" si="113"/>
        <v>0.1067513242111143</v>
      </c>
      <c r="H225" s="65">
        <f t="shared" si="113"/>
        <v>0.12408746164824247</v>
      </c>
      <c r="I225" s="65">
        <f t="shared" si="113"/>
        <v>0.1424465993749951</v>
      </c>
      <c r="J225" s="65">
        <f t="shared" si="113"/>
        <v>0.15357322084263675</v>
      </c>
      <c r="K225" s="65">
        <f t="shared" si="113"/>
        <v>0.17706171662551418</v>
      </c>
      <c r="L225" s="65">
        <f t="shared" si="113"/>
        <v>0.18952098698520234</v>
      </c>
      <c r="M225" s="65">
        <f t="shared" si="113"/>
        <v>0.20458228721489297</v>
      </c>
      <c r="N225" s="65">
        <f t="shared" si="113"/>
        <v>0.22105352425217789</v>
      </c>
      <c r="O225" s="65">
        <f t="shared" si="113"/>
        <v>0.24203950514730224</v>
      </c>
      <c r="P225" s="62" t="s">
        <v>52</v>
      </c>
    </row>
    <row r="226" spans="1:16" x14ac:dyDescent="0.25">
      <c r="C226" s="63">
        <f>C212/(C211*0.768+C212)</f>
        <v>2.6306628380348236E-8</v>
      </c>
      <c r="D226" s="63">
        <f t="shared" ref="D226:O226" si="114">D212/(D211*0.768+D212)</f>
        <v>2.7931402078937004E-2</v>
      </c>
      <c r="E226" s="63">
        <f t="shared" si="114"/>
        <v>6.4406932270840628E-2</v>
      </c>
      <c r="F226" s="63">
        <f t="shared" si="114"/>
        <v>8.9574161713441028E-2</v>
      </c>
      <c r="G226" s="63">
        <f t="shared" si="114"/>
        <v>0.13847886591375744</v>
      </c>
      <c r="H226" s="63">
        <f t="shared" si="114"/>
        <v>0.1694453054911447</v>
      </c>
      <c r="I226" s="63">
        <f t="shared" si="114"/>
        <v>0.20228621719667697</v>
      </c>
      <c r="J226" s="63">
        <f t="shared" si="114"/>
        <v>0.22051780845275853</v>
      </c>
      <c r="K226" s="63">
        <f t="shared" si="114"/>
        <v>0.26711673824093091</v>
      </c>
      <c r="L226" s="63">
        <f t="shared" si="114"/>
        <v>0.29214693578332007</v>
      </c>
      <c r="M226" s="63">
        <f t="shared" si="114"/>
        <v>0.34839171460852936</v>
      </c>
      <c r="N226" s="63">
        <f t="shared" si="114"/>
        <v>0.3746710701521892</v>
      </c>
      <c r="O226" s="63">
        <f t="shared" si="114"/>
        <v>0.40421128242863891</v>
      </c>
      <c r="P226" s="64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101.64742204555239</v>
      </c>
      <c r="D227" s="54">
        <f t="shared" ref="D227:O227" si="115">AVERAGE(D$214*D$216+D$213, D$214*D$217+D$213)</f>
        <v>99.98684168534092</v>
      </c>
      <c r="E227" s="54">
        <f t="shared" si="115"/>
        <v>98.69895370667993</v>
      </c>
      <c r="F227" s="54">
        <f t="shared" si="115"/>
        <v>101.69934436335922</v>
      </c>
      <c r="G227" s="54">
        <f t="shared" si="115"/>
        <v>99.695460012720858</v>
      </c>
      <c r="H227" s="54">
        <f t="shared" si="115"/>
        <v>100.24872108922924</v>
      </c>
      <c r="I227" s="54">
        <f t="shared" si="115"/>
        <v>100.61247782542445</v>
      </c>
      <c r="J227" s="54">
        <f t="shared" si="115"/>
        <v>101.17879471831552</v>
      </c>
      <c r="K227" s="54">
        <f t="shared" si="115"/>
        <v>101.81128803389919</v>
      </c>
      <c r="L227" s="54">
        <f t="shared" si="115"/>
        <v>101.45370006907962</v>
      </c>
      <c r="M227" s="54">
        <f t="shared" si="115"/>
        <v>101.49387741426685</v>
      </c>
      <c r="N227" s="54">
        <f t="shared" si="115"/>
        <v>102.96110905885561</v>
      </c>
      <c r="O227" s="54">
        <f t="shared" si="115"/>
        <v>102.03123828341981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116">(C$214*C$215 + C$213) - (C$214*C$219)*$A$229</f>
        <v>36.837304628792324</v>
      </c>
      <c r="D229" s="2">
        <f t="shared" si="116"/>
        <v>37.36357075772483</v>
      </c>
      <c r="E229" s="2">
        <f t="shared" si="116"/>
        <v>37.125204914726972</v>
      </c>
      <c r="F229" s="2">
        <f t="shared" si="116"/>
        <v>40.536573131199916</v>
      </c>
      <c r="G229" s="2">
        <f t="shared" si="116"/>
        <v>39.265878743122002</v>
      </c>
      <c r="H229" s="2">
        <f t="shared" si="116"/>
        <v>40.71415625075624</v>
      </c>
      <c r="I229" s="2">
        <f t="shared" si="116"/>
        <v>40.797100268700525</v>
      </c>
      <c r="J229" s="2">
        <f t="shared" si="116"/>
        <v>41.357072174571506</v>
      </c>
      <c r="K229" s="2">
        <f t="shared" si="116"/>
        <v>41.563934771181906</v>
      </c>
      <c r="L229" s="2">
        <f t="shared" si="116"/>
        <v>39.933500616639925</v>
      </c>
      <c r="M229" s="2">
        <f t="shared" si="116"/>
        <v>38.428006998448211</v>
      </c>
      <c r="N229" s="2">
        <f t="shared" si="116"/>
        <v>38.721047944657982</v>
      </c>
      <c r="O229" s="2">
        <f t="shared" si="116"/>
        <v>38.301675960112107</v>
      </c>
    </row>
    <row r="230" spans="1:16" x14ac:dyDescent="0.25">
      <c r="B230" s="4" t="s">
        <v>43</v>
      </c>
      <c r="C230" s="2">
        <f t="shared" ref="C230:O230" si="117">(C$214*C$216 + C$213) + (C$214*C$220)*$A$229</f>
        <v>90.922915590022626</v>
      </c>
      <c r="D230" s="2">
        <f t="shared" si="117"/>
        <v>89.898377728492861</v>
      </c>
      <c r="E230" s="2">
        <f t="shared" si="117"/>
        <v>88.913518931866548</v>
      </c>
      <c r="F230" s="2">
        <f t="shared" si="117"/>
        <v>92.032167107903547</v>
      </c>
      <c r="G230" s="2">
        <f t="shared" si="117"/>
        <v>90.238680879585914</v>
      </c>
      <c r="H230" s="2">
        <f t="shared" si="117"/>
        <v>91.047762720746775</v>
      </c>
      <c r="I230" s="2">
        <f t="shared" si="117"/>
        <v>91.331376830952962</v>
      </c>
      <c r="J230" s="2">
        <f t="shared" si="117"/>
        <v>91.895881604409837</v>
      </c>
      <c r="K230" s="2">
        <f t="shared" si="117"/>
        <v>92.406685957779928</v>
      </c>
      <c r="L230" s="2">
        <f t="shared" si="117"/>
        <v>91.683686955855578</v>
      </c>
      <c r="M230" s="2">
        <f t="shared" si="117"/>
        <v>91.277183247560743</v>
      </c>
      <c r="N230" s="2">
        <f t="shared" si="117"/>
        <v>92.402993949126838</v>
      </c>
      <c r="O230" s="2">
        <f t="shared" si="117"/>
        <v>91.621779856230717</v>
      </c>
    </row>
    <row r="231" spans="1:16" x14ac:dyDescent="0.25">
      <c r="B231" s="4" t="s">
        <v>44</v>
      </c>
      <c r="C231" s="2">
        <f t="shared" ref="C231:O231" si="118">(C$214*C$217 + C$213) - (C$214*C$221)*$A$229</f>
        <v>109.92631988271945</v>
      </c>
      <c r="D231" s="2">
        <f t="shared" si="118"/>
        <v>107.6768400566413</v>
      </c>
      <c r="E231" s="2">
        <f t="shared" si="118"/>
        <v>106.10883491535081</v>
      </c>
      <c r="F231" s="2">
        <f t="shared" si="118"/>
        <v>108.99999223225132</v>
      </c>
      <c r="G231" s="2">
        <f t="shared" si="118"/>
        <v>106.80188322419065</v>
      </c>
      <c r="H231" s="2">
        <f t="shared" si="118"/>
        <v>107.11919777215752</v>
      </c>
      <c r="I231" s="2">
        <f t="shared" si="118"/>
        <v>107.55684588412876</v>
      </c>
      <c r="J231" s="2">
        <f t="shared" si="118"/>
        <v>108.12483381538941</v>
      </c>
      <c r="K231" s="2">
        <f t="shared" si="118"/>
        <v>108.86956887548556</v>
      </c>
      <c r="L231" s="2">
        <f t="shared" si="118"/>
        <v>108.84933376590217</v>
      </c>
      <c r="M231" s="2">
        <f t="shared" si="118"/>
        <v>109.30250018803113</v>
      </c>
      <c r="N231" s="2">
        <f t="shared" si="118"/>
        <v>111.08582831089539</v>
      </c>
      <c r="O231" s="2">
        <f t="shared" si="118"/>
        <v>110.01828291506327</v>
      </c>
    </row>
    <row r="232" spans="1:16" x14ac:dyDescent="0.25">
      <c r="B232" s="4" t="s">
        <v>45</v>
      </c>
      <c r="C232" s="2">
        <f t="shared" ref="C232:O232" si="119">(C$214*C$218 + C$213) + (C$214*C$222)*$A$229</f>
        <v>178.98340441958879</v>
      </c>
      <c r="D232" s="2">
        <f t="shared" si="119"/>
        <v>174.69503838566166</v>
      </c>
      <c r="E232" s="2">
        <f t="shared" si="119"/>
        <v>172.14615886861958</v>
      </c>
      <c r="F232" s="2">
        <f t="shared" si="119"/>
        <v>174.65279059739183</v>
      </c>
      <c r="G232" s="2">
        <f t="shared" si="119"/>
        <v>171.76807146860966</v>
      </c>
      <c r="H232" s="2">
        <f t="shared" si="119"/>
        <v>171.24615151602592</v>
      </c>
      <c r="I232" s="2">
        <f t="shared" si="119"/>
        <v>171.94723977255856</v>
      </c>
      <c r="J232" s="2">
        <f t="shared" si="119"/>
        <v>172.52117878560759</v>
      </c>
      <c r="K232" s="2">
        <f t="shared" si="119"/>
        <v>173.66498335285542</v>
      </c>
      <c r="L232" s="2">
        <f t="shared" si="119"/>
        <v>174.8365688206039</v>
      </c>
      <c r="M232" s="2">
        <f t="shared" si="119"/>
        <v>176.73388270068992</v>
      </c>
      <c r="N232" s="2">
        <f t="shared" si="119"/>
        <v>179.6120538745659</v>
      </c>
      <c r="O232" s="2">
        <f t="shared" si="119"/>
        <v>178.06873928580205</v>
      </c>
    </row>
    <row r="233" spans="1:16" x14ac:dyDescent="0.25">
      <c r="B233" s="4"/>
      <c r="C233" s="2">
        <f>C211/C209</f>
        <v>0.3489292186227812</v>
      </c>
      <c r="D233" s="2">
        <f t="shared" ref="D233:O233" si="120">D209/D211</f>
        <v>2.9913900360553503</v>
      </c>
      <c r="E233" s="2">
        <f t="shared" si="120"/>
        <v>3.0950017972950019</v>
      </c>
      <c r="F233" s="2">
        <f t="shared" si="120"/>
        <v>3.175480074325427</v>
      </c>
      <c r="G233" s="2">
        <f t="shared" si="120"/>
        <v>3.2625889008270939</v>
      </c>
      <c r="H233" s="2">
        <f t="shared" si="120"/>
        <v>3.4278240756513565</v>
      </c>
      <c r="I233" s="2">
        <f t="shared" si="120"/>
        <v>3.6145349375913272</v>
      </c>
      <c r="J233" s="2">
        <f t="shared" si="120"/>
        <v>3.7547591957099429</v>
      </c>
      <c r="K233" s="2">
        <f t="shared" si="120"/>
        <v>3.9651667788927685</v>
      </c>
      <c r="L233" s="2">
        <f t="shared" si="120"/>
        <v>4.0989574417756103</v>
      </c>
      <c r="M233" s="2">
        <f t="shared" si="120"/>
        <v>4.2756664894250287</v>
      </c>
      <c r="N233" s="2">
        <f t="shared" si="120"/>
        <v>4.5200558566579536</v>
      </c>
      <c r="O233" s="2">
        <f t="shared" si="120"/>
        <v>4.6456162507268832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198" activePane="bottomRight" state="frozen"/>
      <selection pane="topRight" activeCell="C1" sqref="C1"/>
      <selection pane="bottomLeft" activeCell="A6" sqref="A6"/>
      <selection pane="bottomRight" activeCell="C225" sqref="C225:P226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84.662000000000006</v>
      </c>
      <c r="D6">
        <v>87.168999999999997</v>
      </c>
      <c r="E6">
        <v>89.647999999999996</v>
      </c>
      <c r="F6">
        <v>89.844999999999999</v>
      </c>
      <c r="G6">
        <v>89.323999999999998</v>
      </c>
      <c r="H6">
        <v>92.352000000000004</v>
      </c>
      <c r="I6">
        <v>93</v>
      </c>
      <c r="J6">
        <v>91.478999999999999</v>
      </c>
      <c r="K6">
        <v>89.703999999999994</v>
      </c>
      <c r="L6">
        <v>86.293999999999997</v>
      </c>
      <c r="M6">
        <v>79.073999999999998</v>
      </c>
      <c r="N6">
        <v>71.191199999999995</v>
      </c>
      <c r="O6">
        <v>59.253500000000003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85.370153581138808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89.448863254709337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91.867529707265732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90.738325013781491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91.388521975439545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93.574937777839409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94.467682346049656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93.106810646394564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90.783749602394948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87.597145910606017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81.021517971263151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72.488037214296511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60.067956504798133</v>
      </c>
      <c r="AE6" s="5"/>
      <c r="AG6" s="5">
        <f t="shared" ref="AG6:AS25" si="0">C6-R6</f>
        <v>-0.70815358113880222</v>
      </c>
      <c r="AH6" s="5">
        <f t="shared" si="0"/>
        <v>-2.2798632547093405</v>
      </c>
      <c r="AI6" s="5">
        <f t="shared" si="0"/>
        <v>-2.2195297072657354</v>
      </c>
      <c r="AJ6" s="5">
        <f t="shared" si="0"/>
        <v>-0.89332501378149232</v>
      </c>
      <c r="AK6" s="5">
        <f t="shared" si="0"/>
        <v>-2.064521975439547</v>
      </c>
      <c r="AL6" s="5">
        <f t="shared" si="0"/>
        <v>-1.2229377778394053</v>
      </c>
      <c r="AM6" s="5">
        <f t="shared" si="0"/>
        <v>-1.4676823460496564</v>
      </c>
      <c r="AN6" s="5">
        <f t="shared" si="0"/>
        <v>-1.6278106463945647</v>
      </c>
      <c r="AO6" s="5">
        <f t="shared" si="0"/>
        <v>-1.0797496023949549</v>
      </c>
      <c r="AP6" s="5">
        <f t="shared" si="0"/>
        <v>-1.3031459106060197</v>
      </c>
      <c r="AQ6" s="5">
        <f t="shared" si="0"/>
        <v>-1.947517971263153</v>
      </c>
      <c r="AR6" s="5">
        <f t="shared" si="0"/>
        <v>-1.2968372142965165</v>
      </c>
      <c r="AS6" s="5">
        <f t="shared" si="0"/>
        <v>-0.81445650479813025</v>
      </c>
      <c r="AV6" s="2">
        <f t="shared" ref="AV6:AV69" si="1">((1-DS6)*CO6) + (DS6*DD6)</f>
        <v>85.370153581138808</v>
      </c>
      <c r="AW6" s="2">
        <f t="shared" ref="AW6:AW69" si="2">((1-DT6)*CP6) + (DT6*DE6)</f>
        <v>89.448863254709337</v>
      </c>
      <c r="AX6" s="2">
        <f t="shared" ref="AX6:AX69" si="3">((1-DU6)*CQ6) + (DU6*DF6)</f>
        <v>91.867529707265732</v>
      </c>
      <c r="AY6" s="2">
        <f t="shared" ref="AY6:AY69" si="4">((1-DV6)*CR6) + (DV6*DG6)</f>
        <v>90.738325013781491</v>
      </c>
      <c r="AZ6" s="2">
        <f t="shared" ref="AZ6:AZ69" si="5">((1-DW6)*CS6) + (DW6*DH6)</f>
        <v>91.388521975439545</v>
      </c>
      <c r="BA6" s="2">
        <f t="shared" ref="BA6:BA69" si="6">((1-DX6)*CT6) + (DX6*DI6)</f>
        <v>93.574937777839409</v>
      </c>
      <c r="BB6" s="2">
        <f t="shared" ref="BB6:BB69" si="7">((1-DY6)*CU6) + (DY6*DJ6)</f>
        <v>94.467682346049656</v>
      </c>
      <c r="BC6" s="2">
        <f t="shared" ref="BC6:BC69" si="8">((1-DZ6)*CV6) + (DZ6*DK6)</f>
        <v>93.106810646394564</v>
      </c>
      <c r="BD6" s="2">
        <f t="shared" ref="BD6:BD69" si="9">((1-EA6)*CW6) + (EA6*DL6)</f>
        <v>90.783749602394948</v>
      </c>
      <c r="BE6" s="2">
        <f t="shared" ref="BE6:BE69" si="10">((1-EB6)*CX6) + (EB6*DM6)</f>
        <v>87.597145910606017</v>
      </c>
      <c r="BF6" s="2">
        <f t="shared" ref="BF6:BF69" si="11">((1-EC6)*CY6) + (EC6*DN6)</f>
        <v>81.021517971263151</v>
      </c>
      <c r="BG6" s="2">
        <f t="shared" ref="BG6:BG69" si="12">((1-ED6)*CZ6) + (ED6*DO6)</f>
        <v>72.488037214296511</v>
      </c>
      <c r="BH6" s="2">
        <f t="shared" ref="BH6:BH69" si="13">((1-EE6)*DA6) + (EE6*DP6)</f>
        <v>60.067956504798133</v>
      </c>
      <c r="BK6" s="2">
        <f>IF(OR($B6&lt;C$229, AND($B6&gt;C$230, $B6&lt;C$231)), C6, "")</f>
        <v>84.662000000000006</v>
      </c>
      <c r="BL6" s="2">
        <f>IF(OR($B6&lt;D$229, AND($B6&gt;D$230, $B6&lt;D$231)), D6, "")</f>
        <v>87.168999999999997</v>
      </c>
      <c r="BM6" s="2">
        <f>IF(OR($B6&lt;E$229, AND($B6&gt;E$230, $B6&lt;E$231)), E6, "")</f>
        <v>89.647999999999996</v>
      </c>
      <c r="BN6" s="2">
        <f>IF(OR($B6&lt;F$229, AND($B6&gt;F$230, $B6&lt;F$231)), F6, "")</f>
        <v>89.844999999999999</v>
      </c>
      <c r="BO6" s="2">
        <f>IF(OR($B6&lt;G$229, AND($B6&gt;G$230, $B6&lt;G$231)), G6, "")</f>
        <v>89.323999999999998</v>
      </c>
      <c r="BP6" s="2">
        <f>IF(OR($B6&lt;H$229, AND($B6&gt;H$230, $B6&lt;H$231)), H6, "")</f>
        <v>92.352000000000004</v>
      </c>
      <c r="BQ6" s="2">
        <f>IF(OR($B6&lt;I$229, AND($B6&gt;I$230, $B6&lt;I$231)), I6, "")</f>
        <v>93</v>
      </c>
      <c r="BR6" s="2">
        <f>IF(OR($B6&lt;J$229, AND($B6&gt;J$230, $B6&lt;J$231)), J6, "")</f>
        <v>91.478999999999999</v>
      </c>
      <c r="BS6" s="2">
        <f>IF(OR($B6&lt;K$229, AND($B6&gt;K$230, $B6&lt;K$231)), K6, "")</f>
        <v>89.703999999999994</v>
      </c>
      <c r="BT6" s="2">
        <f>IF(OR($B6&lt;L$229, AND($B6&gt;L$230, $B6&lt;L$231)), L6, "")</f>
        <v>86.293999999999997</v>
      </c>
      <c r="BU6" s="2">
        <f>IF(OR($B6&lt;M$229, AND($B6&gt;M$230, $B6&lt;M$231)), M6, "")</f>
        <v>79.073999999999998</v>
      </c>
      <c r="BV6" s="2">
        <f>IF(OR($B6&lt;N$229, AND($B6&gt;N$230, $B6&lt;N$231)), N6, "")</f>
        <v>71.191199999999995</v>
      </c>
      <c r="BW6" s="2">
        <f>IF(OR($B6&lt;O$229, AND($B6&gt;O$230, $B6&lt;O$231)), O6, "")</f>
        <v>59.253500000000003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85.369424357140261</v>
      </c>
      <c r="CP6" s="2">
        <f>BL$207*$B6+BL$209</f>
        <v>89.448541106347363</v>
      </c>
      <c r="CQ6" s="2">
        <f>BM$207*$B6+BM$209</f>
        <v>91.867253121375441</v>
      </c>
      <c r="CR6" s="2">
        <f>BN$207*$B6+BN$209</f>
        <v>90.737881432322652</v>
      </c>
      <c r="CS6" s="2">
        <f>BO$207*$B6+BO$209</f>
        <v>91.387925326443664</v>
      </c>
      <c r="CT6" s="2">
        <f>BP$207*$B6+BP$209</f>
        <v>93.57407585082322</v>
      </c>
      <c r="CU6" s="2">
        <f>BQ$207*$B6+BQ$209</f>
        <v>94.466869158273752</v>
      </c>
      <c r="CV6" s="2">
        <f>BR$207*$B6+BR$209</f>
        <v>93.106106175526392</v>
      </c>
      <c r="CW6" s="2">
        <f>BS$207*$B6+BS$209</f>
        <v>90.782901522965673</v>
      </c>
      <c r="CX6" s="2">
        <f>BT$207*$B6+BT$209</f>
        <v>87.596304988758945</v>
      </c>
      <c r="CY6" s="2">
        <f>BU$207*$B6+BU$209</f>
        <v>81.020789095317667</v>
      </c>
      <c r="CZ6" s="2">
        <f>BV$207*$B6+BV$209</f>
        <v>72.487497472035642</v>
      </c>
      <c r="DA6" s="2">
        <f>BW$207*$B6+BW$209</f>
        <v>60.067686820013783</v>
      </c>
      <c r="DD6" s="2">
        <f>BZ$207*$B6+BZ$209</f>
        <v>92.323005284092304</v>
      </c>
      <c r="DE6" s="2">
        <f>CA$207*$B6+CA$209</f>
        <v>93.684080559526635</v>
      </c>
      <c r="DF6" s="2">
        <f>CB$207*$B6+CB$209</f>
        <v>94.955471080756809</v>
      </c>
      <c r="DG6" s="2">
        <f>CC$207*$B6+CC$209</f>
        <v>95.872276172611919</v>
      </c>
      <c r="DH6" s="2">
        <f>CD$207*$B6+CD$209</f>
        <v>97.420791921722284</v>
      </c>
      <c r="DI6" s="2">
        <f>CE$207*$B6+CE$209</f>
        <v>101.66029550363245</v>
      </c>
      <c r="DJ6" s="2">
        <f>CF$207*$B6+CF$209</f>
        <v>101.78442570322053</v>
      </c>
      <c r="DK6" s="2">
        <f>CG$207*$B6+CG$209</f>
        <v>101.45230973574328</v>
      </c>
      <c r="DL6" s="2">
        <f>CH$207*$B6+CH$209</f>
        <v>99.971899526146956</v>
      </c>
      <c r="DM6" s="2">
        <f>CI$207*$B6+CI$209</f>
        <v>96.099647230428218</v>
      </c>
      <c r="DN6" s="2">
        <f>CJ$207*$B6+CJ$209</f>
        <v>89.30138765797912</v>
      </c>
      <c r="DO6" s="2">
        <f>CK$207*$B6+CK$209</f>
        <v>79.108414635554809</v>
      </c>
      <c r="DP6" s="2">
        <f>CL$207*$B6+CL$209</f>
        <v>63.435286625283538</v>
      </c>
      <c r="DS6" s="2">
        <f>POWER(10,($B6-C$227)/C$228)/(1+POWER(10,($B6-C$227)/C$228))</f>
        <v>1.0487028283797088E-4</v>
      </c>
      <c r="DT6" s="2">
        <f>POWER(10,($B6-D$227)/D$228)/(1+POWER(10,($B6-D$227)/D$228))</f>
        <v>7.6058401897147394E-5</v>
      </c>
      <c r="DU6" s="2">
        <f>POWER(10,($B6-E$227)/E$228)/(1+POWER(10,($B6-E$227)/E$228))</f>
        <v>8.9561648153883082E-5</v>
      </c>
      <c r="DV6" s="2">
        <f>POWER(10,($B6-F$227)/F$228)/(1+POWER(10,($B6-F$227)/F$228))</f>
        <v>8.6394108997726941E-5</v>
      </c>
      <c r="DW6" s="2">
        <f>POWER(10,($B6-G$227)/G$228)/(1+POWER(10,($B6-G$227)/G$228))</f>
        <v>9.8899749640917094E-5</v>
      </c>
      <c r="DX6" s="2">
        <f>POWER(10,($B6-H$227)/H$228)/(1+POWER(10,($B6-H$227)/H$228))</f>
        <v>1.0659208544947689E-4</v>
      </c>
      <c r="DY6" s="2">
        <f>POWER(10,($B6-I$227)/I$228)/(1+POWER(10,($B6-I$227)/I$228))</f>
        <v>1.1112832144190759E-4</v>
      </c>
      <c r="DZ6" s="2">
        <f>POWER(10,($B6-J$227)/J$228)/(1+POWER(10,($B6-J$227)/J$228))</f>
        <v>8.4406145032447794E-5</v>
      </c>
      <c r="EA6" s="2">
        <f>POWER(10,($B6-K$227)/K$228)/(1+POWER(10,($B6-K$227)/K$228))</f>
        <v>9.2292916918397142E-5</v>
      </c>
      <c r="EB6" s="2">
        <f>POWER(10,($B6-L$227)/L$228)/(1+POWER(10,($B6-L$227)/L$228))</f>
        <v>9.88930967584465E-5</v>
      </c>
      <c r="EC6" s="2">
        <f>POWER(10,($B6-M$227)/M$228)/(1+POWER(10,($B6-M$227)/M$228))</f>
        <v>8.8022132694869028E-5</v>
      </c>
      <c r="ED6" s="2">
        <f>POWER(10,($B6-N$227)/N$228)/(1+POWER(10,($B6-N$227)/N$228))</f>
        <v>8.1520769333690495E-5</v>
      </c>
      <c r="EE6" s="2">
        <f>POWER(10,($B6-O$227)/O$228)/(1+POWER(10,($B6-O$227)/O$228))</f>
        <v>8.0082195017784077E-5</v>
      </c>
    </row>
    <row r="7" spans="1:135" x14ac:dyDescent="0.25">
      <c r="B7" s="2">
        <v>1</v>
      </c>
      <c r="C7">
        <v>84.028000000000006</v>
      </c>
      <c r="D7">
        <v>87.268000000000001</v>
      </c>
      <c r="E7">
        <v>89.408000000000001</v>
      </c>
      <c r="F7">
        <v>90.126999999999995</v>
      </c>
      <c r="G7">
        <v>89.703999999999994</v>
      </c>
      <c r="H7">
        <v>92.450999999999993</v>
      </c>
      <c r="I7">
        <v>92.745999999999995</v>
      </c>
      <c r="J7">
        <v>92.055999999999997</v>
      </c>
      <c r="K7">
        <v>88.703999999999994</v>
      </c>
      <c r="L7">
        <v>86.25</v>
      </c>
      <c r="M7">
        <v>78.471000000000004</v>
      </c>
      <c r="N7">
        <v>70.75</v>
      </c>
      <c r="O7">
        <v>59.831000000000003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85.367690628895843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89.433887477909977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91.846627865483867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90.740676535533893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91.408703093393555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93.598991210910896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94.485860781343675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93.131612577401796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90.810074430586269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87.617567284613941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81.047906007841689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72.510971432003132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60.089526549817478</v>
      </c>
      <c r="AE7" s="5"/>
      <c r="AG7" s="5">
        <f t="shared" si="0"/>
        <v>-1.3396906288958377</v>
      </c>
      <c r="AH7" s="5">
        <f t="shared" si="0"/>
        <v>-2.1658874779099762</v>
      </c>
      <c r="AI7" s="5">
        <f t="shared" si="0"/>
        <v>-2.4386278654838662</v>
      </c>
      <c r="AJ7" s="5">
        <f t="shared" si="0"/>
        <v>-0.613676535533898</v>
      </c>
      <c r="AK7" s="5">
        <f t="shared" si="0"/>
        <v>-1.7047030933935616</v>
      </c>
      <c r="AL7" s="5">
        <f t="shared" si="0"/>
        <v>-1.1479912109109023</v>
      </c>
      <c r="AM7" s="5">
        <f t="shared" si="0"/>
        <v>-1.7398607813436797</v>
      </c>
      <c r="AN7" s="5">
        <f t="shared" si="0"/>
        <v>-1.0756125774017988</v>
      </c>
      <c r="AO7" s="5">
        <f t="shared" si="0"/>
        <v>-2.1060744305862755</v>
      </c>
      <c r="AP7" s="5">
        <f t="shared" si="0"/>
        <v>-1.3675672846139406</v>
      </c>
      <c r="AQ7" s="5">
        <f t="shared" si="0"/>
        <v>-2.5769060078416857</v>
      </c>
      <c r="AR7" s="5">
        <f t="shared" si="0"/>
        <v>-1.7609714320031316</v>
      </c>
      <c r="AS7" s="5">
        <f t="shared" si="0"/>
        <v>-0.25852654981747492</v>
      </c>
      <c r="AV7" s="2">
        <f t="shared" si="1"/>
        <v>85.367690628895843</v>
      </c>
      <c r="AW7" s="2">
        <f t="shared" si="2"/>
        <v>89.433887477909977</v>
      </c>
      <c r="AX7" s="2">
        <f t="shared" si="3"/>
        <v>91.846627865483867</v>
      </c>
      <c r="AY7" s="2">
        <f t="shared" si="4"/>
        <v>90.740676535533893</v>
      </c>
      <c r="AZ7" s="2">
        <f t="shared" si="5"/>
        <v>91.408703093393555</v>
      </c>
      <c r="BA7" s="2">
        <f t="shared" si="6"/>
        <v>93.598991210910896</v>
      </c>
      <c r="BB7" s="2">
        <f t="shared" si="7"/>
        <v>94.485860781343675</v>
      </c>
      <c r="BC7" s="2">
        <f t="shared" si="8"/>
        <v>93.131612577401796</v>
      </c>
      <c r="BD7" s="2">
        <f t="shared" si="9"/>
        <v>90.810074430586269</v>
      </c>
      <c r="BE7" s="2">
        <f t="shared" si="10"/>
        <v>87.617567284613941</v>
      </c>
      <c r="BF7" s="2">
        <f t="shared" si="11"/>
        <v>81.047906007841689</v>
      </c>
      <c r="BG7" s="2">
        <f t="shared" si="12"/>
        <v>72.510971432003132</v>
      </c>
      <c r="BH7" s="2">
        <f t="shared" si="13"/>
        <v>60.089526549817478</v>
      </c>
      <c r="BK7" s="2">
        <f>IF(OR($B7&lt;C$229, AND($B7&gt;C$230, $B7&lt;C$231)), C7, "")</f>
        <v>84.028000000000006</v>
      </c>
      <c r="BL7" s="2">
        <f>IF(OR($B7&lt;D$229, AND($B7&gt;D$230, $B7&lt;D$231)), D7, "")</f>
        <v>87.268000000000001</v>
      </c>
      <c r="BM7" s="2">
        <f>IF(OR($B7&lt;E$229, AND($B7&gt;E$230, $B7&lt;E$231)), E7, "")</f>
        <v>89.408000000000001</v>
      </c>
      <c r="BN7" s="2">
        <f>IF(OR($B7&lt;F$229, AND($B7&gt;F$230, $B7&lt;F$231)), F7, "")</f>
        <v>90.126999999999995</v>
      </c>
      <c r="BO7" s="2">
        <f>IF(OR($B7&lt;G$229, AND($B7&gt;G$230, $B7&lt;G$231)), G7, "")</f>
        <v>89.703999999999994</v>
      </c>
      <c r="BP7" s="2">
        <f>IF(OR($B7&lt;H$229, AND($B7&gt;H$230, $B7&lt;H$231)), H7, "")</f>
        <v>92.450999999999993</v>
      </c>
      <c r="BQ7" s="2">
        <f>IF(OR($B7&lt;I$229, AND($B7&gt;I$230, $B7&lt;I$231)), I7, "")</f>
        <v>92.745999999999995</v>
      </c>
      <c r="BR7" s="2">
        <f>IF(OR($B7&lt;J$229, AND($B7&gt;J$230, $B7&lt;J$231)), J7, "")</f>
        <v>92.055999999999997</v>
      </c>
      <c r="BS7" s="2">
        <f>IF(OR($B7&lt;K$229, AND($B7&gt;K$230, $B7&lt;K$231)), K7, "")</f>
        <v>88.703999999999994</v>
      </c>
      <c r="BT7" s="2">
        <f>IF(OR($B7&lt;L$229, AND($B7&gt;L$230, $B7&lt;L$231)), L7, "")</f>
        <v>86.25</v>
      </c>
      <c r="BU7" s="2">
        <f>IF(OR($B7&lt;M$229, AND($B7&gt;M$230, $B7&lt;M$231)), M7, "")</f>
        <v>78.471000000000004</v>
      </c>
      <c r="BV7" s="2">
        <f>IF(OR($B7&lt;N$229, AND($B7&gt;N$230, $B7&lt;N$231)), N7, "")</f>
        <v>70.75</v>
      </c>
      <c r="BW7" s="2">
        <f>IF(OR($B7&lt;O$229, AND($B7&gt;O$230, $B7&lt;O$231)), O7, "")</f>
        <v>59.831000000000003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85.366899981404629</v>
      </c>
      <c r="CP7" s="2">
        <f>BL$207*$B7+BL$209</f>
        <v>89.433538407437112</v>
      </c>
      <c r="CQ7" s="2">
        <f>BM$207*$B7+BM$209</f>
        <v>91.846328285409371</v>
      </c>
      <c r="CR7" s="2">
        <f>BN$207*$B7+BN$209</f>
        <v>90.740195721171389</v>
      </c>
      <c r="CS7" s="2">
        <f>BO$207*$B7+BO$209</f>
        <v>91.408056420641003</v>
      </c>
      <c r="CT7" s="2">
        <f>BP$207*$B7+BP$209</f>
        <v>93.59805669187476</v>
      </c>
      <c r="CU7" s="2">
        <f>BQ$207*$B7+BQ$209</f>
        <v>94.484979366314661</v>
      </c>
      <c r="CV7" s="2">
        <f>BR$207*$B7+BR$209</f>
        <v>93.130848823810794</v>
      </c>
      <c r="CW7" s="2">
        <f>BS$207*$B7+BS$209</f>
        <v>90.809154640079981</v>
      </c>
      <c r="CX7" s="2">
        <f>BT$207*$B7+BT$209</f>
        <v>87.616655382907894</v>
      </c>
      <c r="CY7" s="2">
        <f>BU$207*$B7+BU$209</f>
        <v>81.047115462498766</v>
      </c>
      <c r="CZ7" s="2">
        <f>BV$207*$B7+BV$209</f>
        <v>72.51038597766528</v>
      </c>
      <c r="DA7" s="2">
        <f>BW$207*$B7+BW$209</f>
        <v>60.089234120627914</v>
      </c>
      <c r="DD7" s="2">
        <f>BZ$207*$B7+BZ$209</f>
        <v>92.242883894549706</v>
      </c>
      <c r="DE7" s="2">
        <f>CA$207*$B7+CA$209</f>
        <v>93.619248113455839</v>
      </c>
      <c r="DF7" s="2">
        <f>CB$207*$B7+CB$209</f>
        <v>94.896993850966211</v>
      </c>
      <c r="DG7" s="2">
        <f>CC$207*$B7+CC$209</f>
        <v>95.815907137672909</v>
      </c>
      <c r="DH7" s="2">
        <f>CD$207*$B7+CD$209</f>
        <v>97.371450558569464</v>
      </c>
      <c r="DI7" s="2">
        <f>CE$207*$B7+CE$209</f>
        <v>101.59396231428761</v>
      </c>
      <c r="DJ7" s="2">
        <f>CF$207*$B7+CF$209</f>
        <v>101.71867702812881</v>
      </c>
      <c r="DK7" s="2">
        <f>CG$207*$B7+CG$209</f>
        <v>101.38329567576697</v>
      </c>
      <c r="DL7" s="2">
        <f>CH$207*$B7+CH$209</f>
        <v>99.898328642666854</v>
      </c>
      <c r="DM7" s="2">
        <f>CI$207*$B7+CI$209</f>
        <v>96.026465597502337</v>
      </c>
      <c r="DN7" s="2">
        <f>CJ$207*$B7+CJ$209</f>
        <v>89.238146768427129</v>
      </c>
      <c r="DO7" s="2">
        <f>CK$207*$B7+CK$209</f>
        <v>79.060188020330457</v>
      </c>
      <c r="DP7" s="2">
        <f>CL$207*$B7+CL$209</f>
        <v>63.41957054719574</v>
      </c>
      <c r="DS7" s="2">
        <f>POWER(10,($B7-C$227)/C$228)/(1+POWER(10,($B7-C$227)/C$228))</f>
        <v>1.1498681515359664E-4</v>
      </c>
      <c r="DT7" s="2">
        <f>POWER(10,($B7-D$227)/D$228)/(1+POWER(10,($B7-D$227)/D$228))</f>
        <v>8.3395767357460042E-5</v>
      </c>
      <c r="DU7" s="2">
        <f>POWER(10,($B7-E$227)/E$228)/(1+POWER(10,($B7-E$227)/E$228))</f>
        <v>9.8201545876740312E-5</v>
      </c>
      <c r="DV7" s="2">
        <f>POWER(10,($B7-F$227)/F$228)/(1+POWER(10,($B7-F$227)/F$228))</f>
        <v>9.4728467215450808E-5</v>
      </c>
      <c r="DW7" s="2">
        <f>POWER(10,($B7-G$227)/G$228)/(1+POWER(10,($B7-G$227)/G$228))</f>
        <v>1.0844038438298315E-4</v>
      </c>
      <c r="DX7" s="2">
        <f>POWER(10,($B7-H$227)/H$228)/(1+POWER(10,($B7-H$227)/H$228))</f>
        <v>1.1687469565937004E-4</v>
      </c>
      <c r="DY7" s="2">
        <f>POWER(10,($B7-I$227)/I$228)/(1+POWER(10,($B7-I$227)/I$228))</f>
        <v>1.2184847504149242E-4</v>
      </c>
      <c r="DZ7" s="2">
        <f>POWER(10,($B7-J$227)/J$228)/(1+POWER(10,($B7-J$227)/J$228))</f>
        <v>9.2548743991521882E-5</v>
      </c>
      <c r="EA7" s="2">
        <f>POWER(10,($B7-K$227)/K$228)/(1+POWER(10,($B7-K$227)/K$228))</f>
        <v>1.0119626998217084E-4</v>
      </c>
      <c r="EB7" s="2">
        <f>POWER(10,($B7-L$227)/L$228)/(1+POWER(10,($B7-L$227)/L$228))</f>
        <v>1.0843308978161397E-4</v>
      </c>
      <c r="EC7" s="2">
        <f>POWER(10,($B7-M$227)/M$228)/(1+POWER(10,($B7-M$227)/M$228))</f>
        <v>9.6513529664149104E-5</v>
      </c>
      <c r="ED7" s="2">
        <f>POWER(10,($B7-N$227)/N$228)/(1+POWER(10,($B7-N$227)/N$228))</f>
        <v>8.9385043095921904E-5</v>
      </c>
      <c r="EE7" s="2">
        <f>POWER(10,($B7-O$227)/O$228)/(1+POWER(10,($B7-O$227)/O$228))</f>
        <v>8.7807702317670988E-5</v>
      </c>
    </row>
    <row r="8" spans="1:135" x14ac:dyDescent="0.25">
      <c r="B8" s="2">
        <v>2</v>
      </c>
      <c r="C8">
        <v>83.534999999999997</v>
      </c>
      <c r="D8">
        <v>87.957999999999998</v>
      </c>
      <c r="E8">
        <v>90.224999999999994</v>
      </c>
      <c r="F8">
        <v>89.281999999999996</v>
      </c>
      <c r="G8">
        <v>89.113</v>
      </c>
      <c r="H8">
        <v>93.465000000000003</v>
      </c>
      <c r="I8">
        <v>92.31</v>
      </c>
      <c r="J8">
        <v>91.69</v>
      </c>
      <c r="K8">
        <v>89.576999999999998</v>
      </c>
      <c r="L8">
        <v>86.647000000000006</v>
      </c>
      <c r="M8">
        <v>80.471000000000004</v>
      </c>
      <c r="N8">
        <v>73.191199999999995</v>
      </c>
      <c r="O8">
        <v>59.746499999999997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85.365232740422101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89.418913897132583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91.825727885903092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90.743031112420724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91.428888309629684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93.623050627456635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94.504044811588457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93.156419389649287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90.836405201269613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87.637994526605482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81.074299158975222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72.533909445831313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60.111098473096952</v>
      </c>
      <c r="AE8" s="5"/>
      <c r="AG8" s="5">
        <f t="shared" si="0"/>
        <v>-1.8302327404221046</v>
      </c>
      <c r="AH8" s="5">
        <f t="shared" si="0"/>
        <v>-1.4609138971325848</v>
      </c>
      <c r="AI8" s="5">
        <f t="shared" si="0"/>
        <v>-1.6007278859030976</v>
      </c>
      <c r="AJ8" s="5">
        <f t="shared" si="0"/>
        <v>-1.4610311124207271</v>
      </c>
      <c r="AK8" s="5">
        <f t="shared" si="0"/>
        <v>-2.3158883096296847</v>
      </c>
      <c r="AL8" s="5">
        <f t="shared" si="0"/>
        <v>-0.15805062745663179</v>
      </c>
      <c r="AM8" s="5">
        <f t="shared" si="0"/>
        <v>-2.194044811588455</v>
      </c>
      <c r="AN8" s="5">
        <f t="shared" si="0"/>
        <v>-1.466419389649289</v>
      </c>
      <c r="AO8" s="5">
        <f t="shared" si="0"/>
        <v>-1.2594052012696153</v>
      </c>
      <c r="AP8" s="5">
        <f t="shared" si="0"/>
        <v>-0.99099452660547627</v>
      </c>
      <c r="AQ8" s="5">
        <f t="shared" si="0"/>
        <v>-0.60329915897521857</v>
      </c>
      <c r="AR8" s="5">
        <f t="shared" si="0"/>
        <v>0.65729055416868221</v>
      </c>
      <c r="AS8" s="5">
        <f t="shared" si="0"/>
        <v>-0.36459847309695448</v>
      </c>
      <c r="AV8" s="2">
        <f t="shared" si="1"/>
        <v>85.365232740422101</v>
      </c>
      <c r="AW8" s="2">
        <f t="shared" si="2"/>
        <v>89.418913897132583</v>
      </c>
      <c r="AX8" s="2">
        <f t="shared" si="3"/>
        <v>91.825727885903092</v>
      </c>
      <c r="AY8" s="2">
        <f t="shared" si="4"/>
        <v>90.743031112420724</v>
      </c>
      <c r="AZ8" s="2">
        <f t="shared" si="5"/>
        <v>91.428888309629684</v>
      </c>
      <c r="BA8" s="2">
        <f t="shared" si="6"/>
        <v>93.623050627456635</v>
      </c>
      <c r="BB8" s="2">
        <f t="shared" si="7"/>
        <v>94.504044811588457</v>
      </c>
      <c r="BC8" s="2">
        <f t="shared" si="8"/>
        <v>93.156419389649287</v>
      </c>
      <c r="BD8" s="2">
        <f t="shared" si="9"/>
        <v>90.836405201269613</v>
      </c>
      <c r="BE8" s="2">
        <f t="shared" si="10"/>
        <v>87.637994526605482</v>
      </c>
      <c r="BF8" s="2">
        <f t="shared" si="11"/>
        <v>81.074299158975222</v>
      </c>
      <c r="BG8" s="2">
        <f t="shared" si="12"/>
        <v>72.533909445831313</v>
      </c>
      <c r="BH8" s="2">
        <f t="shared" si="13"/>
        <v>60.111098473096952</v>
      </c>
      <c r="BK8" s="2">
        <f>IF(OR($B8&lt;C$229, AND($B8&gt;C$230, $B8&lt;C$231)), C8, "")</f>
        <v>83.534999999999997</v>
      </c>
      <c r="BL8" s="2">
        <f>IF(OR($B8&lt;D$229, AND($B8&gt;D$230, $B8&lt;D$231)), D8, "")</f>
        <v>87.957999999999998</v>
      </c>
      <c r="BM8" s="2">
        <f>IF(OR($B8&lt;E$229, AND($B8&gt;E$230, $B8&lt;E$231)), E8, "")</f>
        <v>90.224999999999994</v>
      </c>
      <c r="BN8" s="2">
        <f>IF(OR($B8&lt;F$229, AND($B8&gt;F$230, $B8&lt;F$231)), F8, "")</f>
        <v>89.281999999999996</v>
      </c>
      <c r="BO8" s="2">
        <f>IF(OR($B8&lt;G$229, AND($B8&gt;G$230, $B8&lt;G$231)), G8, "")</f>
        <v>89.113</v>
      </c>
      <c r="BP8" s="2">
        <f>IF(OR($B8&lt;H$229, AND($B8&gt;H$230, $B8&lt;H$231)), H8, "")</f>
        <v>93.465000000000003</v>
      </c>
      <c r="BQ8" s="2">
        <f>IF(OR($B8&lt;I$229, AND($B8&gt;I$230, $B8&lt;I$231)), I8, "")</f>
        <v>92.31</v>
      </c>
      <c r="BR8" s="2">
        <f>IF(OR($B8&lt;J$229, AND($B8&gt;J$230, $B8&lt;J$231)), J8, "")</f>
        <v>91.69</v>
      </c>
      <c r="BS8" s="2">
        <f>IF(OR($B8&lt;K$229, AND($B8&gt;K$230, $B8&lt;K$231)), K8, "")</f>
        <v>89.576999999999998</v>
      </c>
      <c r="BT8" s="2">
        <f>IF(OR($B8&lt;L$229, AND($B8&gt;L$230, $B8&lt;L$231)), L8, "")</f>
        <v>86.647000000000006</v>
      </c>
      <c r="BU8" s="2">
        <f>IF(OR($B8&lt;M$229, AND($B8&gt;M$230, $B8&lt;M$231)), M8, "")</f>
        <v>80.471000000000004</v>
      </c>
      <c r="BV8" s="2">
        <f>IF(OR($B8&lt;N$229, AND($B8&gt;N$230, $B8&lt;N$231)), N8, "")</f>
        <v>73.191199999999995</v>
      </c>
      <c r="BW8" s="2">
        <f>IF(OR($B8&lt;O$229, AND($B8&gt;O$230, $B8&lt;O$231)), O8, "")</f>
        <v>59.746499999999997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85.364375605669011</v>
      </c>
      <c r="CP8" s="2">
        <f>BL$207*$B8+BL$209</f>
        <v>89.418535708526846</v>
      </c>
      <c r="CQ8" s="2">
        <f>BM$207*$B8+BM$209</f>
        <v>91.8254034494433</v>
      </c>
      <c r="CR8" s="2">
        <f>BN$207*$B8+BN$209</f>
        <v>90.742510010020126</v>
      </c>
      <c r="CS8" s="2">
        <f>BO$207*$B8+BO$209</f>
        <v>91.428187514838328</v>
      </c>
      <c r="CT8" s="2">
        <f>BP$207*$B8+BP$209</f>
        <v>93.622037532926299</v>
      </c>
      <c r="CU8" s="2">
        <f>BQ$207*$B8+BQ$209</f>
        <v>94.50308957435557</v>
      </c>
      <c r="CV8" s="2">
        <f>BR$207*$B8+BR$209</f>
        <v>93.155591472095182</v>
      </c>
      <c r="CW8" s="2">
        <f>BS$207*$B8+BS$209</f>
        <v>90.83540775719429</v>
      </c>
      <c r="CX8" s="2">
        <f>BT$207*$B8+BT$209</f>
        <v>87.637005777056842</v>
      </c>
      <c r="CY8" s="2">
        <f>BU$207*$B8+BU$209</f>
        <v>81.073441829679865</v>
      </c>
      <c r="CZ8" s="2">
        <f>BV$207*$B8+BV$209</f>
        <v>72.533274483294903</v>
      </c>
      <c r="DA8" s="2">
        <f>BW$207*$B8+BW$209</f>
        <v>60.110781421242045</v>
      </c>
      <c r="DD8" s="2">
        <f>BZ$207*$B8+BZ$209</f>
        <v>92.162762505007109</v>
      </c>
      <c r="DE8" s="2">
        <f>CA$207*$B8+CA$209</f>
        <v>93.554415667385044</v>
      </c>
      <c r="DF8" s="2">
        <f>CB$207*$B8+CB$209</f>
        <v>94.838516621175614</v>
      </c>
      <c r="DG8" s="2">
        <f>CC$207*$B8+CC$209</f>
        <v>95.759538102733899</v>
      </c>
      <c r="DH8" s="2">
        <f>CD$207*$B8+CD$209</f>
        <v>97.322109195416644</v>
      </c>
      <c r="DI8" s="2">
        <f>CE$207*$B8+CE$209</f>
        <v>101.52762912494275</v>
      </c>
      <c r="DJ8" s="2">
        <f>CF$207*$B8+CF$209</f>
        <v>101.65292835303708</v>
      </c>
      <c r="DK8" s="2">
        <f>CG$207*$B8+CG$209</f>
        <v>101.31428161579068</v>
      </c>
      <c r="DL8" s="2">
        <f>CH$207*$B8+CH$209</f>
        <v>99.824757759186738</v>
      </c>
      <c r="DM8" s="2">
        <f>CI$207*$B8+CI$209</f>
        <v>95.953283964576457</v>
      </c>
      <c r="DN8" s="2">
        <f>CJ$207*$B8+CJ$209</f>
        <v>89.174905878875137</v>
      </c>
      <c r="DO8" s="2">
        <f>CK$207*$B8+CK$209</f>
        <v>79.011961405106106</v>
      </c>
      <c r="DP8" s="2">
        <f>CL$207*$B8+CL$209</f>
        <v>63.403854469107941</v>
      </c>
      <c r="DS8" s="2">
        <f>POWER(10,($B8-C$227)/C$228)/(1+POWER(10,($B8-C$227)/C$228))</f>
        <v>1.2607913697315821E-4</v>
      </c>
      <c r="DT8" s="2">
        <f>POWER(10,($B8-D$227)/D$228)/(1+POWER(10,($B8-D$227)/D$228))</f>
        <v>9.1440904836158804E-5</v>
      </c>
      <c r="DU8" s="2">
        <f>POWER(10,($B8-E$227)/E$228)/(1+POWER(10,($B8-E$227)/E$228))</f>
        <v>1.0767483373686119E-4</v>
      </c>
      <c r="DV8" s="2">
        <f>POWER(10,($B8-F$227)/F$228)/(1+POWER(10,($B8-F$227)/F$228))</f>
        <v>1.0386674959352204E-4</v>
      </c>
      <c r="DW8" s="2">
        <f>POWER(10,($B8-G$227)/G$228)/(1+POWER(10,($B8-G$227)/G$228))</f>
        <v>1.1890127309643286E-4</v>
      </c>
      <c r="DX8" s="2">
        <f>POWER(10,($B8-H$227)/H$228)/(1+POWER(10,($B8-H$227)/H$228))</f>
        <v>1.2814911047996489E-4</v>
      </c>
      <c r="DY8" s="2">
        <f>POWER(10,($B8-I$227)/I$228)/(1+POWER(10,($B8-I$227)/I$228))</f>
        <v>1.3360262552109298E-4</v>
      </c>
      <c r="DZ8" s="2">
        <f>POWER(10,($B8-J$227)/J$228)/(1+POWER(10,($B8-J$227)/J$228))</f>
        <v>1.0147677378753528E-4</v>
      </c>
      <c r="EA8" s="2">
        <f>POWER(10,($B8-K$227)/K$228)/(1+POWER(10,($B8-K$227)/K$228))</f>
        <v>1.1095842025349431E-4</v>
      </c>
      <c r="EB8" s="2">
        <f>POWER(10,($B8-L$227)/L$228)/(1+POWER(10,($B8-L$227)/L$228))</f>
        <v>1.1889327489243357E-4</v>
      </c>
      <c r="EC8" s="2">
        <f>POWER(10,($B8-M$227)/M$228)/(1+POWER(10,($B8-M$227)/M$228))</f>
        <v>1.0582399553458271E-4</v>
      </c>
      <c r="ED8" s="2">
        <f>POWER(10,($B8-N$227)/N$228)/(1+POWER(10,($B8-N$227)/N$228))</f>
        <v>9.8007905624464904E-5</v>
      </c>
      <c r="EE8" s="2">
        <f>POWER(10,($B8-O$227)/O$228)/(1+POWER(10,($B8-O$227)/O$228))</f>
        <v>9.6278415419395595E-5</v>
      </c>
    </row>
    <row r="9" spans="1:135" x14ac:dyDescent="0.25">
      <c r="B9" s="2">
        <v>3</v>
      </c>
      <c r="C9">
        <v>84.141000000000005</v>
      </c>
      <c r="D9">
        <v>87.718000000000004</v>
      </c>
      <c r="E9">
        <v>90.703999999999994</v>
      </c>
      <c r="F9">
        <v>89.224999999999994</v>
      </c>
      <c r="G9">
        <v>89.352000000000004</v>
      </c>
      <c r="H9">
        <v>92.141000000000005</v>
      </c>
      <c r="I9">
        <v>92.465000000000003</v>
      </c>
      <c r="J9">
        <v>90.957999999999998</v>
      </c>
      <c r="K9">
        <v>90.07</v>
      </c>
      <c r="L9">
        <v>85.837999999999994</v>
      </c>
      <c r="M9">
        <v>78.912000000000006</v>
      </c>
      <c r="N9">
        <v>72.4559</v>
      </c>
      <c r="O9">
        <v>61.126800000000003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85.36278032095403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89.403942685484765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91.804829913779713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90.745388987325967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91.449077949225057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93.647116506195346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94.522234881166128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93.181231473106308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90.862742393475173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87.658428108033263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81.100697837428356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72.556851562708147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60.132672425319619</v>
      </c>
      <c r="AE9" s="5"/>
      <c r="AG9" s="5">
        <f t="shared" si="0"/>
        <v>-1.221780320954025</v>
      </c>
      <c r="AH9" s="5">
        <f t="shared" si="0"/>
        <v>-1.6859426854847612</v>
      </c>
      <c r="AI9" s="5">
        <f t="shared" si="0"/>
        <v>-1.1008299137797195</v>
      </c>
      <c r="AJ9" s="5">
        <f t="shared" si="0"/>
        <v>-1.5203889873259726</v>
      </c>
      <c r="AK9" s="5">
        <f t="shared" si="0"/>
        <v>-2.0970779492250529</v>
      </c>
      <c r="AL9" s="5">
        <f t="shared" si="0"/>
        <v>-1.5061165061953403</v>
      </c>
      <c r="AM9" s="5">
        <f t="shared" si="0"/>
        <v>-2.0572348811661243</v>
      </c>
      <c r="AN9" s="5">
        <f t="shared" si="0"/>
        <v>-2.2232314731063099</v>
      </c>
      <c r="AO9" s="5">
        <f t="shared" si="0"/>
        <v>-0.79274239347518005</v>
      </c>
      <c r="AP9" s="5">
        <f t="shared" si="0"/>
        <v>-1.8204281080332692</v>
      </c>
      <c r="AQ9" s="5">
        <f t="shared" si="0"/>
        <v>-2.1886978374283501</v>
      </c>
      <c r="AR9" s="5">
        <f t="shared" si="0"/>
        <v>-0.10095156270814698</v>
      </c>
      <c r="AS9" s="5">
        <f t="shared" si="0"/>
        <v>0.99412757468038393</v>
      </c>
      <c r="AV9" s="2">
        <f t="shared" si="1"/>
        <v>85.36278032095403</v>
      </c>
      <c r="AW9" s="2">
        <f t="shared" si="2"/>
        <v>89.403942685484765</v>
      </c>
      <c r="AX9" s="2">
        <f t="shared" si="3"/>
        <v>91.804829913779713</v>
      </c>
      <c r="AY9" s="2">
        <f t="shared" si="4"/>
        <v>90.745388987325967</v>
      </c>
      <c r="AZ9" s="2">
        <f t="shared" si="5"/>
        <v>91.449077949225057</v>
      </c>
      <c r="BA9" s="2">
        <f t="shared" si="6"/>
        <v>93.647116506195346</v>
      </c>
      <c r="BB9" s="2">
        <f t="shared" si="7"/>
        <v>94.522234881166128</v>
      </c>
      <c r="BC9" s="2">
        <f t="shared" si="8"/>
        <v>93.181231473106308</v>
      </c>
      <c r="BD9" s="2">
        <f t="shared" si="9"/>
        <v>90.862742393475173</v>
      </c>
      <c r="BE9" s="2">
        <f t="shared" si="10"/>
        <v>87.658428108033263</v>
      </c>
      <c r="BF9" s="2">
        <f t="shared" si="11"/>
        <v>81.100697837428356</v>
      </c>
      <c r="BG9" s="2">
        <f t="shared" si="12"/>
        <v>72.556851562708147</v>
      </c>
      <c r="BH9" s="2">
        <f t="shared" si="13"/>
        <v>60.132672425319619</v>
      </c>
      <c r="BK9" s="2">
        <f>IF(OR($B9&lt;C$229, AND($B9&gt;C$230, $B9&lt;C$231)), C9, "")</f>
        <v>84.141000000000005</v>
      </c>
      <c r="BL9" s="2">
        <f>IF(OR($B9&lt;D$229, AND($B9&gt;D$230, $B9&lt;D$231)), D9, "")</f>
        <v>87.718000000000004</v>
      </c>
      <c r="BM9" s="2">
        <f>IF(OR($B9&lt;E$229, AND($B9&gt;E$230, $B9&lt;E$231)), E9, "")</f>
        <v>90.703999999999994</v>
      </c>
      <c r="BN9" s="2">
        <f>IF(OR($B9&lt;F$229, AND($B9&gt;F$230, $B9&lt;F$231)), F9, "")</f>
        <v>89.224999999999994</v>
      </c>
      <c r="BO9" s="2">
        <f>IF(OR($B9&lt;G$229, AND($B9&gt;G$230, $B9&lt;G$231)), G9, "")</f>
        <v>89.352000000000004</v>
      </c>
      <c r="BP9" s="2">
        <f>IF(OR($B9&lt;H$229, AND($B9&gt;H$230, $B9&lt;H$231)), H9, "")</f>
        <v>92.141000000000005</v>
      </c>
      <c r="BQ9" s="2">
        <f>IF(OR($B9&lt;I$229, AND($B9&gt;I$230, $B9&lt;I$231)), I9, "")</f>
        <v>92.465000000000003</v>
      </c>
      <c r="BR9" s="2">
        <f>IF(OR($B9&lt;J$229, AND($B9&gt;J$230, $B9&lt;J$231)), J9, "")</f>
        <v>90.957999999999998</v>
      </c>
      <c r="BS9" s="2">
        <f>IF(OR($B9&lt;K$229, AND($B9&gt;K$230, $B9&lt;K$231)), K9, "")</f>
        <v>90.07</v>
      </c>
      <c r="BT9" s="2">
        <f>IF(OR($B9&lt;L$229, AND($B9&gt;L$230, $B9&lt;L$231)), L9, "")</f>
        <v>85.837999999999994</v>
      </c>
      <c r="BU9" s="2">
        <f>IF(OR($B9&lt;M$229, AND($B9&gt;M$230, $B9&lt;M$231)), M9, "")</f>
        <v>78.912000000000006</v>
      </c>
      <c r="BV9" s="2">
        <f>IF(OR($B9&lt;N$229, AND($B9&gt;N$230, $B9&lt;N$231)), N9, "")</f>
        <v>72.4559</v>
      </c>
      <c r="BW9" s="2">
        <f>IF(OR($B9&lt;O$229, AND($B9&gt;O$230, $B9&lt;O$231)), O9, "")</f>
        <v>61.126800000000003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85.361851229933379</v>
      </c>
      <c r="CP9" s="2">
        <f>BL$207*$B9+BL$209</f>
        <v>89.403533009616595</v>
      </c>
      <c r="CQ9" s="2">
        <f>BM$207*$B9+BM$209</f>
        <v>91.804478613477229</v>
      </c>
      <c r="CR9" s="2">
        <f>BN$207*$B9+BN$209</f>
        <v>90.744824298868863</v>
      </c>
      <c r="CS9" s="2">
        <f>BO$207*$B9+BO$209</f>
        <v>91.448318609035667</v>
      </c>
      <c r="CT9" s="2">
        <f>BP$207*$B9+BP$209</f>
        <v>93.646018373977824</v>
      </c>
      <c r="CU9" s="2">
        <f>BQ$207*$B9+BQ$209</f>
        <v>94.521199782396479</v>
      </c>
      <c r="CV9" s="2">
        <f>BR$207*$B9+BR$209</f>
        <v>93.180334120379584</v>
      </c>
      <c r="CW9" s="2">
        <f>BS$207*$B9+BS$209</f>
        <v>90.861660874308598</v>
      </c>
      <c r="CX9" s="2">
        <f>BT$207*$B9+BT$209</f>
        <v>87.657356171205805</v>
      </c>
      <c r="CY9" s="2">
        <f>BU$207*$B9+BU$209</f>
        <v>81.099768196860964</v>
      </c>
      <c r="CZ9" s="2">
        <f>BV$207*$B9+BV$209</f>
        <v>72.556162988924541</v>
      </c>
      <c r="DA9" s="2">
        <f>BW$207*$B9+BW$209</f>
        <v>60.132328721856176</v>
      </c>
      <c r="DD9" s="2">
        <f>BZ$207*$B9+BZ$209</f>
        <v>92.082641115464511</v>
      </c>
      <c r="DE9" s="2">
        <f>CA$207*$B9+CA$209</f>
        <v>93.489583221314248</v>
      </c>
      <c r="DF9" s="2">
        <f>CB$207*$B9+CB$209</f>
        <v>94.780039391385017</v>
      </c>
      <c r="DG9" s="2">
        <f>CC$207*$B9+CC$209</f>
        <v>95.703169067794889</v>
      </c>
      <c r="DH9" s="2">
        <f>CD$207*$B9+CD$209</f>
        <v>97.272767832263824</v>
      </c>
      <c r="DI9" s="2">
        <f>CE$207*$B9+CE$209</f>
        <v>101.4612959355979</v>
      </c>
      <c r="DJ9" s="2">
        <f>CF$207*$B9+CF$209</f>
        <v>101.58717967794536</v>
      </c>
      <c r="DK9" s="2">
        <f>CG$207*$B9+CG$209</f>
        <v>101.24526755581437</v>
      </c>
      <c r="DL9" s="2">
        <f>CH$207*$B9+CH$209</f>
        <v>99.751186875706637</v>
      </c>
      <c r="DM9" s="2">
        <f>CI$207*$B9+CI$209</f>
        <v>95.880102331650576</v>
      </c>
      <c r="DN9" s="2">
        <f>CJ$207*$B9+CJ$209</f>
        <v>89.111664989323145</v>
      </c>
      <c r="DO9" s="2">
        <f>CK$207*$B9+CK$209</f>
        <v>78.963734789881755</v>
      </c>
      <c r="DP9" s="2">
        <f>CL$207*$B9+CL$209</f>
        <v>63.388138391020149</v>
      </c>
      <c r="DS9" s="2">
        <f>POWER(10,($B9-C$227)/C$228)/(1+POWER(10,($B9-C$227)/C$228))</f>
        <v>1.3824134312744407E-4</v>
      </c>
      <c r="DT9" s="2">
        <f>POWER(10,($B9-D$227)/D$228)/(1+POWER(10,($B9-D$227)/D$228))</f>
        <v>1.0026207387106707E-4</v>
      </c>
      <c r="DU9" s="2">
        <f>POWER(10,($B9-E$227)/E$228)/(1+POWER(10,($B9-E$227)/E$228))</f>
        <v>1.1806188100667402E-4</v>
      </c>
      <c r="DV9" s="2">
        <f>POWER(10,($B9-F$227)/F$228)/(1+POWER(10,($B9-F$227)/F$228))</f>
        <v>1.1388648499114383E-4</v>
      </c>
      <c r="DW9" s="2">
        <f>POWER(10,($B9-G$227)/G$228)/(1+POWER(10,($B9-G$227)/G$228))</f>
        <v>1.3037115790676617E-4</v>
      </c>
      <c r="DX9" s="2">
        <f>POWER(10,($B9-H$227)/H$228)/(1+POWER(10,($B9-H$227)/H$228))</f>
        <v>1.4051096827571871E-4</v>
      </c>
      <c r="DY9" s="2">
        <f>POWER(10,($B9-I$227)/I$228)/(1+POWER(10,($B9-I$227)/I$228))</f>
        <v>1.4649047760714712E-4</v>
      </c>
      <c r="DZ9" s="2">
        <f>POWER(10,($B9-J$227)/J$228)/(1+POWER(10,($B9-J$227)/J$228))</f>
        <v>1.1126598054609292E-4</v>
      </c>
      <c r="EA9" s="2">
        <f>POWER(10,($B9-K$227)/K$228)/(1+POWER(10,($B9-K$227)/K$228))</f>
        <v>1.2166218608444545E-4</v>
      </c>
      <c r="EB9" s="2">
        <f>POWER(10,($B9-L$227)/L$228)/(1+POWER(10,($B9-L$227)/L$228))</f>
        <v>1.3036238825166736E-4</v>
      </c>
      <c r="EC9" s="2">
        <f>POWER(10,($B9-M$227)/M$228)/(1+POWER(10,($B9-M$227)/M$228))</f>
        <v>1.1603251907426267E-4</v>
      </c>
      <c r="ED9" s="2">
        <f>POWER(10,($B9-N$227)/N$228)/(1+POWER(10,($B9-N$227)/N$228))</f>
        <v>1.074625154415359E-4</v>
      </c>
      <c r="EE9" s="2">
        <f>POWER(10,($B9-O$227)/O$228)/(1+POWER(10,($B9-O$227)/O$228))</f>
        <v>1.0556620268663395E-4</v>
      </c>
    </row>
    <row r="10" spans="1:135" x14ac:dyDescent="0.25">
      <c r="B10" s="2">
        <v>4</v>
      </c>
      <c r="C10">
        <v>84.084999999999994</v>
      </c>
      <c r="D10">
        <v>88.296000000000006</v>
      </c>
      <c r="E10">
        <v>90.465000000000003</v>
      </c>
      <c r="F10">
        <v>90.210999999999999</v>
      </c>
      <c r="G10">
        <v>90.210999999999999</v>
      </c>
      <c r="H10">
        <v>91.971999999999994</v>
      </c>
      <c r="I10">
        <v>93.492999999999995</v>
      </c>
      <c r="J10">
        <v>92.013999999999996</v>
      </c>
      <c r="K10">
        <v>90.394000000000005</v>
      </c>
      <c r="L10">
        <v>86.691000000000003</v>
      </c>
      <c r="M10">
        <v>79.647000000000006</v>
      </c>
      <c r="N10">
        <v>71.264700000000005</v>
      </c>
      <c r="O10">
        <v>60.309899999999999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85.360333806765979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89.388974029029015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91.783934105058108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90.747750421551714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91.469272361819264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93.671189362497472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94.540431468102241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93.206049247537706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90.88908652332978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87.678868536676745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81.127102487986377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72.57979811343715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60.154248568754774</v>
      </c>
      <c r="AE10" s="5"/>
      <c r="AG10" s="5">
        <f t="shared" si="0"/>
        <v>-1.2753338067659854</v>
      </c>
      <c r="AH10" s="5">
        <f t="shared" si="0"/>
        <v>-1.0929740290290084</v>
      </c>
      <c r="AI10" s="5">
        <f t="shared" si="0"/>
        <v>-1.3189341050581049</v>
      </c>
      <c r="AJ10" s="5">
        <f t="shared" si="0"/>
        <v>-0.53675042155171582</v>
      </c>
      <c r="AK10" s="5">
        <f t="shared" si="0"/>
        <v>-1.2582723618192659</v>
      </c>
      <c r="AL10" s="5">
        <f t="shared" si="0"/>
        <v>-1.6991893624974779</v>
      </c>
      <c r="AM10" s="5">
        <f t="shared" si="0"/>
        <v>-1.0474314681022463</v>
      </c>
      <c r="AN10" s="5">
        <f t="shared" si="0"/>
        <v>-1.1920492475377102</v>
      </c>
      <c r="AO10" s="5">
        <f t="shared" si="0"/>
        <v>-0.49508652332977476</v>
      </c>
      <c r="AP10" s="5">
        <f t="shared" si="0"/>
        <v>-0.98786853667674279</v>
      </c>
      <c r="AQ10" s="5">
        <f t="shared" si="0"/>
        <v>-1.4801024879863718</v>
      </c>
      <c r="AR10" s="5">
        <f t="shared" si="0"/>
        <v>-1.3150981134371449</v>
      </c>
      <c r="AS10" s="5">
        <f t="shared" si="0"/>
        <v>0.15565143124522507</v>
      </c>
      <c r="AV10" s="2">
        <f t="shared" si="1"/>
        <v>85.360333806765979</v>
      </c>
      <c r="AW10" s="2">
        <f t="shared" si="2"/>
        <v>89.388974029029015</v>
      </c>
      <c r="AX10" s="2">
        <f t="shared" si="3"/>
        <v>91.783934105058108</v>
      </c>
      <c r="AY10" s="2">
        <f t="shared" si="4"/>
        <v>90.747750421551714</v>
      </c>
      <c r="AZ10" s="2">
        <f t="shared" si="5"/>
        <v>91.469272361819264</v>
      </c>
      <c r="BA10" s="2">
        <f t="shared" si="6"/>
        <v>93.671189362497472</v>
      </c>
      <c r="BB10" s="2">
        <f t="shared" si="7"/>
        <v>94.540431468102241</v>
      </c>
      <c r="BC10" s="2">
        <f t="shared" si="8"/>
        <v>93.206049247537706</v>
      </c>
      <c r="BD10" s="2">
        <f t="shared" si="9"/>
        <v>90.88908652332978</v>
      </c>
      <c r="BE10" s="2">
        <f t="shared" si="10"/>
        <v>87.678868536676745</v>
      </c>
      <c r="BF10" s="2">
        <f t="shared" si="11"/>
        <v>81.127102487986377</v>
      </c>
      <c r="BG10" s="2">
        <f t="shared" si="12"/>
        <v>72.57979811343715</v>
      </c>
      <c r="BH10" s="2">
        <f t="shared" si="13"/>
        <v>60.154248568754774</v>
      </c>
      <c r="BK10" s="2">
        <f>IF(OR($B10&lt;C$229, AND($B10&gt;C$230, $B10&lt;C$231)), C10, "")</f>
        <v>84.084999999999994</v>
      </c>
      <c r="BL10" s="2">
        <f>IF(OR($B10&lt;D$229, AND($B10&gt;D$230, $B10&lt;D$231)), D10, "")</f>
        <v>88.296000000000006</v>
      </c>
      <c r="BM10" s="2">
        <f>IF(OR($B10&lt;E$229, AND($B10&gt;E$230, $B10&lt;E$231)), E10, "")</f>
        <v>90.465000000000003</v>
      </c>
      <c r="BN10" s="2">
        <f>IF(OR($B10&lt;F$229, AND($B10&gt;F$230, $B10&lt;F$231)), F10, "")</f>
        <v>90.210999999999999</v>
      </c>
      <c r="BO10" s="2">
        <f>IF(OR($B10&lt;G$229, AND($B10&gt;G$230, $B10&lt;G$231)), G10, "")</f>
        <v>90.210999999999999</v>
      </c>
      <c r="BP10" s="2">
        <f>IF(OR($B10&lt;H$229, AND($B10&gt;H$230, $B10&lt;H$231)), H10, "")</f>
        <v>91.971999999999994</v>
      </c>
      <c r="BQ10" s="2">
        <f>IF(OR($B10&lt;I$229, AND($B10&gt;I$230, $B10&lt;I$231)), I10, "")</f>
        <v>93.492999999999995</v>
      </c>
      <c r="BR10" s="2">
        <f>IF(OR($B10&lt;J$229, AND($B10&gt;J$230, $B10&lt;J$231)), J10, "")</f>
        <v>92.013999999999996</v>
      </c>
      <c r="BS10" s="2">
        <f>IF(OR($B10&lt;K$229, AND($B10&gt;K$230, $B10&lt;K$231)), K10, "")</f>
        <v>90.394000000000005</v>
      </c>
      <c r="BT10" s="2">
        <f>IF(OR($B10&lt;L$229, AND($B10&gt;L$230, $B10&lt;L$231)), L10, "")</f>
        <v>86.691000000000003</v>
      </c>
      <c r="BU10" s="2">
        <f>IF(OR($B10&lt;M$229, AND($B10&gt;M$230, $B10&lt;M$231)), M10, "")</f>
        <v>79.647000000000006</v>
      </c>
      <c r="BV10" s="2">
        <f>IF(OR($B10&lt;N$229, AND($B10&gt;N$230, $B10&lt;N$231)), N10, "")</f>
        <v>71.264700000000005</v>
      </c>
      <c r="BW10" s="2">
        <f>IF(OR($B10&lt;O$229, AND($B10&gt;O$230, $B10&lt;O$231)), O10, "")</f>
        <v>60.309899999999999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85.359326854197761</v>
      </c>
      <c r="CP10" s="2">
        <f>BL$207*$B10+BL$209</f>
        <v>89.388530310706329</v>
      </c>
      <c r="CQ10" s="2">
        <f>BM$207*$B10+BM$209</f>
        <v>91.783553777511159</v>
      </c>
      <c r="CR10" s="2">
        <f>BN$207*$B10+BN$209</f>
        <v>90.7471385877176</v>
      </c>
      <c r="CS10" s="2">
        <f>BO$207*$B10+BO$209</f>
        <v>91.468449703232992</v>
      </c>
      <c r="CT10" s="2">
        <f>BP$207*$B10+BP$209</f>
        <v>93.669999215029364</v>
      </c>
      <c r="CU10" s="2">
        <f>BQ$207*$B10+BQ$209</f>
        <v>94.539309990437374</v>
      </c>
      <c r="CV10" s="2">
        <f>BR$207*$B10+BR$209</f>
        <v>93.205076768663972</v>
      </c>
      <c r="CW10" s="2">
        <f>BS$207*$B10+BS$209</f>
        <v>90.88791399142292</v>
      </c>
      <c r="CX10" s="2">
        <f>BT$207*$B10+BT$209</f>
        <v>87.677706565354754</v>
      </c>
      <c r="CY10" s="2">
        <f>BU$207*$B10+BU$209</f>
        <v>81.126094564042063</v>
      </c>
      <c r="CZ10" s="2">
        <f>BV$207*$B10+BV$209</f>
        <v>72.579051494554164</v>
      </c>
      <c r="DA10" s="2">
        <f>BW$207*$B10+BW$209</f>
        <v>60.153876022470307</v>
      </c>
      <c r="DD10" s="2">
        <f>BZ$207*$B10+BZ$209</f>
        <v>92.002519725921914</v>
      </c>
      <c r="DE10" s="2">
        <f>CA$207*$B10+CA$209</f>
        <v>93.424750775243453</v>
      </c>
      <c r="DF10" s="2">
        <f>CB$207*$B10+CB$209</f>
        <v>94.72156216159442</v>
      </c>
      <c r="DG10" s="2">
        <f>CC$207*$B10+CC$209</f>
        <v>95.646800032855893</v>
      </c>
      <c r="DH10" s="2">
        <f>CD$207*$B10+CD$209</f>
        <v>97.223426469111004</v>
      </c>
      <c r="DI10" s="2">
        <f>CE$207*$B10+CE$209</f>
        <v>101.39496274625304</v>
      </c>
      <c r="DJ10" s="2">
        <f>CF$207*$B10+CF$209</f>
        <v>101.52143100285363</v>
      </c>
      <c r="DK10" s="2">
        <f>CG$207*$B10+CG$209</f>
        <v>101.17625349583805</v>
      </c>
      <c r="DL10" s="2">
        <f>CH$207*$B10+CH$209</f>
        <v>99.677615992226521</v>
      </c>
      <c r="DM10" s="2">
        <f>CI$207*$B10+CI$209</f>
        <v>95.806920698724696</v>
      </c>
      <c r="DN10" s="2">
        <f>CJ$207*$B10+CJ$209</f>
        <v>89.048424099771168</v>
      </c>
      <c r="DO10" s="2">
        <f>CK$207*$B10+CK$209</f>
        <v>78.915508174657404</v>
      </c>
      <c r="DP10" s="2">
        <f>CL$207*$B10+CL$209</f>
        <v>63.372422312932351</v>
      </c>
      <c r="DS10" s="2">
        <f>POWER(10,($B10-C$227)/C$228)/(1+POWER(10,($B10-C$227)/C$228))</f>
        <v>1.5157659692597084E-4</v>
      </c>
      <c r="DT10" s="2">
        <f>POWER(10,($B10-D$227)/D$228)/(1+POWER(10,($B10-D$227)/D$228))</f>
        <v>1.0993411449559652E-4</v>
      </c>
      <c r="DU10" s="2">
        <f>POWER(10,($B10-E$227)/E$228)/(1+POWER(10,($B10-E$227)/E$228))</f>
        <v>1.2945080382338148E-4</v>
      </c>
      <c r="DV10" s="2">
        <f>POWER(10,($B10-F$227)/F$228)/(1+POWER(10,($B10-F$227)/F$228))</f>
        <v>1.2487267558183263E-4</v>
      </c>
      <c r="DW10" s="2">
        <f>POWER(10,($B10-G$227)/G$228)/(1+POWER(10,($B10-G$227)/G$228))</f>
        <v>1.4294733406283744E-4</v>
      </c>
      <c r="DX10" s="2">
        <f>POWER(10,($B10-H$227)/H$228)/(1+POWER(10,($B10-H$227)/H$228))</f>
        <v>1.5406512448875611E-4</v>
      </c>
      <c r="DY10" s="2">
        <f>POWER(10,($B10-I$227)/I$228)/(1+POWER(10,($B10-I$227)/I$228))</f>
        <v>1.6062134455536574E-4</v>
      </c>
      <c r="DZ10" s="2">
        <f>POWER(10,($B10-J$227)/J$228)/(1+POWER(10,($B10-J$227)/J$228))</f>
        <v>1.2199941200918116E-4</v>
      </c>
      <c r="EA10" s="2">
        <f>POWER(10,($B10-K$227)/K$228)/(1+POWER(10,($B10-K$227)/K$228))</f>
        <v>1.3339836854024201E-4</v>
      </c>
      <c r="EB10" s="2">
        <f>POWER(10,($B10-L$227)/L$228)/(1+POWER(10,($B10-L$227)/L$228))</f>
        <v>1.429377185691139E-4</v>
      </c>
      <c r="EC10" s="2">
        <f>POWER(10,($B10-M$227)/M$228)/(1+POWER(10,($B10-M$227)/M$228))</f>
        <v>1.272257029666079E-4</v>
      </c>
      <c r="ED10" s="2">
        <f>POWER(10,($B10-N$227)/N$228)/(1+POWER(10,($B10-N$227)/N$228))</f>
        <v>1.1782908345719352E-4</v>
      </c>
      <c r="EE10" s="2">
        <f>POWER(10,($B10-O$227)/O$228)/(1+POWER(10,($B10-O$227)/O$228))</f>
        <v>1.1574986060208533E-4</v>
      </c>
    </row>
    <row r="11" spans="1:135" x14ac:dyDescent="0.25">
      <c r="B11" s="2">
        <v>5</v>
      </c>
      <c r="C11">
        <v>83.352000000000004</v>
      </c>
      <c r="D11">
        <v>87.858999999999995</v>
      </c>
      <c r="E11">
        <v>91</v>
      </c>
      <c r="F11">
        <v>90.634</v>
      </c>
      <c r="G11">
        <v>91.605999999999995</v>
      </c>
      <c r="H11">
        <v>91.93</v>
      </c>
      <c r="I11">
        <v>94.576999999999998</v>
      </c>
      <c r="J11">
        <v>92.07</v>
      </c>
      <c r="K11">
        <v>89.281999999999996</v>
      </c>
      <c r="L11">
        <v>86.926000000000002</v>
      </c>
      <c r="M11">
        <v>80.676000000000002</v>
      </c>
      <c r="N11">
        <v>72.0441</v>
      </c>
      <c r="O11">
        <v>60.309899999999999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85.357893667383024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89.374008127670024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91.763040627079917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90.750115696109333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91.489471923325127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93.695269750996616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94.558635086416615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93.230873164620434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90.915438146751981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87.699316359259086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81.15351358978856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72.60274945444624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60.17582707808991</v>
      </c>
      <c r="AE11" s="5"/>
      <c r="AG11" s="5">
        <f t="shared" si="0"/>
        <v>-2.0058936673830203</v>
      </c>
      <c r="AH11" s="5">
        <f t="shared" si="0"/>
        <v>-1.5150081276700291</v>
      </c>
      <c r="AI11" s="5">
        <f t="shared" si="0"/>
        <v>-0.76304062707991704</v>
      </c>
      <c r="AJ11" s="5">
        <f t="shared" si="0"/>
        <v>-0.11611569610933259</v>
      </c>
      <c r="AK11" s="5">
        <f t="shared" si="0"/>
        <v>0.11652807667486798</v>
      </c>
      <c r="AL11" s="5">
        <f t="shared" si="0"/>
        <v>-1.7652697509966089</v>
      </c>
      <c r="AM11" s="5">
        <f t="shared" si="0"/>
        <v>1.8364913583383213E-2</v>
      </c>
      <c r="AN11" s="5">
        <f t="shared" si="0"/>
        <v>-1.1608731646204404</v>
      </c>
      <c r="AO11" s="5">
        <f t="shared" si="0"/>
        <v>-1.6334381467519847</v>
      </c>
      <c r="AP11" s="5">
        <f t="shared" si="0"/>
        <v>-0.77331635925908415</v>
      </c>
      <c r="AQ11" s="5">
        <f t="shared" si="0"/>
        <v>-0.47751358978855762</v>
      </c>
      <c r="AR11" s="5">
        <f t="shared" si="0"/>
        <v>-0.5586494544462397</v>
      </c>
      <c r="AS11" s="5">
        <f t="shared" si="0"/>
        <v>0.13407292191008935</v>
      </c>
      <c r="AV11" s="2">
        <f t="shared" si="1"/>
        <v>85.357893667383024</v>
      </c>
      <c r="AW11" s="2">
        <f t="shared" si="2"/>
        <v>89.374008127670024</v>
      </c>
      <c r="AX11" s="2">
        <f t="shared" si="3"/>
        <v>91.763040627079917</v>
      </c>
      <c r="AY11" s="2">
        <f t="shared" si="4"/>
        <v>90.750115696109333</v>
      </c>
      <c r="AZ11" s="2">
        <f t="shared" si="5"/>
        <v>91.489471923325127</v>
      </c>
      <c r="BA11" s="2">
        <f t="shared" si="6"/>
        <v>93.695269750996616</v>
      </c>
      <c r="BB11" s="2">
        <f t="shared" si="7"/>
        <v>94.558635086416615</v>
      </c>
      <c r="BC11" s="2">
        <f t="shared" si="8"/>
        <v>93.230873164620434</v>
      </c>
      <c r="BD11" s="2">
        <f t="shared" si="9"/>
        <v>90.915438146751981</v>
      </c>
      <c r="BE11" s="2">
        <f t="shared" si="10"/>
        <v>87.699316359259086</v>
      </c>
      <c r="BF11" s="2">
        <f t="shared" si="11"/>
        <v>81.15351358978856</v>
      </c>
      <c r="BG11" s="2">
        <f t="shared" si="12"/>
        <v>72.60274945444624</v>
      </c>
      <c r="BH11" s="2">
        <f t="shared" si="13"/>
        <v>60.17582707808991</v>
      </c>
      <c r="BK11" s="2">
        <f>IF(OR($B11&lt;C$229, AND($B11&gt;C$230, $B11&lt;C$231)), C11, "")</f>
        <v>83.352000000000004</v>
      </c>
      <c r="BL11" s="2">
        <f>IF(OR($B11&lt;D$229, AND($B11&gt;D$230, $B11&lt;D$231)), D11, "")</f>
        <v>87.858999999999995</v>
      </c>
      <c r="BM11" s="2">
        <f>IF(OR($B11&lt;E$229, AND($B11&gt;E$230, $B11&lt;E$231)), E11, "")</f>
        <v>91</v>
      </c>
      <c r="BN11" s="2">
        <f>IF(OR($B11&lt;F$229, AND($B11&gt;F$230, $B11&lt;F$231)), F11, "")</f>
        <v>90.634</v>
      </c>
      <c r="BO11" s="2">
        <f>IF(OR($B11&lt;G$229, AND($B11&gt;G$230, $B11&lt;G$231)), G11, "")</f>
        <v>91.605999999999995</v>
      </c>
      <c r="BP11" s="2">
        <f>IF(OR($B11&lt;H$229, AND($B11&gt;H$230, $B11&lt;H$231)), H11, "")</f>
        <v>91.93</v>
      </c>
      <c r="BQ11" s="2">
        <f>IF(OR($B11&lt;I$229, AND($B11&gt;I$230, $B11&lt;I$231)), I11, "")</f>
        <v>94.576999999999998</v>
      </c>
      <c r="BR11" s="2">
        <f>IF(OR($B11&lt;J$229, AND($B11&gt;J$230, $B11&lt;J$231)), J11, "")</f>
        <v>92.07</v>
      </c>
      <c r="BS11" s="2">
        <f>IF(OR($B11&lt;K$229, AND($B11&gt;K$230, $B11&lt;K$231)), K11, "")</f>
        <v>89.281999999999996</v>
      </c>
      <c r="BT11" s="2">
        <f>IF(OR($B11&lt;L$229, AND($B11&gt;L$230, $B11&lt;L$231)), L11, "")</f>
        <v>86.926000000000002</v>
      </c>
      <c r="BU11" s="2">
        <f>IF(OR($B11&lt;M$229, AND($B11&gt;M$230, $B11&lt;M$231)), M11, "")</f>
        <v>80.676000000000002</v>
      </c>
      <c r="BV11" s="2">
        <f>IF(OR($B11&lt;N$229, AND($B11&gt;N$230, $B11&lt;N$231)), N11, "")</f>
        <v>72.0441</v>
      </c>
      <c r="BW11" s="2">
        <f>IF(OR($B11&lt;O$229, AND($B11&gt;O$230, $B11&lt;O$231)), O11, "")</f>
        <v>60.309899999999999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85.356802478462129</v>
      </c>
      <c r="CP11" s="2">
        <f>BL$207*$B11+BL$209</f>
        <v>89.373527611796078</v>
      </c>
      <c r="CQ11" s="2">
        <f>BM$207*$B11+BM$209</f>
        <v>91.762628941545074</v>
      </c>
      <c r="CR11" s="2">
        <f>BN$207*$B11+BN$209</f>
        <v>90.749452876566338</v>
      </c>
      <c r="CS11" s="2">
        <f>BO$207*$B11+BO$209</f>
        <v>91.48858079743033</v>
      </c>
      <c r="CT11" s="2">
        <f>BP$207*$B11+BP$209</f>
        <v>93.693980056080903</v>
      </c>
      <c r="CU11" s="2">
        <f>BQ$207*$B11+BQ$209</f>
        <v>94.557420198478283</v>
      </c>
      <c r="CV11" s="2">
        <f>BR$207*$B11+BR$209</f>
        <v>93.229819416948374</v>
      </c>
      <c r="CW11" s="2">
        <f>BS$207*$B11+BS$209</f>
        <v>90.914167108537228</v>
      </c>
      <c r="CX11" s="2">
        <f>BT$207*$B11+BT$209</f>
        <v>87.698056959503703</v>
      </c>
      <c r="CY11" s="2">
        <f>BU$207*$B11+BU$209</f>
        <v>81.152420931223162</v>
      </c>
      <c r="CZ11" s="2">
        <f>BV$207*$B11+BV$209</f>
        <v>72.601940000183802</v>
      </c>
      <c r="DA11" s="2">
        <f>BW$207*$B11+BW$209</f>
        <v>60.175423323084438</v>
      </c>
      <c r="DD11" s="2">
        <f>BZ$207*$B11+BZ$209</f>
        <v>91.922398336379317</v>
      </c>
      <c r="DE11" s="2">
        <f>CA$207*$B11+CA$209</f>
        <v>93.359918329172658</v>
      </c>
      <c r="DF11" s="2">
        <f>CB$207*$B11+CB$209</f>
        <v>94.663084931803823</v>
      </c>
      <c r="DG11" s="2">
        <f>CC$207*$B11+CC$209</f>
        <v>95.590430997916883</v>
      </c>
      <c r="DH11" s="2">
        <f>CD$207*$B11+CD$209</f>
        <v>97.174085105958184</v>
      </c>
      <c r="DI11" s="2">
        <f>CE$207*$B11+CE$209</f>
        <v>101.3286295569082</v>
      </c>
      <c r="DJ11" s="2">
        <f>CF$207*$B11+CF$209</f>
        <v>101.45568232776191</v>
      </c>
      <c r="DK11" s="2">
        <f>CG$207*$B11+CG$209</f>
        <v>101.10723943586174</v>
      </c>
      <c r="DL11" s="2">
        <f>CH$207*$B11+CH$209</f>
        <v>99.604045108746419</v>
      </c>
      <c r="DM11" s="2">
        <f>CI$207*$B11+CI$209</f>
        <v>95.733739065798815</v>
      </c>
      <c r="DN11" s="2">
        <f>CJ$207*$B11+CJ$209</f>
        <v>88.985183210219176</v>
      </c>
      <c r="DO11" s="2">
        <f>CK$207*$B11+CK$209</f>
        <v>78.867281559433053</v>
      </c>
      <c r="DP11" s="2">
        <f>CL$207*$B11+CL$209</f>
        <v>63.356706234844552</v>
      </c>
      <c r="DS11" s="2">
        <f>POWER(10,($B11-C$227)/C$228)/(1+POWER(10,($B11-C$227)/C$228))</f>
        <v>1.6619800312246208E-4</v>
      </c>
      <c r="DT11" s="2">
        <f>POWER(10,($B11-D$227)/D$228)/(1+POWER(10,($B11-D$227)/D$228))</f>
        <v>1.2053908108969672E-4</v>
      </c>
      <c r="DU11" s="2">
        <f>POWER(10,($B11-E$227)/E$228)/(1+POWER(10,($B11-E$227)/E$228))</f>
        <v>1.4193821117367236E-4</v>
      </c>
      <c r="DV11" s="2">
        <f>POWER(10,($B11-F$227)/F$228)/(1+POWER(10,($B11-F$227)/F$228))</f>
        <v>1.3691851654501553E-4</v>
      </c>
      <c r="DW11" s="2">
        <f>POWER(10,($B11-G$227)/G$228)/(1+POWER(10,($B11-G$227)/G$228))</f>
        <v>1.5673647339682531E-4</v>
      </c>
      <c r="DX11" s="2">
        <f>POWER(10,($B11-H$227)/H$228)/(1+POWER(10,($B11-H$227)/H$228))</f>
        <v>1.6892653887655158E-4</v>
      </c>
      <c r="DY11" s="2">
        <f>POWER(10,($B11-I$227)/I$228)/(1+POWER(10,($B11-I$227)/I$228))</f>
        <v>1.761150729804019E-4</v>
      </c>
      <c r="DZ11" s="2">
        <f>POWER(10,($B11-J$227)/J$228)/(1+POWER(10,($B11-J$227)/J$228))</f>
        <v>1.337681207216919E-4</v>
      </c>
      <c r="EA11" s="2">
        <f>POWER(10,($B11-K$227)/K$228)/(1+POWER(10,($B11-K$227)/K$228))</f>
        <v>1.4626652005036753E-4</v>
      </c>
      <c r="EB11" s="2">
        <f>POWER(10,($B11-L$227)/L$228)/(1+POWER(10,($B11-L$227)/L$228))</f>
        <v>1.5672593050840506E-4</v>
      </c>
      <c r="EC11" s="2">
        <f>POWER(10,($B11-M$227)/M$228)/(1+POWER(10,($B11-M$227)/M$228))</f>
        <v>1.3949849701669082E-4</v>
      </c>
      <c r="ED11" s="2">
        <f>POWER(10,($B11-N$227)/N$228)/(1+POWER(10,($B11-N$227)/N$228))</f>
        <v>1.2919555219539509E-4</v>
      </c>
      <c r="EE11" s="2">
        <f>POWER(10,($B11-O$227)/O$228)/(1+POWER(10,($B11-O$227)/O$228))</f>
        <v>1.2691578104540623E-4</v>
      </c>
    </row>
    <row r="12" spans="1:135" x14ac:dyDescent="0.25">
      <c r="B12" s="2">
        <v>6</v>
      </c>
      <c r="C12">
        <v>84.944000000000003</v>
      </c>
      <c r="D12">
        <v>88.676000000000002</v>
      </c>
      <c r="E12">
        <v>91</v>
      </c>
      <c r="F12">
        <v>90.210999999999999</v>
      </c>
      <c r="G12">
        <v>89.423000000000002</v>
      </c>
      <c r="H12">
        <v>92.858999999999995</v>
      </c>
      <c r="I12">
        <v>93.254000000000005</v>
      </c>
      <c r="J12">
        <v>92.028000000000006</v>
      </c>
      <c r="K12">
        <v>90.028000000000006</v>
      </c>
      <c r="L12">
        <v>86.793999999999997</v>
      </c>
      <c r="M12">
        <v>79.087999999999994</v>
      </c>
      <c r="N12">
        <v>72.617599999999996</v>
      </c>
      <c r="O12">
        <v>60.253500000000003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85.355460407931716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89.359045196092254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91.742149659330309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90.752485113088227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91.509677037740417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93.719358268363166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94.576846288614036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93.255703710190417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90.941797862321351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87.719772164230221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81.17993165881299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72.625705969650213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60.197408141315229</v>
      </c>
      <c r="AE12" s="5"/>
      <c r="AG12" s="5">
        <f t="shared" si="0"/>
        <v>-0.41146040793171323</v>
      </c>
      <c r="AH12" s="5">
        <f t="shared" si="0"/>
        <v>-0.68304519609225167</v>
      </c>
      <c r="AI12" s="5">
        <f t="shared" si="0"/>
        <v>-0.74214965933030896</v>
      </c>
      <c r="AJ12" s="5">
        <f t="shared" si="0"/>
        <v>-0.54148511308822833</v>
      </c>
      <c r="AK12" s="5">
        <f t="shared" si="0"/>
        <v>-2.0866770377404151</v>
      </c>
      <c r="AL12" s="5">
        <f t="shared" si="0"/>
        <v>-0.86035826836317142</v>
      </c>
      <c r="AM12" s="5">
        <f t="shared" si="0"/>
        <v>-1.3228462886140306</v>
      </c>
      <c r="AN12" s="5">
        <f t="shared" si="0"/>
        <v>-1.2277037101904114</v>
      </c>
      <c r="AO12" s="5">
        <f t="shared" si="0"/>
        <v>-0.91379786232134563</v>
      </c>
      <c r="AP12" s="5">
        <f t="shared" si="0"/>
        <v>-0.92577216423022435</v>
      </c>
      <c r="AQ12" s="5">
        <f t="shared" si="0"/>
        <v>-2.0919316588129959</v>
      </c>
      <c r="AR12" s="5">
        <f t="shared" si="0"/>
        <v>-8.1059696502165934E-3</v>
      </c>
      <c r="AS12" s="5">
        <f t="shared" si="0"/>
        <v>5.6091858684773399E-2</v>
      </c>
      <c r="AV12" s="2">
        <f t="shared" si="1"/>
        <v>85.355460407931716</v>
      </c>
      <c r="AW12" s="2">
        <f t="shared" si="2"/>
        <v>89.359045196092254</v>
      </c>
      <c r="AX12" s="2">
        <f t="shared" si="3"/>
        <v>91.742149659330309</v>
      </c>
      <c r="AY12" s="2">
        <f t="shared" si="4"/>
        <v>90.752485113088227</v>
      </c>
      <c r="AZ12" s="2">
        <f t="shared" si="5"/>
        <v>91.509677037740417</v>
      </c>
      <c r="BA12" s="2">
        <f t="shared" si="6"/>
        <v>93.719358268363166</v>
      </c>
      <c r="BB12" s="2">
        <f t="shared" si="7"/>
        <v>94.576846288614036</v>
      </c>
      <c r="BC12" s="2">
        <f t="shared" si="8"/>
        <v>93.255703710190417</v>
      </c>
      <c r="BD12" s="2">
        <f t="shared" si="9"/>
        <v>90.941797862321351</v>
      </c>
      <c r="BE12" s="2">
        <f t="shared" si="10"/>
        <v>87.719772164230221</v>
      </c>
      <c r="BF12" s="2">
        <f t="shared" si="11"/>
        <v>81.17993165881299</v>
      </c>
      <c r="BG12" s="2">
        <f t="shared" si="12"/>
        <v>72.625705969650213</v>
      </c>
      <c r="BH12" s="2">
        <f t="shared" si="13"/>
        <v>60.197408141315229</v>
      </c>
      <c r="BK12" s="2">
        <f>IF(OR($B12&lt;C$229, AND($B12&gt;C$230, $B12&lt;C$231)), C12, "")</f>
        <v>84.944000000000003</v>
      </c>
      <c r="BL12" s="2">
        <f>IF(OR($B12&lt;D$229, AND($B12&gt;D$230, $B12&lt;D$231)), D12, "")</f>
        <v>88.676000000000002</v>
      </c>
      <c r="BM12" s="2">
        <f>IF(OR($B12&lt;E$229, AND($B12&gt;E$230, $B12&lt;E$231)), E12, "")</f>
        <v>91</v>
      </c>
      <c r="BN12" s="2">
        <f>IF(OR($B12&lt;F$229, AND($B12&gt;F$230, $B12&lt;F$231)), F12, "")</f>
        <v>90.210999999999999</v>
      </c>
      <c r="BO12" s="2">
        <f>IF(OR($B12&lt;G$229, AND($B12&gt;G$230, $B12&lt;G$231)), G12, "")</f>
        <v>89.423000000000002</v>
      </c>
      <c r="BP12" s="2">
        <f>IF(OR($B12&lt;H$229, AND($B12&gt;H$230, $B12&lt;H$231)), H12, "")</f>
        <v>92.858999999999995</v>
      </c>
      <c r="BQ12" s="2">
        <f>IF(OR($B12&lt;I$229, AND($B12&gt;I$230, $B12&lt;I$231)), I12, "")</f>
        <v>93.254000000000005</v>
      </c>
      <c r="BR12" s="2">
        <f>IF(OR($B12&lt;J$229, AND($B12&gt;J$230, $B12&lt;J$231)), J12, "")</f>
        <v>92.028000000000006</v>
      </c>
      <c r="BS12" s="2">
        <f>IF(OR($B12&lt;K$229, AND($B12&gt;K$230, $B12&lt;K$231)), K12, "")</f>
        <v>90.028000000000006</v>
      </c>
      <c r="BT12" s="2">
        <f>IF(OR($B12&lt;L$229, AND($B12&gt;L$230, $B12&lt;L$231)), L12, "")</f>
        <v>86.793999999999997</v>
      </c>
      <c r="BU12" s="2">
        <f>IF(OR($B12&lt;M$229, AND($B12&gt;M$230, $B12&lt;M$231)), M12, "")</f>
        <v>79.087999999999994</v>
      </c>
      <c r="BV12" s="2">
        <f>IF(OR($B12&lt;N$229, AND($B12&gt;N$230, $B12&lt;N$231)), N12, "")</f>
        <v>72.617599999999996</v>
      </c>
      <c r="BW12" s="2">
        <f>IF(OR($B12&lt;O$229, AND($B12&gt;O$230, $B12&lt;O$231)), O12, "")</f>
        <v>60.253500000000003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85.354278102726511</v>
      </c>
      <c r="CP12" s="2">
        <f>BL$207*$B12+BL$209</f>
        <v>89.358524912885812</v>
      </c>
      <c r="CQ12" s="2">
        <f>BM$207*$B12+BM$209</f>
        <v>91.741704105579004</v>
      </c>
      <c r="CR12" s="2">
        <f>BN$207*$B12+BN$209</f>
        <v>90.751767165415075</v>
      </c>
      <c r="CS12" s="2">
        <f>BO$207*$B12+BO$209</f>
        <v>91.508711891627655</v>
      </c>
      <c r="CT12" s="2">
        <f>BP$207*$B12+BP$209</f>
        <v>93.717960897132443</v>
      </c>
      <c r="CU12" s="2">
        <f>BQ$207*$B12+BQ$209</f>
        <v>94.575530406519192</v>
      </c>
      <c r="CV12" s="2">
        <f>BR$207*$B12+BR$209</f>
        <v>93.254562065232761</v>
      </c>
      <c r="CW12" s="2">
        <f>BS$207*$B12+BS$209</f>
        <v>90.940420225651536</v>
      </c>
      <c r="CX12" s="2">
        <f>BT$207*$B12+BT$209</f>
        <v>87.718407353652651</v>
      </c>
      <c r="CY12" s="2">
        <f>BU$207*$B12+BU$209</f>
        <v>81.178747298404275</v>
      </c>
      <c r="CZ12" s="2">
        <f>BV$207*$B12+BV$209</f>
        <v>72.624828505813426</v>
      </c>
      <c r="DA12" s="2">
        <f>BW$207*$B12+BW$209</f>
        <v>60.196970623698569</v>
      </c>
      <c r="DD12" s="2">
        <f>BZ$207*$B12+BZ$209</f>
        <v>91.842276946836719</v>
      </c>
      <c r="DE12" s="2">
        <f>CA$207*$B12+CA$209</f>
        <v>93.295085883101862</v>
      </c>
      <c r="DF12" s="2">
        <f>CB$207*$B12+CB$209</f>
        <v>94.604607702013226</v>
      </c>
      <c r="DG12" s="2">
        <f>CC$207*$B12+CC$209</f>
        <v>95.534061962977873</v>
      </c>
      <c r="DH12" s="2">
        <f>CD$207*$B12+CD$209</f>
        <v>97.12474374280535</v>
      </c>
      <c r="DI12" s="2">
        <f>CE$207*$B12+CE$209</f>
        <v>101.26229636756334</v>
      </c>
      <c r="DJ12" s="2">
        <f>CF$207*$B12+CF$209</f>
        <v>101.38993365267019</v>
      </c>
      <c r="DK12" s="2">
        <f>CG$207*$B12+CG$209</f>
        <v>101.03822537588545</v>
      </c>
      <c r="DL12" s="2">
        <f>CH$207*$B12+CH$209</f>
        <v>99.530474225266303</v>
      </c>
      <c r="DM12" s="2">
        <f>CI$207*$B12+CI$209</f>
        <v>95.660557432872935</v>
      </c>
      <c r="DN12" s="2">
        <f>CJ$207*$B12+CJ$209</f>
        <v>88.921942320667185</v>
      </c>
      <c r="DO12" s="2">
        <f>CK$207*$B12+CK$209</f>
        <v>78.819054944208702</v>
      </c>
      <c r="DP12" s="2">
        <f>CL$207*$B12+CL$209</f>
        <v>63.340990156756753</v>
      </c>
      <c r="DS12" s="2">
        <f>POWER(10,($B12-C$227)/C$228)/(1+POWER(10,($B12-C$227)/C$228))</f>
        <v>1.8222956470936004E-4</v>
      </c>
      <c r="DT12" s="2">
        <f>POWER(10,($B12-D$227)/D$228)/(1+POWER(10,($B12-D$227)/D$228))</f>
        <v>1.3216693717671939E-4</v>
      </c>
      <c r="DU12" s="2">
        <f>POWER(10,($B12-E$227)/E$228)/(1+POWER(10,($B12-E$227)/E$228))</f>
        <v>1.5563002256290635E-4</v>
      </c>
      <c r="DV12" s="2">
        <f>POWER(10,($B12-F$227)/F$228)/(1+POWER(10,($B12-F$227)/F$228))</f>
        <v>1.5012618492529629E-4</v>
      </c>
      <c r="DW12" s="2">
        <f>POWER(10,($B12-G$227)/G$228)/(1+POWER(10,($B12-G$227)/G$228))</f>
        <v>1.7185552688048512E-4</v>
      </c>
      <c r="DX12" s="2">
        <f>POWER(10,($B12-H$227)/H$228)/(1+POWER(10,($B12-H$227)/H$228))</f>
        <v>1.8522124794260038E-4</v>
      </c>
      <c r="DY12" s="2">
        <f>POWER(10,($B12-I$227)/I$228)/(1+POWER(10,($B12-I$227)/I$228))</f>
        <v>1.9310305647005755E-4</v>
      </c>
      <c r="DZ12" s="2">
        <f>POWER(10,($B12-J$227)/J$228)/(1+POWER(10,($B12-J$227)/J$228))</f>
        <v>1.4667193480537047E-4</v>
      </c>
      <c r="EA12" s="2">
        <f>POWER(10,($B12-K$227)/K$228)/(1+POWER(10,($B12-K$227)/K$228))</f>
        <v>1.6037578691323792E-4</v>
      </c>
      <c r="EB12" s="2">
        <f>POWER(10,($B12-L$227)/L$228)/(1+POWER(10,($B12-L$227)/L$228))</f>
        <v>1.7184396718280233E-4</v>
      </c>
      <c r="EC12" s="2">
        <f>POWER(10,($B12-M$227)/M$228)/(1+POWER(10,($B12-M$227)/M$228))</f>
        <v>1.5295500181896385E-4</v>
      </c>
      <c r="ED12" s="2">
        <f>POWER(10,($B12-N$227)/N$228)/(1+POWER(10,($B12-N$227)/N$228))</f>
        <v>1.4165834031292207E-4</v>
      </c>
      <c r="EE12" s="2">
        <f>POWER(10,($B12-O$227)/O$228)/(1+POWER(10,($B12-O$227)/O$228))</f>
        <v>1.3915868271958232E-4</v>
      </c>
    </row>
    <row r="13" spans="1:135" x14ac:dyDescent="0.25">
      <c r="B13" s="2">
        <v>7</v>
      </c>
      <c r="C13">
        <v>83.760999999999996</v>
      </c>
      <c r="D13">
        <v>87.745999999999995</v>
      </c>
      <c r="E13">
        <v>91.789000000000001</v>
      </c>
      <c r="F13">
        <v>89.423000000000002</v>
      </c>
      <c r="G13">
        <v>90.816999999999993</v>
      </c>
      <c r="H13">
        <v>93</v>
      </c>
      <c r="I13">
        <v>93.423000000000002</v>
      </c>
      <c r="J13">
        <v>92.591999999999999</v>
      </c>
      <c r="K13">
        <v>90.507000000000005</v>
      </c>
      <c r="L13">
        <v>86.528999999999996</v>
      </c>
      <c r="M13">
        <v>80.5</v>
      </c>
      <c r="N13">
        <v>71.808800000000005</v>
      </c>
      <c r="O13">
        <v>59.577500000000001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85.353034571633714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89.344085464749597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91.721261394221912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90.754858997104407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91.529888139064042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93.743455556246602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94.595065668319407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93.280541406625375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90.968166314329991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87.740236584723448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81.206357250520227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72.64866807243375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60.218991960662926</v>
      </c>
      <c r="AE13" s="5"/>
      <c r="AG13" s="5">
        <f t="shared" si="0"/>
        <v>-1.5920345716337181</v>
      </c>
      <c r="AH13" s="5">
        <f t="shared" si="0"/>
        <v>-1.5980854647496017</v>
      </c>
      <c r="AI13" s="5">
        <f t="shared" si="0"/>
        <v>6.7738605778089322E-2</v>
      </c>
      <c r="AJ13" s="5">
        <f t="shared" si="0"/>
        <v>-1.3318589971044048</v>
      </c>
      <c r="AK13" s="5">
        <f t="shared" si="0"/>
        <v>-0.71288813906404869</v>
      </c>
      <c r="AL13" s="5">
        <f t="shared" si="0"/>
        <v>-0.74345555624660165</v>
      </c>
      <c r="AM13" s="5">
        <f t="shared" si="0"/>
        <v>-1.1720656683194051</v>
      </c>
      <c r="AN13" s="5">
        <f t="shared" si="0"/>
        <v>-0.68854140662537588</v>
      </c>
      <c r="AO13" s="5">
        <f t="shared" si="0"/>
        <v>-0.46116631432998645</v>
      </c>
      <c r="AP13" s="5">
        <f t="shared" si="0"/>
        <v>-1.2112365847234514</v>
      </c>
      <c r="AQ13" s="5">
        <f t="shared" si="0"/>
        <v>-0.70635725052022735</v>
      </c>
      <c r="AR13" s="5">
        <f t="shared" si="0"/>
        <v>-0.83986807243374528</v>
      </c>
      <c r="AS13" s="5">
        <f t="shared" si="0"/>
        <v>-0.64149196066292546</v>
      </c>
      <c r="AV13" s="2">
        <f t="shared" si="1"/>
        <v>85.353034571633714</v>
      </c>
      <c r="AW13" s="2">
        <f t="shared" si="2"/>
        <v>89.344085464749597</v>
      </c>
      <c r="AX13" s="2">
        <f t="shared" si="3"/>
        <v>91.721261394221912</v>
      </c>
      <c r="AY13" s="2">
        <f t="shared" si="4"/>
        <v>90.754858997104407</v>
      </c>
      <c r="AZ13" s="2">
        <f t="shared" si="5"/>
        <v>91.529888139064042</v>
      </c>
      <c r="BA13" s="2">
        <f t="shared" si="6"/>
        <v>93.743455556246602</v>
      </c>
      <c r="BB13" s="2">
        <f t="shared" si="7"/>
        <v>94.595065668319407</v>
      </c>
      <c r="BC13" s="2">
        <f t="shared" si="8"/>
        <v>93.280541406625375</v>
      </c>
      <c r="BD13" s="2">
        <f t="shared" si="9"/>
        <v>90.968166314329991</v>
      </c>
      <c r="BE13" s="2">
        <f t="shared" si="10"/>
        <v>87.740236584723448</v>
      </c>
      <c r="BF13" s="2">
        <f t="shared" si="11"/>
        <v>81.206357250520227</v>
      </c>
      <c r="BG13" s="2">
        <f t="shared" si="12"/>
        <v>72.64866807243375</v>
      </c>
      <c r="BH13" s="2">
        <f t="shared" si="13"/>
        <v>60.218991960662926</v>
      </c>
      <c r="BK13" s="2">
        <f>IF(OR($B13&lt;C$229, AND($B13&gt;C$230, $B13&lt;C$231)), C13, "")</f>
        <v>83.760999999999996</v>
      </c>
      <c r="BL13" s="2">
        <f>IF(OR($B13&lt;D$229, AND($B13&gt;D$230, $B13&lt;D$231)), D13, "")</f>
        <v>87.745999999999995</v>
      </c>
      <c r="BM13" s="2">
        <f>IF(OR($B13&lt;E$229, AND($B13&gt;E$230, $B13&lt;E$231)), E13, "")</f>
        <v>91.789000000000001</v>
      </c>
      <c r="BN13" s="2">
        <f>IF(OR($B13&lt;F$229, AND($B13&gt;F$230, $B13&lt;F$231)), F13, "")</f>
        <v>89.423000000000002</v>
      </c>
      <c r="BO13" s="2">
        <f>IF(OR($B13&lt;G$229, AND($B13&gt;G$230, $B13&lt;G$231)), G13, "")</f>
        <v>90.816999999999993</v>
      </c>
      <c r="BP13" s="2">
        <f>IF(OR($B13&lt;H$229, AND($B13&gt;H$230, $B13&lt;H$231)), H13, "")</f>
        <v>93</v>
      </c>
      <c r="BQ13" s="2">
        <f>IF(OR($B13&lt;I$229, AND($B13&gt;I$230, $B13&lt;I$231)), I13, "")</f>
        <v>93.423000000000002</v>
      </c>
      <c r="BR13" s="2">
        <f>IF(OR($B13&lt;J$229, AND($B13&gt;J$230, $B13&lt;J$231)), J13, "")</f>
        <v>92.591999999999999</v>
      </c>
      <c r="BS13" s="2">
        <f>IF(OR($B13&lt;K$229, AND($B13&gt;K$230, $B13&lt;K$231)), K13, "")</f>
        <v>90.507000000000005</v>
      </c>
      <c r="BT13" s="2">
        <f>IF(OR($B13&lt;L$229, AND($B13&gt;L$230, $B13&lt;L$231)), L13, "")</f>
        <v>86.528999999999996</v>
      </c>
      <c r="BU13" s="2">
        <f>IF(OR($B13&lt;M$229, AND($B13&gt;M$230, $B13&lt;M$231)), M13, "")</f>
        <v>80.5</v>
      </c>
      <c r="BV13" s="2">
        <f>IF(OR($B13&lt;N$229, AND($B13&gt;N$230, $B13&lt;N$231)), N13, "")</f>
        <v>71.808800000000005</v>
      </c>
      <c r="BW13" s="2">
        <f>IF(OR($B13&lt;O$229, AND($B13&gt;O$230, $B13&lt;O$231)), O13, "")</f>
        <v>59.577500000000001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85.351753726990879</v>
      </c>
      <c r="CP13" s="2">
        <f>BL$207*$B13+BL$209</f>
        <v>89.343522213975561</v>
      </c>
      <c r="CQ13" s="2">
        <f>BM$207*$B13+BM$209</f>
        <v>91.720779269612933</v>
      </c>
      <c r="CR13" s="2">
        <f>BN$207*$B13+BN$209</f>
        <v>90.754081454263812</v>
      </c>
      <c r="CS13" s="2">
        <f>BO$207*$B13+BO$209</f>
        <v>91.528842985824994</v>
      </c>
      <c r="CT13" s="2">
        <f>BP$207*$B13+BP$209</f>
        <v>93.741941738183982</v>
      </c>
      <c r="CU13" s="2">
        <f>BQ$207*$B13+BQ$209</f>
        <v>94.593640614560101</v>
      </c>
      <c r="CV13" s="2">
        <f>BR$207*$B13+BR$209</f>
        <v>93.279304713517163</v>
      </c>
      <c r="CW13" s="2">
        <f>BS$207*$B13+BS$209</f>
        <v>90.966673342765844</v>
      </c>
      <c r="CX13" s="2">
        <f>BT$207*$B13+BT$209</f>
        <v>87.7387577478016</v>
      </c>
      <c r="CY13" s="2">
        <f>BU$207*$B13+BU$209</f>
        <v>81.205073665585374</v>
      </c>
      <c r="CZ13" s="2">
        <f>BV$207*$B13+BV$209</f>
        <v>72.647717011443063</v>
      </c>
      <c r="DA13" s="2">
        <f>BW$207*$B13+BW$209</f>
        <v>60.2185179243127</v>
      </c>
      <c r="DD13" s="2">
        <f>BZ$207*$B13+BZ$209</f>
        <v>91.762155557294122</v>
      </c>
      <c r="DE13" s="2">
        <f>CA$207*$B13+CA$209</f>
        <v>93.230253437031067</v>
      </c>
      <c r="DF13" s="2">
        <f>CB$207*$B13+CB$209</f>
        <v>94.546130472222629</v>
      </c>
      <c r="DG13" s="2">
        <f>CC$207*$B13+CC$209</f>
        <v>95.477692928038863</v>
      </c>
      <c r="DH13" s="2">
        <f>CD$207*$B13+CD$209</f>
        <v>97.07540237965253</v>
      </c>
      <c r="DI13" s="2">
        <f>CE$207*$B13+CE$209</f>
        <v>101.19596317821849</v>
      </c>
      <c r="DJ13" s="2">
        <f>CF$207*$B13+CF$209</f>
        <v>101.32418497757847</v>
      </c>
      <c r="DK13" s="2">
        <f>CG$207*$B13+CG$209</f>
        <v>100.96921131590913</v>
      </c>
      <c r="DL13" s="2">
        <f>CH$207*$B13+CH$209</f>
        <v>99.456903341786202</v>
      </c>
      <c r="DM13" s="2">
        <f>CI$207*$B13+CI$209</f>
        <v>95.587375799947054</v>
      </c>
      <c r="DN13" s="2">
        <f>CJ$207*$B13+CJ$209</f>
        <v>88.858701431115193</v>
      </c>
      <c r="DO13" s="2">
        <f>CK$207*$B13+CK$209</f>
        <v>78.770828328984337</v>
      </c>
      <c r="DP13" s="2">
        <f>CL$207*$B13+CL$209</f>
        <v>63.325274078668954</v>
      </c>
      <c r="DS13" s="2">
        <f>POWER(10,($B13-C$227)/C$228)/(1+POWER(10,($B13-C$227)/C$228))</f>
        <v>1.9980723154963654E-4</v>
      </c>
      <c r="DT13" s="2">
        <f>POWER(10,($B13-D$227)/D$228)/(1+POWER(10,($B13-D$227)/D$228))</f>
        <v>1.4491631700434493E-4</v>
      </c>
      <c r="DU13" s="2">
        <f>POWER(10,($B13-E$227)/E$228)/(1+POWER(10,($B13-E$227)/E$228))</f>
        <v>1.7064236422680834E-4</v>
      </c>
      <c r="DV13" s="2">
        <f>POWER(10,($B13-F$227)/F$228)/(1+POWER(10,($B13-F$227)/F$228))</f>
        <v>1.6460770427864036E-4</v>
      </c>
      <c r="DW13" s="2">
        <f>POWER(10,($B13-G$227)/G$228)/(1+POWER(10,($B13-G$227)/G$228))</f>
        <v>1.8843271383810946E-4</v>
      </c>
      <c r="DX13" s="2">
        <f>POWER(10,($B13-H$227)/H$228)/(1+POWER(10,($B13-H$227)/H$228))</f>
        <v>2.0308743069730845E-4</v>
      </c>
      <c r="DY13" s="2">
        <f>POWER(10,($B13-I$227)/I$228)/(1+POWER(10,($B13-I$227)/I$228))</f>
        <v>2.1172934646063684E-4</v>
      </c>
      <c r="DZ13" s="2">
        <f>POWER(10,($B13-J$227)/J$228)/(1+POWER(10,($B13-J$227)/J$228))</f>
        <v>1.6082030278941967E-4</v>
      </c>
      <c r="EA13" s="2">
        <f>POWER(10,($B13-K$227)/K$228)/(1+POWER(10,($B13-K$227)/K$228))</f>
        <v>1.7584583271813901E-4</v>
      </c>
      <c r="EB13" s="2">
        <f>POWER(10,($B13-L$227)/L$228)/(1+POWER(10,($B13-L$227)/L$228))</f>
        <v>1.8842003930193106E-4</v>
      </c>
      <c r="EC13" s="2">
        <f>POWER(10,($B13-M$227)/M$228)/(1+POWER(10,($B13-M$227)/M$228))</f>
        <v>1.6770934962840331E-4</v>
      </c>
      <c r="ED13" s="2">
        <f>POWER(10,($B13-N$227)/N$228)/(1+POWER(10,($B13-N$227)/N$228))</f>
        <v>1.5532315866248275E-4</v>
      </c>
      <c r="EE13" s="2">
        <f>POWER(10,($B13-O$227)/O$228)/(1+POWER(10,($B13-O$227)/O$228))</f>
        <v>1.5258241286832304E-4</v>
      </c>
    </row>
    <row r="14" spans="1:135" x14ac:dyDescent="0.25">
      <c r="B14" s="2">
        <v>8</v>
      </c>
      <c r="C14">
        <v>82.93</v>
      </c>
      <c r="D14">
        <v>88.337999999999994</v>
      </c>
      <c r="E14">
        <v>91.296000000000006</v>
      </c>
      <c r="F14">
        <v>89.858999999999995</v>
      </c>
      <c r="G14">
        <v>91.210999999999999</v>
      </c>
      <c r="H14">
        <v>92.183000000000007</v>
      </c>
      <c r="I14">
        <v>94.436999999999998</v>
      </c>
      <c r="J14">
        <v>92.816999999999993</v>
      </c>
      <c r="K14">
        <v>91.141000000000005</v>
      </c>
      <c r="L14">
        <v>87.102999999999994</v>
      </c>
      <c r="M14">
        <v>80.632000000000005</v>
      </c>
      <c r="N14">
        <v>71.573499999999996</v>
      </c>
      <c r="O14">
        <v>59.183100000000003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85.350616742448636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89.329129180907742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91.700376037916755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90.757237696832462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91.550105693319708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93.767562304392982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94.61329386306214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93.305386815368792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90.994544196024833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87.760710301693067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81.232790962663728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72.671636207760471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60.240578753603629</v>
      </c>
      <c r="AE14" s="5"/>
      <c r="AG14" s="5">
        <f t="shared" si="0"/>
        <v>-2.4206167424486296</v>
      </c>
      <c r="AH14" s="5">
        <f t="shared" si="0"/>
        <v>-0.99112918090774826</v>
      </c>
      <c r="AI14" s="5">
        <f t="shared" si="0"/>
        <v>-0.40437603791674803</v>
      </c>
      <c r="AJ14" s="5">
        <f t="shared" si="0"/>
        <v>-0.89823769683246724</v>
      </c>
      <c r="AK14" s="5">
        <f t="shared" si="0"/>
        <v>-0.33910569331970919</v>
      </c>
      <c r="AL14" s="5">
        <f t="shared" si="0"/>
        <v>-1.5845623043929749</v>
      </c>
      <c r="AM14" s="5">
        <f t="shared" si="0"/>
        <v>-0.17629386306214201</v>
      </c>
      <c r="AN14" s="5">
        <f t="shared" si="0"/>
        <v>-0.48838681536879847</v>
      </c>
      <c r="AO14" s="5">
        <f t="shared" si="0"/>
        <v>0.14645580397517222</v>
      </c>
      <c r="AP14" s="5">
        <f t="shared" si="0"/>
        <v>-0.6577103016930721</v>
      </c>
      <c r="AQ14" s="5">
        <f t="shared" si="0"/>
        <v>-0.60079096266372289</v>
      </c>
      <c r="AR14" s="5">
        <f t="shared" si="0"/>
        <v>-1.0981362077604757</v>
      </c>
      <c r="AS14" s="5">
        <f t="shared" si="0"/>
        <v>-1.0574787536036254</v>
      </c>
      <c r="AV14" s="2">
        <f t="shared" si="1"/>
        <v>85.350616742448622</v>
      </c>
      <c r="AW14" s="2">
        <f t="shared" si="2"/>
        <v>89.329129180907742</v>
      </c>
      <c r="AX14" s="2">
        <f t="shared" si="3"/>
        <v>91.700376037916755</v>
      </c>
      <c r="AY14" s="2">
        <f t="shared" si="4"/>
        <v>90.757237696832462</v>
      </c>
      <c r="AZ14" s="2">
        <f t="shared" si="5"/>
        <v>91.550105693319708</v>
      </c>
      <c r="BA14" s="2">
        <f t="shared" si="6"/>
        <v>93.767562304392982</v>
      </c>
      <c r="BB14" s="2">
        <f t="shared" si="7"/>
        <v>94.61329386306214</v>
      </c>
      <c r="BC14" s="2">
        <f t="shared" si="8"/>
        <v>93.305386815368792</v>
      </c>
      <c r="BD14" s="2">
        <f t="shared" si="9"/>
        <v>90.994544196024833</v>
      </c>
      <c r="BE14" s="2">
        <f t="shared" si="10"/>
        <v>87.760710301693067</v>
      </c>
      <c r="BF14" s="2">
        <f t="shared" si="11"/>
        <v>81.232790962663728</v>
      </c>
      <c r="BG14" s="2">
        <f t="shared" si="12"/>
        <v>72.671636207760471</v>
      </c>
      <c r="BH14" s="2">
        <f t="shared" si="13"/>
        <v>60.240578753603629</v>
      </c>
      <c r="BK14" s="2">
        <f>IF(OR($B14&lt;C$229, AND($B14&gt;C$230, $B14&lt;C$231)), C14, "")</f>
        <v>82.93</v>
      </c>
      <c r="BL14" s="2">
        <f>IF(OR($B14&lt;D$229, AND($B14&gt;D$230, $B14&lt;D$231)), D14, "")</f>
        <v>88.337999999999994</v>
      </c>
      <c r="BM14" s="2">
        <f>IF(OR($B14&lt;E$229, AND($B14&gt;E$230, $B14&lt;E$231)), E14, "")</f>
        <v>91.296000000000006</v>
      </c>
      <c r="BN14" s="2">
        <f>IF(OR($B14&lt;F$229, AND($B14&gt;F$230, $B14&lt;F$231)), F14, "")</f>
        <v>89.858999999999995</v>
      </c>
      <c r="BO14" s="2">
        <f>IF(OR($B14&lt;G$229, AND($B14&gt;G$230, $B14&lt;G$231)), G14, "")</f>
        <v>91.210999999999999</v>
      </c>
      <c r="BP14" s="2">
        <f>IF(OR($B14&lt;H$229, AND($B14&gt;H$230, $B14&lt;H$231)), H14, "")</f>
        <v>92.183000000000007</v>
      </c>
      <c r="BQ14" s="2">
        <f>IF(OR($B14&lt;I$229, AND($B14&gt;I$230, $B14&lt;I$231)), I14, "")</f>
        <v>94.436999999999998</v>
      </c>
      <c r="BR14" s="2">
        <f>IF(OR($B14&lt;J$229, AND($B14&gt;J$230, $B14&lt;J$231)), J14, "")</f>
        <v>92.816999999999993</v>
      </c>
      <c r="BS14" s="2">
        <f>IF(OR($B14&lt;K$229, AND($B14&gt;K$230, $B14&lt;K$231)), K14, "")</f>
        <v>91.141000000000005</v>
      </c>
      <c r="BT14" s="2">
        <f>IF(OR($B14&lt;L$229, AND($B14&gt;L$230, $B14&lt;L$231)), L14, "")</f>
        <v>87.102999999999994</v>
      </c>
      <c r="BU14" s="2">
        <f>IF(OR($B14&lt;M$229, AND($B14&gt;M$230, $B14&lt;M$231)), M14, "")</f>
        <v>80.632000000000005</v>
      </c>
      <c r="BV14" s="2">
        <f>IF(OR($B14&lt;N$229, AND($B14&gt;N$230, $B14&lt;N$231)), N14, "")</f>
        <v>71.573499999999996</v>
      </c>
      <c r="BW14" s="2">
        <f>IF(OR($B14&lt;O$229, AND($B14&gt;O$230, $B14&lt;O$231)), O14, "")</f>
        <v>59.183100000000003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85.349229351255261</v>
      </c>
      <c r="CP14" s="2">
        <f>BL$207*$B14+BL$209</f>
        <v>89.328519515065295</v>
      </c>
      <c r="CQ14" s="2">
        <f>BM$207*$B14+BM$209</f>
        <v>91.699854433646863</v>
      </c>
      <c r="CR14" s="2">
        <f>BN$207*$B14+BN$209</f>
        <v>90.756395743112549</v>
      </c>
      <c r="CS14" s="2">
        <f>BO$207*$B14+BO$209</f>
        <v>91.548974080022319</v>
      </c>
      <c r="CT14" s="2">
        <f>BP$207*$B14+BP$209</f>
        <v>93.765922579235522</v>
      </c>
      <c r="CU14" s="2">
        <f>BQ$207*$B14+BQ$209</f>
        <v>94.61175082260101</v>
      </c>
      <c r="CV14" s="2">
        <f>BR$207*$B14+BR$209</f>
        <v>93.304047361801551</v>
      </c>
      <c r="CW14" s="2">
        <f>BS$207*$B14+BS$209</f>
        <v>90.992926459880152</v>
      </c>
      <c r="CX14" s="2">
        <f>BT$207*$B14+BT$209</f>
        <v>87.759108141950549</v>
      </c>
      <c r="CY14" s="2">
        <f>BU$207*$B14+BU$209</f>
        <v>81.231400032766473</v>
      </c>
      <c r="CZ14" s="2">
        <f>BV$207*$B14+BV$209</f>
        <v>72.670605517072687</v>
      </c>
      <c r="DA14" s="2">
        <f>BW$207*$B14+BW$209</f>
        <v>60.24006522492683</v>
      </c>
      <c r="DD14" s="2">
        <f>BZ$207*$B14+BZ$209</f>
        <v>91.682034167751524</v>
      </c>
      <c r="DE14" s="2">
        <f>CA$207*$B14+CA$209</f>
        <v>93.165420990960271</v>
      </c>
      <c r="DF14" s="2">
        <f>CB$207*$B14+CB$209</f>
        <v>94.487653242432032</v>
      </c>
      <c r="DG14" s="2">
        <f>CC$207*$B14+CC$209</f>
        <v>95.421323893099853</v>
      </c>
      <c r="DH14" s="2">
        <f>CD$207*$B14+CD$209</f>
        <v>97.02606101649971</v>
      </c>
      <c r="DI14" s="2">
        <f>CE$207*$B14+CE$209</f>
        <v>101.12962998887363</v>
      </c>
      <c r="DJ14" s="2">
        <f>CF$207*$B14+CF$209</f>
        <v>101.25843630248674</v>
      </c>
      <c r="DK14" s="2">
        <f>CG$207*$B14+CG$209</f>
        <v>100.90019725593282</v>
      </c>
      <c r="DL14" s="2">
        <f>CH$207*$B14+CH$209</f>
        <v>99.383332458306086</v>
      </c>
      <c r="DM14" s="2">
        <f>CI$207*$B14+CI$209</f>
        <v>95.514194167021174</v>
      </c>
      <c r="DN14" s="2">
        <f>CJ$207*$B14+CJ$209</f>
        <v>88.795460541563202</v>
      </c>
      <c r="DO14" s="2">
        <f>CK$207*$B14+CK$209</f>
        <v>78.722601713759985</v>
      </c>
      <c r="DP14" s="2">
        <f>CL$207*$B14+CL$209</f>
        <v>63.309558000581156</v>
      </c>
      <c r="DS14" s="2">
        <f>POWER(10,($B14-C$227)/C$228)/(1+POWER(10,($B14-C$227)/C$228))</f>
        <v>2.1908004961074988E-4</v>
      </c>
      <c r="DT14" s="2">
        <f>POWER(10,($B14-D$227)/D$228)/(1+POWER(10,($B14-D$227)/D$228))</f>
        <v>1.5889536030252118E-4</v>
      </c>
      <c r="DU14" s="2">
        <f>POWER(10,($B14-E$227)/E$228)/(1+POWER(10,($B14-E$227)/E$228))</f>
        <v>1.8710255139366846E-4</v>
      </c>
      <c r="DV14" s="2">
        <f>POWER(10,($B14-F$227)/F$228)/(1+POWER(10,($B14-F$227)/F$228))</f>
        <v>1.8048589235244303E-4</v>
      </c>
      <c r="DW14" s="2">
        <f>POWER(10,($B14-G$227)/G$228)/(1+POWER(10,($B14-G$227)/G$228))</f>
        <v>2.0660860609177575E-4</v>
      </c>
      <c r="DX14" s="2">
        <f>POWER(10,($B14-H$227)/H$228)/(1+POWER(10,($B14-H$227)/H$228))</f>
        <v>2.2267657665483599E-4</v>
      </c>
      <c r="DY14" s="2">
        <f>POWER(10,($B14-I$227)/I$228)/(1+POWER(10,($B14-I$227)/I$228))</f>
        <v>2.32151869649876E-4</v>
      </c>
      <c r="DZ14" s="2">
        <f>POWER(10,($B14-J$227)/J$228)/(1+POWER(10,($B14-J$227)/J$228))</f>
        <v>1.7633321958074631E-4</v>
      </c>
      <c r="EA14" s="2">
        <f>POWER(10,($B14-K$227)/K$228)/(1+POWER(10,($B14-K$227)/K$228))</f>
        <v>1.9280785041722793E-4</v>
      </c>
      <c r="EB14" s="2">
        <f>POWER(10,($B14-L$227)/L$228)/(1+POWER(10,($B14-L$227)/L$228))</f>
        <v>2.0659470924447678E-4</v>
      </c>
      <c r="EC14" s="2">
        <f>POWER(10,($B14-M$227)/M$228)/(1+POWER(10,($B14-M$227)/M$228))</f>
        <v>1.8388666981623697E-4</v>
      </c>
      <c r="ED14" s="2">
        <f>POWER(10,($B14-N$227)/N$228)/(1+POWER(10,($B14-N$227)/N$228))</f>
        <v>1.7030590474473854E-4</v>
      </c>
      <c r="EE14" s="2">
        <f>POWER(10,($B14-O$227)/O$228)/(1+POWER(10,($B14-O$227)/O$228))</f>
        <v>1.6730082601032633E-4</v>
      </c>
    </row>
    <row r="15" spans="1:135" x14ac:dyDescent="0.25">
      <c r="B15" s="2">
        <v>9</v>
      </c>
      <c r="C15">
        <v>83.718000000000004</v>
      </c>
      <c r="D15">
        <v>87.944000000000003</v>
      </c>
      <c r="E15">
        <v>90.844999999999999</v>
      </c>
      <c r="F15">
        <v>90.323999999999998</v>
      </c>
      <c r="G15">
        <v>91.718000000000004</v>
      </c>
      <c r="H15">
        <v>92.69</v>
      </c>
      <c r="I15">
        <v>93.31</v>
      </c>
      <c r="J15">
        <v>91.900999999999996</v>
      </c>
      <c r="K15">
        <v>91.450999999999993</v>
      </c>
      <c r="L15">
        <v>85.323999999999998</v>
      </c>
      <c r="M15">
        <v>81.543999999999997</v>
      </c>
      <c r="N15">
        <v>72.058800000000005</v>
      </c>
      <c r="O15">
        <v>59.380299999999998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85.348207547870857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89.314176609741082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91.679493811186106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90.75962158662243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91.570330200690236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93.791679253944196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94.631531557213847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93.330240539599828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91.020932253048926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87.781194047240376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81.259233438273696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72.694610854414222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60.26216875390233</v>
      </c>
      <c r="AE15" s="5"/>
      <c r="AG15" s="5">
        <f t="shared" si="0"/>
        <v>-1.6302075478708531</v>
      </c>
      <c r="AH15" s="5">
        <f t="shared" si="0"/>
        <v>-1.3701766097410797</v>
      </c>
      <c r="AI15" s="5">
        <f t="shared" si="0"/>
        <v>-0.83449381118610688</v>
      </c>
      <c r="AJ15" s="5">
        <f t="shared" si="0"/>
        <v>-0.43562158662243178</v>
      </c>
      <c r="AK15" s="5">
        <f t="shared" si="0"/>
        <v>0.14766979930976731</v>
      </c>
      <c r="AL15" s="5">
        <f t="shared" si="0"/>
        <v>-1.101679253944198</v>
      </c>
      <c r="AM15" s="5">
        <f t="shared" si="0"/>
        <v>-1.3215315572138451</v>
      </c>
      <c r="AN15" s="5">
        <f t="shared" si="0"/>
        <v>-1.4292405395998315</v>
      </c>
      <c r="AO15" s="5">
        <f t="shared" si="0"/>
        <v>0.43006774695106742</v>
      </c>
      <c r="AP15" s="5">
        <f t="shared" si="0"/>
        <v>-2.4571940472403782</v>
      </c>
      <c r="AQ15" s="5">
        <f t="shared" si="0"/>
        <v>0.28476656172630044</v>
      </c>
      <c r="AR15" s="5">
        <f t="shared" si="0"/>
        <v>-0.63581085441421692</v>
      </c>
      <c r="AS15" s="5">
        <f t="shared" si="0"/>
        <v>-0.88186875390233155</v>
      </c>
      <c r="AV15" s="2">
        <f t="shared" si="1"/>
        <v>85.348207547870757</v>
      </c>
      <c r="AW15" s="2">
        <f t="shared" si="2"/>
        <v>89.314176609741082</v>
      </c>
      <c r="AX15" s="2">
        <f t="shared" si="3"/>
        <v>91.679493811186106</v>
      </c>
      <c r="AY15" s="2">
        <f t="shared" si="4"/>
        <v>90.75962158662243</v>
      </c>
      <c r="AZ15" s="2">
        <f t="shared" si="5"/>
        <v>91.570330200690236</v>
      </c>
      <c r="BA15" s="2">
        <f t="shared" si="6"/>
        <v>93.791679253944196</v>
      </c>
      <c r="BB15" s="2">
        <f t="shared" si="7"/>
        <v>94.631531557213847</v>
      </c>
      <c r="BC15" s="2">
        <f t="shared" si="8"/>
        <v>93.330240539599828</v>
      </c>
      <c r="BD15" s="2">
        <f t="shared" si="9"/>
        <v>91.020932253048926</v>
      </c>
      <c r="BE15" s="2">
        <f t="shared" si="10"/>
        <v>87.781194047240376</v>
      </c>
      <c r="BF15" s="2">
        <f t="shared" si="11"/>
        <v>81.259233438273696</v>
      </c>
      <c r="BG15" s="2">
        <f t="shared" si="12"/>
        <v>72.694610854414222</v>
      </c>
      <c r="BH15" s="2">
        <f t="shared" si="13"/>
        <v>60.262168753902316</v>
      </c>
      <c r="BK15" s="2">
        <f>IF(OR($B15&lt;C$229, AND($B15&gt;C$230, $B15&lt;C$231)), C15, "")</f>
        <v>83.718000000000004</v>
      </c>
      <c r="BL15" s="2">
        <f>IF(OR($B15&lt;D$229, AND($B15&gt;D$230, $B15&lt;D$231)), D15, "")</f>
        <v>87.944000000000003</v>
      </c>
      <c r="BM15" s="2">
        <f>IF(OR($B15&lt;E$229, AND($B15&gt;E$230, $B15&lt;E$231)), E15, "")</f>
        <v>90.844999999999999</v>
      </c>
      <c r="BN15" s="2">
        <f>IF(OR($B15&lt;F$229, AND($B15&gt;F$230, $B15&lt;F$231)), F15, "")</f>
        <v>90.323999999999998</v>
      </c>
      <c r="BO15" s="2">
        <f>IF(OR($B15&lt;G$229, AND($B15&gt;G$230, $B15&lt;G$231)), G15, "")</f>
        <v>91.718000000000004</v>
      </c>
      <c r="BP15" s="2">
        <f>IF(OR($B15&lt;H$229, AND($B15&gt;H$230, $B15&lt;H$231)), H15, "")</f>
        <v>92.69</v>
      </c>
      <c r="BQ15" s="2">
        <f>IF(OR($B15&lt;I$229, AND($B15&gt;I$230, $B15&lt;I$231)), I15, "")</f>
        <v>93.31</v>
      </c>
      <c r="BR15" s="2">
        <f>IF(OR($B15&lt;J$229, AND($B15&gt;J$230, $B15&lt;J$231)), J15, "")</f>
        <v>91.900999999999996</v>
      </c>
      <c r="BS15" s="2">
        <f>IF(OR($B15&lt;K$229, AND($B15&gt;K$230, $B15&lt;K$231)), K15, "")</f>
        <v>91.450999999999993</v>
      </c>
      <c r="BT15" s="2">
        <f>IF(OR($B15&lt;L$229, AND($B15&gt;L$230, $B15&lt;L$231)), L15, "")</f>
        <v>85.323999999999998</v>
      </c>
      <c r="BU15" s="2">
        <f>IF(OR($B15&lt;M$229, AND($B15&gt;M$230, $B15&lt;M$231)), M15, "")</f>
        <v>81.543999999999997</v>
      </c>
      <c r="BV15" s="2">
        <f>IF(OR($B15&lt;N$229, AND($B15&gt;N$230, $B15&lt;N$231)), N15, "")</f>
        <v>72.058800000000005</v>
      </c>
      <c r="BW15" s="2">
        <f>IF(OR($B15&lt;O$229, AND($B15&gt;O$230, $B15&lt;O$231)), O15, "")</f>
        <v>59.380299999999998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85.346704975519629</v>
      </c>
      <c r="CP15" s="2">
        <f>BL$207*$B15+BL$209</f>
        <v>89.313516816155044</v>
      </c>
      <c r="CQ15" s="2">
        <f>BM$207*$B15+BM$209</f>
        <v>91.678929597680792</v>
      </c>
      <c r="CR15" s="2">
        <f>BN$207*$B15+BN$209</f>
        <v>90.758710031961286</v>
      </c>
      <c r="CS15" s="2">
        <f>BO$207*$B15+BO$209</f>
        <v>91.569105174219658</v>
      </c>
      <c r="CT15" s="2">
        <f>BP$207*$B15+BP$209</f>
        <v>93.789903420287047</v>
      </c>
      <c r="CU15" s="2">
        <f>BQ$207*$B15+BQ$209</f>
        <v>94.629861030641919</v>
      </c>
      <c r="CV15" s="2">
        <f>BR$207*$B15+BR$209</f>
        <v>93.328790010085953</v>
      </c>
      <c r="CW15" s="2">
        <f>BS$207*$B15+BS$209</f>
        <v>91.01917957699446</v>
      </c>
      <c r="CX15" s="2">
        <f>BT$207*$B15+BT$209</f>
        <v>87.779458536099511</v>
      </c>
      <c r="CY15" s="2">
        <f>BU$207*$B15+BU$209</f>
        <v>81.257726399947572</v>
      </c>
      <c r="CZ15" s="2">
        <f>BV$207*$B15+BV$209</f>
        <v>72.693494022702325</v>
      </c>
      <c r="DA15" s="2">
        <f>BW$207*$B15+BW$209</f>
        <v>60.261612525540961</v>
      </c>
      <c r="DD15" s="2">
        <f>BZ$207*$B15+BZ$209</f>
        <v>91.601912778208927</v>
      </c>
      <c r="DE15" s="2">
        <f>CA$207*$B15+CA$209</f>
        <v>93.100588544889476</v>
      </c>
      <c r="DF15" s="2">
        <f>CB$207*$B15+CB$209</f>
        <v>94.429176012641435</v>
      </c>
      <c r="DG15" s="2">
        <f>CC$207*$B15+CC$209</f>
        <v>95.364954858160843</v>
      </c>
      <c r="DH15" s="2">
        <f>CD$207*$B15+CD$209</f>
        <v>96.97671965334689</v>
      </c>
      <c r="DI15" s="2">
        <f>CE$207*$B15+CE$209</f>
        <v>101.06329679952879</v>
      </c>
      <c r="DJ15" s="2">
        <f>CF$207*$B15+CF$209</f>
        <v>101.19268762739502</v>
      </c>
      <c r="DK15" s="2">
        <f>CG$207*$B15+CG$209</f>
        <v>100.83118319595653</v>
      </c>
      <c r="DL15" s="2">
        <f>CH$207*$B15+CH$209</f>
        <v>99.309761574825984</v>
      </c>
      <c r="DM15" s="2">
        <f>CI$207*$B15+CI$209</f>
        <v>95.441012534095293</v>
      </c>
      <c r="DN15" s="2">
        <f>CJ$207*$B15+CJ$209</f>
        <v>88.73221965201121</v>
      </c>
      <c r="DO15" s="2">
        <f>CK$207*$B15+CK$209</f>
        <v>78.674375098535634</v>
      </c>
      <c r="DP15" s="2">
        <f>CL$207*$B15+CL$209</f>
        <v>63.293841922493364</v>
      </c>
      <c r="DS15" s="2">
        <f>POWER(10,($B15-C$227)/C$228)/(1+POWER(10,($B15-C$227)/C$228))</f>
        <v>2.4021142039195895E-4</v>
      </c>
      <c r="DT15" s="2">
        <f>POWER(10,($B15-D$227)/D$228)/(1+POWER(10,($B15-D$227)/D$228))</f>
        <v>1.7422262721800209E-4</v>
      </c>
      <c r="DU15" s="2">
        <f>POWER(10,($B15-E$227)/E$228)/(1+POWER(10,($B15-E$227)/E$228))</f>
        <v>2.0515016481533076E-4</v>
      </c>
      <c r="DV15" s="2">
        <f>POWER(10,($B15-F$227)/F$228)/(1+POWER(10,($B15-F$227)/F$228))</f>
        <v>1.9789539973254162E-4</v>
      </c>
      <c r="DW15" s="2">
        <f>POWER(10,($B15-G$227)/G$228)/(1+POWER(10,($B15-G$227)/G$228))</f>
        <v>2.2653731609573416E-4</v>
      </c>
      <c r="DX15" s="2">
        <f>POWER(10,($B15-H$227)/H$228)/(1+POWER(10,($B15-H$227)/H$228))</f>
        <v>2.4415476581092987E-4</v>
      </c>
      <c r="DY15" s="2">
        <f>POWER(10,($B15-I$227)/I$228)/(1+POWER(10,($B15-I$227)/I$228))</f>
        <v>2.5454376209722314E-4</v>
      </c>
      <c r="DZ15" s="2">
        <f>POWER(10,($B15-J$227)/J$228)/(1+POWER(10,($B15-J$227)/J$228))</f>
        <v>1.9334224132768846E-4</v>
      </c>
      <c r="EA15" s="2">
        <f>POWER(10,($B15-K$227)/K$228)/(1+POWER(10,($B15-K$227)/K$228))</f>
        <v>2.1140567151151335E-4</v>
      </c>
      <c r="EB15" s="2">
        <f>POWER(10,($B15-L$227)/L$228)/(1+POWER(10,($B15-L$227)/L$228))</f>
        <v>2.265220791131062E-4</v>
      </c>
      <c r="EC15" s="2">
        <f>POWER(10,($B15-M$227)/M$228)/(1+POWER(10,($B15-M$227)/M$228))</f>
        <v>2.0162414698996539E-4</v>
      </c>
      <c r="ED15" s="2">
        <f>POWER(10,($B15-N$227)/N$228)/(1+POWER(10,($B15-N$227)/N$228))</f>
        <v>1.8673364304269132E-4</v>
      </c>
      <c r="EE15" s="2">
        <f>POWER(10,($B15-O$227)/O$228)/(1+POWER(10,($B15-O$227)/O$228))</f>
        <v>1.8343874705391405E-4</v>
      </c>
    </row>
    <row r="16" spans="1:135" x14ac:dyDescent="0.25">
      <c r="B16" s="2">
        <v>10</v>
      </c>
      <c r="C16">
        <v>84.31</v>
      </c>
      <c r="D16">
        <v>88.802999999999997</v>
      </c>
      <c r="E16">
        <v>91.352000000000004</v>
      </c>
      <c r="F16">
        <v>90.366</v>
      </c>
      <c r="G16">
        <v>90.900999999999996</v>
      </c>
      <c r="H16">
        <v>92.450999999999993</v>
      </c>
      <c r="I16">
        <v>94.423000000000002</v>
      </c>
      <c r="J16">
        <v>91.099000000000004</v>
      </c>
      <c r="K16">
        <v>89.915000000000006</v>
      </c>
      <c r="L16">
        <v>87.75</v>
      </c>
      <c r="M16">
        <v>80.352999999999994</v>
      </c>
      <c r="N16">
        <v>70.7941</v>
      </c>
      <c r="O16">
        <v>60.042299999999997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85.345807661885786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89.299228035483836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91.658614950307893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90.762011068204473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91.59056219776437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93.815807200924482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94.649779485082647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93.355103227053732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91.047331287089676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87.80168860813481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81.285685368822186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72.717592527377761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60.283762212735731</v>
      </c>
      <c r="AE16" s="5"/>
      <c r="AG16" s="5">
        <f t="shared" si="0"/>
        <v>-1.0358076618857837</v>
      </c>
      <c r="AH16" s="5">
        <f t="shared" si="0"/>
        <v>-0.49622803548383843</v>
      </c>
      <c r="AI16" s="5">
        <f t="shared" si="0"/>
        <v>-0.30661495030788899</v>
      </c>
      <c r="AJ16" s="5">
        <f t="shared" si="0"/>
        <v>-0.39601106820447285</v>
      </c>
      <c r="AK16" s="5">
        <f t="shared" si="0"/>
        <v>-0.68956219776437422</v>
      </c>
      <c r="AL16" s="5">
        <f t="shared" si="0"/>
        <v>-1.3648072009244885</v>
      </c>
      <c r="AM16" s="5">
        <f t="shared" si="0"/>
        <v>-0.22677948508264478</v>
      </c>
      <c r="AN16" s="5">
        <f t="shared" si="0"/>
        <v>-2.2561032270537282</v>
      </c>
      <c r="AO16" s="5">
        <f t="shared" si="0"/>
        <v>-1.13233128708967</v>
      </c>
      <c r="AP16" s="5">
        <f t="shared" si="0"/>
        <v>-5.1688608134810465E-2</v>
      </c>
      <c r="AQ16" s="5">
        <f t="shared" si="0"/>
        <v>-0.93268536882219166</v>
      </c>
      <c r="AR16" s="5">
        <f t="shared" si="0"/>
        <v>-1.9234925273777606</v>
      </c>
      <c r="AS16" s="5">
        <f t="shared" si="0"/>
        <v>-0.24146221273573332</v>
      </c>
      <c r="AV16" s="2">
        <f t="shared" si="1"/>
        <v>85.34580766188526</v>
      </c>
      <c r="AW16" s="2">
        <f t="shared" si="2"/>
        <v>89.299228035483836</v>
      </c>
      <c r="AX16" s="2">
        <f t="shared" si="3"/>
        <v>91.658614950307893</v>
      </c>
      <c r="AY16" s="2">
        <f t="shared" si="4"/>
        <v>90.762011068204473</v>
      </c>
      <c r="AZ16" s="2">
        <f t="shared" si="5"/>
        <v>91.59056219776437</v>
      </c>
      <c r="BA16" s="2">
        <f t="shared" si="6"/>
        <v>93.815807200924482</v>
      </c>
      <c r="BB16" s="2">
        <f t="shared" si="7"/>
        <v>94.649779485082647</v>
      </c>
      <c r="BC16" s="2">
        <f t="shared" si="8"/>
        <v>93.355103227053732</v>
      </c>
      <c r="BD16" s="2">
        <f t="shared" si="9"/>
        <v>91.047331287089676</v>
      </c>
      <c r="BE16" s="2">
        <f t="shared" si="10"/>
        <v>87.80168860813481</v>
      </c>
      <c r="BF16" s="2">
        <f t="shared" si="11"/>
        <v>81.285685368822172</v>
      </c>
      <c r="BG16" s="2">
        <f t="shared" si="12"/>
        <v>72.717592527377732</v>
      </c>
      <c r="BH16" s="2">
        <f t="shared" si="13"/>
        <v>60.28376221273566</v>
      </c>
      <c r="BK16" s="2">
        <f>IF(OR($B16&lt;C$229, AND($B16&gt;C$230, $B16&lt;C$231)), C16, "")</f>
        <v>84.31</v>
      </c>
      <c r="BL16" s="2">
        <f>IF(OR($B16&lt;D$229, AND($B16&gt;D$230, $B16&lt;D$231)), D16, "")</f>
        <v>88.802999999999997</v>
      </c>
      <c r="BM16" s="2">
        <f>IF(OR($B16&lt;E$229, AND($B16&gt;E$230, $B16&lt;E$231)), E16, "")</f>
        <v>91.352000000000004</v>
      </c>
      <c r="BN16" s="2">
        <f>IF(OR($B16&lt;F$229, AND($B16&gt;F$230, $B16&lt;F$231)), F16, "")</f>
        <v>90.366</v>
      </c>
      <c r="BO16" s="2">
        <f>IF(OR($B16&lt;G$229, AND($B16&gt;G$230, $B16&lt;G$231)), G16, "")</f>
        <v>90.900999999999996</v>
      </c>
      <c r="BP16" s="2">
        <f>IF(OR($B16&lt;H$229, AND($B16&gt;H$230, $B16&lt;H$231)), H16, "")</f>
        <v>92.450999999999993</v>
      </c>
      <c r="BQ16" s="2">
        <f>IF(OR($B16&lt;I$229, AND($B16&gt;I$230, $B16&lt;I$231)), I16, "")</f>
        <v>94.423000000000002</v>
      </c>
      <c r="BR16" s="2">
        <f>IF(OR($B16&lt;J$229, AND($B16&gt;J$230, $B16&lt;J$231)), J16, "")</f>
        <v>91.099000000000004</v>
      </c>
      <c r="BS16" s="2">
        <f>IF(OR($B16&lt;K$229, AND($B16&gt;K$230, $B16&lt;K$231)), K16, "")</f>
        <v>89.915000000000006</v>
      </c>
      <c r="BT16" s="2">
        <f>IF(OR($B16&lt;L$229, AND($B16&gt;L$230, $B16&lt;L$231)), L16, "")</f>
        <v>87.75</v>
      </c>
      <c r="BU16" s="2">
        <f>IF(OR($B16&lt;M$229, AND($B16&gt;M$230, $B16&lt;M$231)), M16, "")</f>
        <v>80.352999999999994</v>
      </c>
      <c r="BV16" s="2">
        <f>IF(OR($B16&lt;N$229, AND($B16&gt;N$230, $B16&lt;N$231)), N16, "")</f>
        <v>70.7941</v>
      </c>
      <c r="BW16" s="2">
        <f>IF(OR($B16&lt;O$229, AND($B16&gt;O$230, $B16&lt;O$231)), O16, "")</f>
        <v>60.042299999999997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85.344180599784011</v>
      </c>
      <c r="CP16" s="2">
        <f>BL$207*$B16+BL$209</f>
        <v>89.298514117244792</v>
      </c>
      <c r="CQ16" s="2">
        <f>BM$207*$B16+BM$209</f>
        <v>91.658004761714722</v>
      </c>
      <c r="CR16" s="2">
        <f>BN$207*$B16+BN$209</f>
        <v>90.761024320810023</v>
      </c>
      <c r="CS16" s="2">
        <f>BO$207*$B16+BO$209</f>
        <v>91.589236268416997</v>
      </c>
      <c r="CT16" s="2">
        <f>BP$207*$B16+BP$209</f>
        <v>93.813884261338586</v>
      </c>
      <c r="CU16" s="2">
        <f>BQ$207*$B16+BQ$209</f>
        <v>94.647971238682814</v>
      </c>
      <c r="CV16" s="2">
        <f>BR$207*$B16+BR$209</f>
        <v>93.353532658370341</v>
      </c>
      <c r="CW16" s="2">
        <f>BS$207*$B16+BS$209</f>
        <v>91.045432694108783</v>
      </c>
      <c r="CX16" s="2">
        <f>BT$207*$B16+BT$209</f>
        <v>87.79980893024846</v>
      </c>
      <c r="CY16" s="2">
        <f>BU$207*$B16+BU$209</f>
        <v>81.284052767128671</v>
      </c>
      <c r="CZ16" s="2">
        <f>BV$207*$B16+BV$209</f>
        <v>72.716382528331948</v>
      </c>
      <c r="DA16" s="2">
        <f>BW$207*$B16+BW$209</f>
        <v>60.283159826155092</v>
      </c>
      <c r="DD16" s="2">
        <f>BZ$207*$B16+BZ$209</f>
        <v>91.521791388666315</v>
      </c>
      <c r="DE16" s="2">
        <f>CA$207*$B16+CA$209</f>
        <v>93.03575609881868</v>
      </c>
      <c r="DF16" s="2">
        <f>CB$207*$B16+CB$209</f>
        <v>94.370698782850837</v>
      </c>
      <c r="DG16" s="2">
        <f>CC$207*$B16+CC$209</f>
        <v>95.308585823221847</v>
      </c>
      <c r="DH16" s="2">
        <f>CD$207*$B16+CD$209</f>
        <v>96.927378290194071</v>
      </c>
      <c r="DI16" s="2">
        <f>CE$207*$B16+CE$209</f>
        <v>100.99696361018393</v>
      </c>
      <c r="DJ16" s="2">
        <f>CF$207*$B16+CF$209</f>
        <v>101.12693895230329</v>
      </c>
      <c r="DK16" s="2">
        <f>CG$207*$B16+CG$209</f>
        <v>100.76216913598022</v>
      </c>
      <c r="DL16" s="2">
        <f>CH$207*$B16+CH$209</f>
        <v>99.236190691345868</v>
      </c>
      <c r="DM16" s="2">
        <f>CI$207*$B16+CI$209</f>
        <v>95.367830901169413</v>
      </c>
      <c r="DN16" s="2">
        <f>CJ$207*$B16+CJ$209</f>
        <v>88.668978762459219</v>
      </c>
      <c r="DO16" s="2">
        <f>CK$207*$B16+CK$209</f>
        <v>78.626148483311283</v>
      </c>
      <c r="DP16" s="2">
        <f>CL$207*$B16+CL$209</f>
        <v>63.278125844405565</v>
      </c>
      <c r="DS16" s="2">
        <f>POWER(10,($B16-C$227)/C$228)/(1+POWER(10,($B16-C$227)/C$228))</f>
        <v>2.633804810383846E-4</v>
      </c>
      <c r="DT16" s="2">
        <f>POWER(10,($B16-D$227)/D$228)/(1+POWER(10,($B16-D$227)/D$228))</f>
        <v>1.9102810108818208E-4</v>
      </c>
      <c r="DU16" s="2">
        <f>POWER(10,($B16-E$227)/E$228)/(1+POWER(10,($B16-E$227)/E$228))</f>
        <v>2.2493823056124964E-4</v>
      </c>
      <c r="DV16" s="2">
        <f>POWER(10,($B16-F$227)/F$228)/(1+POWER(10,($B16-F$227)/F$228))</f>
        <v>2.1698384813986408E-4</v>
      </c>
      <c r="DW16" s="2">
        <f>POWER(10,($B16-G$227)/G$228)/(1+POWER(10,($B16-G$227)/G$228))</f>
        <v>2.4838779896998829E-4</v>
      </c>
      <c r="DX16" s="2">
        <f>POWER(10,($B16-H$227)/H$228)/(1+POWER(10,($B16-H$227)/H$228))</f>
        <v>2.6770407126306165E-4</v>
      </c>
      <c r="DY16" s="2">
        <f>POWER(10,($B16-I$227)/I$228)/(1+POWER(10,($B16-I$227)/I$228))</f>
        <v>2.7909483111448953E-4</v>
      </c>
      <c r="DZ16" s="2">
        <f>POWER(10,($B16-J$227)/J$228)/(1+POWER(10,($B16-J$227)/J$228))</f>
        <v>2.119915976641314E-4</v>
      </c>
      <c r="EA16" s="2">
        <f>POWER(10,($B16-K$227)/K$228)/(1+POWER(10,($B16-K$227)/K$228))</f>
        <v>2.3179698161337415E-4</v>
      </c>
      <c r="EB16" s="2">
        <f>POWER(10,($B16-L$227)/L$228)/(1+POWER(10,($B16-L$227)/L$228))</f>
        <v>2.4837109268100745E-4</v>
      </c>
      <c r="EC16" s="2">
        <f>POWER(10,($B16-M$227)/M$228)/(1+POWER(10,($B16-M$227)/M$228))</f>
        <v>2.2107218062056991E-4</v>
      </c>
      <c r="ED16" s="2">
        <f>POWER(10,($B16-N$227)/N$228)/(1+POWER(10,($B16-N$227)/N$228))</f>
        <v>2.0474567944083196E-4</v>
      </c>
      <c r="EE16" s="2">
        <f>POWER(10,($B16-O$227)/O$228)/(1+POWER(10,($B16-O$227)/O$228))</f>
        <v>2.0113302685243056E-4</v>
      </c>
    </row>
    <row r="17" spans="2:135" x14ac:dyDescent="0.25">
      <c r="B17" s="2">
        <v>11</v>
      </c>
      <c r="C17">
        <v>83.028000000000006</v>
      </c>
      <c r="D17">
        <v>87.634</v>
      </c>
      <c r="E17">
        <v>90.676000000000002</v>
      </c>
      <c r="F17">
        <v>88.69</v>
      </c>
      <c r="G17">
        <v>89.591999999999999</v>
      </c>
      <c r="H17">
        <v>93.366</v>
      </c>
      <c r="I17">
        <v>93.099000000000004</v>
      </c>
      <c r="J17">
        <v>92.576999999999998</v>
      </c>
      <c r="K17">
        <v>90.591999999999999</v>
      </c>
      <c r="L17">
        <v>88.015000000000001</v>
      </c>
      <c r="M17">
        <v>80.515000000000001</v>
      </c>
      <c r="N17">
        <v>71.838200000000001</v>
      </c>
      <c r="O17">
        <v>60.2958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85.343417808090294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89.284283762636591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91.637739708000893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90.764406572482443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91.61080225989825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93.83994699991932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94.668038434166874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93.379975572997097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91.07374215974157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87.822194829536869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81.31214749757595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72.740581780355143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60.305359399873296</v>
      </c>
      <c r="AE17" s="5"/>
      <c r="AG17" s="5">
        <f t="shared" si="0"/>
        <v>-2.3154178080902881</v>
      </c>
      <c r="AH17" s="5">
        <f t="shared" si="0"/>
        <v>-1.6502837626365903</v>
      </c>
      <c r="AI17" s="5">
        <f t="shared" si="0"/>
        <v>-0.96173970800089137</v>
      </c>
      <c r="AJ17" s="5">
        <f t="shared" si="0"/>
        <v>-2.0744065724824452</v>
      </c>
      <c r="AK17" s="5">
        <f t="shared" si="0"/>
        <v>-2.0188022598982514</v>
      </c>
      <c r="AL17" s="5">
        <f t="shared" si="0"/>
        <v>-0.47394699991932043</v>
      </c>
      <c r="AM17" s="5">
        <f t="shared" si="0"/>
        <v>-1.5690384341668704</v>
      </c>
      <c r="AN17" s="5">
        <f t="shared" si="0"/>
        <v>-0.80297557299709865</v>
      </c>
      <c r="AO17" s="5">
        <f t="shared" si="0"/>
        <v>-0.48174215974157164</v>
      </c>
      <c r="AP17" s="5">
        <f t="shared" si="0"/>
        <v>0.1928051704631315</v>
      </c>
      <c r="AQ17" s="5">
        <f t="shared" si="0"/>
        <v>-0.79714749757594916</v>
      </c>
      <c r="AR17" s="5">
        <f t="shared" si="0"/>
        <v>-0.90238178035514238</v>
      </c>
      <c r="AS17" s="5">
        <f t="shared" si="0"/>
        <v>-9.5593998732965701E-3</v>
      </c>
      <c r="AV17" s="2">
        <f t="shared" si="1"/>
        <v>85.343417808087779</v>
      </c>
      <c r="AW17" s="2">
        <f t="shared" si="2"/>
        <v>89.284283762636591</v>
      </c>
      <c r="AX17" s="2">
        <f t="shared" si="3"/>
        <v>91.637739708000893</v>
      </c>
      <c r="AY17" s="2">
        <f t="shared" si="4"/>
        <v>90.764406572482443</v>
      </c>
      <c r="AZ17" s="2">
        <f t="shared" si="5"/>
        <v>91.61080225989825</v>
      </c>
      <c r="BA17" s="2">
        <f t="shared" si="6"/>
        <v>93.83994699991932</v>
      </c>
      <c r="BB17" s="2">
        <f t="shared" si="7"/>
        <v>94.668038434166874</v>
      </c>
      <c r="BC17" s="2">
        <f t="shared" si="8"/>
        <v>93.379975572997097</v>
      </c>
      <c r="BD17" s="2">
        <f t="shared" si="9"/>
        <v>91.07374215974157</v>
      </c>
      <c r="BE17" s="2">
        <f t="shared" si="10"/>
        <v>87.822194829536841</v>
      </c>
      <c r="BF17" s="2">
        <f t="shared" si="11"/>
        <v>81.312147497575893</v>
      </c>
      <c r="BG17" s="2">
        <f t="shared" si="12"/>
        <v>72.740581780354987</v>
      </c>
      <c r="BH17" s="2">
        <f t="shared" si="13"/>
        <v>60.305359399872934</v>
      </c>
      <c r="BK17" s="2">
        <f>IF(OR($B17&lt;C$229, AND($B17&gt;C$230, $B17&lt;C$231)), C17, "")</f>
        <v>83.028000000000006</v>
      </c>
      <c r="BL17" s="2">
        <f>IF(OR($B17&lt;D$229, AND($B17&gt;D$230, $B17&lt;D$231)), D17, "")</f>
        <v>87.634</v>
      </c>
      <c r="BM17" s="2">
        <f>IF(OR($B17&lt;E$229, AND($B17&gt;E$230, $B17&lt;E$231)), E17, "")</f>
        <v>90.676000000000002</v>
      </c>
      <c r="BN17" s="2">
        <f>IF(OR($B17&lt;F$229, AND($B17&gt;F$230, $B17&lt;F$231)), F17, "")</f>
        <v>88.69</v>
      </c>
      <c r="BO17" s="2">
        <f>IF(OR($B17&lt;G$229, AND($B17&gt;G$230, $B17&lt;G$231)), G17, "")</f>
        <v>89.591999999999999</v>
      </c>
      <c r="BP17" s="2">
        <f>IF(OR($B17&lt;H$229, AND($B17&gt;H$230, $B17&lt;H$231)), H17, "")</f>
        <v>93.366</v>
      </c>
      <c r="BQ17" s="2">
        <f>IF(OR($B17&lt;I$229, AND($B17&gt;I$230, $B17&lt;I$231)), I17, "")</f>
        <v>93.099000000000004</v>
      </c>
      <c r="BR17" s="2">
        <f>IF(OR($B17&lt;J$229, AND($B17&gt;J$230, $B17&lt;J$231)), J17, "")</f>
        <v>92.576999999999998</v>
      </c>
      <c r="BS17" s="2">
        <f>IF(OR($B17&lt;K$229, AND($B17&gt;K$230, $B17&lt;K$231)), K17, "")</f>
        <v>90.591999999999999</v>
      </c>
      <c r="BT17" s="2">
        <f>IF(OR($B17&lt;L$229, AND($B17&gt;L$230, $B17&lt;L$231)), L17, "")</f>
        <v>88.015000000000001</v>
      </c>
      <c r="BU17" s="2">
        <f>IF(OR($B17&lt;M$229, AND($B17&gt;M$230, $B17&lt;M$231)), M17, "")</f>
        <v>80.515000000000001</v>
      </c>
      <c r="BV17" s="2">
        <f>IF(OR($B17&lt;N$229, AND($B17&gt;N$230, $B17&lt;N$231)), N17, "")</f>
        <v>71.838200000000001</v>
      </c>
      <c r="BW17" s="2">
        <f>IF(OR($B17&lt;O$229, AND($B17&gt;O$230, $B17&lt;O$231)), O17, "")</f>
        <v>60.2958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85.341656224048378</v>
      </c>
      <c r="CP17" s="2">
        <f>BL$207*$B17+BL$209</f>
        <v>89.283511418334527</v>
      </c>
      <c r="CQ17" s="2">
        <f>BM$207*$B17+BM$209</f>
        <v>91.637079925748651</v>
      </c>
      <c r="CR17" s="2">
        <f>BN$207*$B17+BN$209</f>
        <v>90.76333860965876</v>
      </c>
      <c r="CS17" s="2">
        <f>BO$207*$B17+BO$209</f>
        <v>91.609367362614321</v>
      </c>
      <c r="CT17" s="2">
        <f>BP$207*$B17+BP$209</f>
        <v>93.837865102390126</v>
      </c>
      <c r="CU17" s="2">
        <f>BQ$207*$B17+BQ$209</f>
        <v>94.666081446723723</v>
      </c>
      <c r="CV17" s="2">
        <f>BR$207*$B17+BR$209</f>
        <v>93.378275306654743</v>
      </c>
      <c r="CW17" s="2">
        <f>BS$207*$B17+BS$209</f>
        <v>91.071685811223091</v>
      </c>
      <c r="CX17" s="2">
        <f>BT$207*$B17+BT$209</f>
        <v>87.820159324397409</v>
      </c>
      <c r="CY17" s="2">
        <f>BU$207*$B17+BU$209</f>
        <v>81.31037913430977</v>
      </c>
      <c r="CZ17" s="2">
        <f>BV$207*$B17+BV$209</f>
        <v>72.739271033961586</v>
      </c>
      <c r="DA17" s="2">
        <f>BW$207*$B17+BW$209</f>
        <v>60.304707126769223</v>
      </c>
      <c r="DD17" s="2">
        <f>BZ$207*$B17+BZ$209</f>
        <v>91.441669999123718</v>
      </c>
      <c r="DE17" s="2">
        <f>CA$207*$B17+CA$209</f>
        <v>92.970923652747871</v>
      </c>
      <c r="DF17" s="2">
        <f>CB$207*$B17+CB$209</f>
        <v>94.31222155306024</v>
      </c>
      <c r="DG17" s="2">
        <f>CC$207*$B17+CC$209</f>
        <v>95.252216788282837</v>
      </c>
      <c r="DH17" s="2">
        <f>CD$207*$B17+CD$209</f>
        <v>96.878036927041251</v>
      </c>
      <c r="DI17" s="2">
        <f>CE$207*$B17+CE$209</f>
        <v>100.93063042083908</v>
      </c>
      <c r="DJ17" s="2">
        <f>CF$207*$B17+CF$209</f>
        <v>101.06119027721157</v>
      </c>
      <c r="DK17" s="2">
        <f>CG$207*$B17+CG$209</f>
        <v>100.6931550760039</v>
      </c>
      <c r="DL17" s="2">
        <f>CH$207*$B17+CH$209</f>
        <v>99.162619807865767</v>
      </c>
      <c r="DM17" s="2">
        <f>CI$207*$B17+CI$209</f>
        <v>95.294649268243532</v>
      </c>
      <c r="DN17" s="2">
        <f>CJ$207*$B17+CJ$209</f>
        <v>88.605737872907227</v>
      </c>
      <c r="DO17" s="2">
        <f>CK$207*$B17+CK$209</f>
        <v>78.577921868086932</v>
      </c>
      <c r="DP17" s="2">
        <f>CL$207*$B17+CL$209</f>
        <v>63.262409766317766</v>
      </c>
      <c r="DS17" s="2">
        <f>POWER(10,($B17-C$227)/C$228)/(1+POWER(10,($B17-C$227)/C$228))</f>
        <v>2.8878361661979475E-4</v>
      </c>
      <c r="DT17" s="2">
        <f>POWER(10,($B17-D$227)/D$228)/(1+POWER(10,($B17-D$227)/D$228))</f>
        <v>2.0945428744154887E-4</v>
      </c>
      <c r="DU17" s="2">
        <f>POWER(10,($B17-E$227)/E$228)/(1+POWER(10,($B17-E$227)/E$228))</f>
        <v>2.4663451291732805E-4</v>
      </c>
      <c r="DV17" s="2">
        <f>POWER(10,($B17-F$227)/F$228)/(1+POWER(10,($B17-F$227)/F$228))</f>
        <v>2.3791307787820876E-4</v>
      </c>
      <c r="DW17" s="2">
        <f>POWER(10,($B17-G$227)/G$228)/(1+POWER(10,($B17-G$227)/G$228))</f>
        <v>2.7234527927446776E-4</v>
      </c>
      <c r="DX17" s="2">
        <f>POWER(10,($B17-H$227)/H$228)/(1+POWER(10,($B17-H$227)/H$228))</f>
        <v>2.9352409613403197E-4</v>
      </c>
      <c r="DY17" s="2">
        <f>POWER(10,($B17-I$227)/I$228)/(1+POWER(10,($B17-I$227)/I$228))</f>
        <v>3.060131570898742E-4</v>
      </c>
      <c r="DZ17" s="2">
        <f>POWER(10,($B17-J$227)/J$228)/(1+POWER(10,($B17-J$227)/J$228))</f>
        <v>2.3243941062167322E-4</v>
      </c>
      <c r="EA17" s="2">
        <f>POWER(10,($B17-K$227)/K$228)/(1+POWER(10,($B17-K$227)/K$228))</f>
        <v>2.5415465252023569E-4</v>
      </c>
      <c r="EB17" s="2">
        <f>POWER(10,($B17-L$227)/L$228)/(1+POWER(10,($B17-L$227)/L$228))</f>
        <v>2.7232696207074954E-4</v>
      </c>
      <c r="EC17" s="2">
        <f>POWER(10,($B17-M$227)/M$228)/(1+POWER(10,($B17-M$227)/M$228))</f>
        <v>2.4239565585334018E-4</v>
      </c>
      <c r="ED17" s="2">
        <f>POWER(10,($B17-N$227)/N$228)/(1+POWER(10,($B17-N$227)/N$228))</f>
        <v>2.2449473870596033E-4</v>
      </c>
      <c r="EE17" s="2">
        <f>POWER(10,($B17-O$227)/O$228)/(1+POWER(10,($B17-O$227)/O$228))</f>
        <v>2.2053369902221305E-4</v>
      </c>
    </row>
    <row r="18" spans="2:135" x14ac:dyDescent="0.25">
      <c r="B18" s="2">
        <v>12</v>
      </c>
      <c r="C18">
        <v>83.731999999999999</v>
      </c>
      <c r="D18">
        <v>88.210999999999999</v>
      </c>
      <c r="E18">
        <v>92.141000000000005</v>
      </c>
      <c r="F18">
        <v>88.745999999999995</v>
      </c>
      <c r="G18">
        <v>90.605999999999995</v>
      </c>
      <c r="H18">
        <v>93.38</v>
      </c>
      <c r="I18">
        <v>92.858999999999995</v>
      </c>
      <c r="J18">
        <v>92.408000000000001</v>
      </c>
      <c r="K18">
        <v>90.183000000000007</v>
      </c>
      <c r="L18">
        <v>86.823999999999998</v>
      </c>
      <c r="M18">
        <v>80.412000000000006</v>
      </c>
      <c r="N18">
        <v>72.558800000000005</v>
      </c>
      <c r="O18">
        <v>59.168999999999997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85.341038762983416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89.269344117227519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91.616868354394299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90.766808561418102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91.631051003692335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93.864099567951541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94.686309248569728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93.404858323360671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91.100165796591071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87.842713618928457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81.338620623144053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72.763579208442593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60.326960604923855</v>
      </c>
      <c r="AE18" s="5"/>
      <c r="AG18" s="5">
        <f t="shared" si="0"/>
        <v>-1.6090387629834169</v>
      </c>
      <c r="AH18" s="5">
        <f t="shared" si="0"/>
        <v>-1.0583441172275201</v>
      </c>
      <c r="AI18" s="5">
        <f t="shared" si="0"/>
        <v>0.52413164560570635</v>
      </c>
      <c r="AJ18" s="5">
        <f t="shared" si="0"/>
        <v>-2.0208085614181073</v>
      </c>
      <c r="AK18" s="5">
        <f t="shared" si="0"/>
        <v>-1.0250510036923401</v>
      </c>
      <c r="AL18" s="5">
        <f t="shared" si="0"/>
        <v>-0.48409956795154585</v>
      </c>
      <c r="AM18" s="5">
        <f t="shared" si="0"/>
        <v>-1.8273092485697333</v>
      </c>
      <c r="AN18" s="5">
        <f t="shared" si="0"/>
        <v>-0.99685832336066937</v>
      </c>
      <c r="AO18" s="5">
        <f t="shared" si="0"/>
        <v>-0.91716579659106401</v>
      </c>
      <c r="AP18" s="5">
        <f t="shared" si="0"/>
        <v>-1.0187136189284587</v>
      </c>
      <c r="AQ18" s="5">
        <f t="shared" si="0"/>
        <v>-0.92662062314404636</v>
      </c>
      <c r="AR18" s="5">
        <f t="shared" si="0"/>
        <v>-0.2047792084425879</v>
      </c>
      <c r="AS18" s="5">
        <f t="shared" si="0"/>
        <v>-1.1579606049238578</v>
      </c>
      <c r="AV18" s="2">
        <f t="shared" si="1"/>
        <v>85.341038762971749</v>
      </c>
      <c r="AW18" s="2">
        <f t="shared" si="2"/>
        <v>89.269344117227519</v>
      </c>
      <c r="AX18" s="2">
        <f t="shared" si="3"/>
        <v>91.616868354394285</v>
      </c>
      <c r="AY18" s="2">
        <f t="shared" si="4"/>
        <v>90.766808561418102</v>
      </c>
      <c r="AZ18" s="2">
        <f t="shared" si="5"/>
        <v>91.63105100369232</v>
      </c>
      <c r="BA18" s="2">
        <f t="shared" si="6"/>
        <v>93.864099567951527</v>
      </c>
      <c r="BB18" s="2">
        <f t="shared" si="7"/>
        <v>94.6863092485697</v>
      </c>
      <c r="BC18" s="2">
        <f t="shared" si="8"/>
        <v>93.404858323360671</v>
      </c>
      <c r="BD18" s="2">
        <f t="shared" si="9"/>
        <v>91.100165796591071</v>
      </c>
      <c r="BE18" s="2">
        <f t="shared" si="10"/>
        <v>87.842713618928286</v>
      </c>
      <c r="BF18" s="2">
        <f t="shared" si="11"/>
        <v>81.33862062314374</v>
      </c>
      <c r="BG18" s="2">
        <f t="shared" si="12"/>
        <v>72.763579208441826</v>
      </c>
      <c r="BH18" s="2">
        <f t="shared" si="13"/>
        <v>60.326960604922149</v>
      </c>
      <c r="BK18" s="2">
        <f>IF(OR($B18&lt;C$229, AND($B18&gt;C$230, $B18&lt;C$231)), C18, "")</f>
        <v>83.731999999999999</v>
      </c>
      <c r="BL18" s="2">
        <f>IF(OR($B18&lt;D$229, AND($B18&gt;D$230, $B18&lt;D$231)), D18, "")</f>
        <v>88.210999999999999</v>
      </c>
      <c r="BM18" s="2">
        <f>IF(OR($B18&lt;E$229, AND($B18&gt;E$230, $B18&lt;E$231)), E18, "")</f>
        <v>92.141000000000005</v>
      </c>
      <c r="BN18" s="2">
        <f>IF(OR($B18&lt;F$229, AND($B18&gt;F$230, $B18&lt;F$231)), F18, "")</f>
        <v>88.745999999999995</v>
      </c>
      <c r="BO18" s="2">
        <f>IF(OR($B18&lt;G$229, AND($B18&gt;G$230, $B18&lt;G$231)), G18, "")</f>
        <v>90.605999999999995</v>
      </c>
      <c r="BP18" s="2">
        <f>IF(OR($B18&lt;H$229, AND($B18&gt;H$230, $B18&lt;H$231)), H18, "")</f>
        <v>93.38</v>
      </c>
      <c r="BQ18" s="2">
        <f>IF(OR($B18&lt;I$229, AND($B18&gt;I$230, $B18&lt;I$231)), I18, "")</f>
        <v>92.858999999999995</v>
      </c>
      <c r="BR18" s="2">
        <f>IF(OR($B18&lt;J$229, AND($B18&gt;J$230, $B18&lt;J$231)), J18, "")</f>
        <v>92.408000000000001</v>
      </c>
      <c r="BS18" s="2">
        <f>IF(OR($B18&lt;K$229, AND($B18&gt;K$230, $B18&lt;K$231)), K18, "")</f>
        <v>90.183000000000007</v>
      </c>
      <c r="BT18" s="2">
        <f>IF(OR($B18&lt;L$229, AND($B18&gt;L$230, $B18&lt;L$231)), L18, "")</f>
        <v>86.823999999999998</v>
      </c>
      <c r="BU18" s="2">
        <f>IF(OR($B18&lt;M$229, AND($B18&gt;M$230, $B18&lt;M$231)), M18, "")</f>
        <v>80.412000000000006</v>
      </c>
      <c r="BV18" s="2">
        <f>IF(OR($B18&lt;N$229, AND($B18&gt;N$230, $B18&lt;N$231)), N18, "")</f>
        <v>72.558800000000005</v>
      </c>
      <c r="BW18" s="2">
        <f>IF(OR($B18&lt;O$229, AND($B18&gt;O$230, $B18&lt;O$231)), O18, "")</f>
        <v>59.168999999999997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85.339131848312761</v>
      </c>
      <c r="CP18" s="2">
        <f>BL$207*$B18+BL$209</f>
        <v>89.268508719424275</v>
      </c>
      <c r="CQ18" s="2">
        <f>BM$207*$B18+BM$209</f>
        <v>91.61615508978258</v>
      </c>
      <c r="CR18" s="2">
        <f>BN$207*$B18+BN$209</f>
        <v>90.765652898507483</v>
      </c>
      <c r="CS18" s="2">
        <f>BO$207*$B18+BO$209</f>
        <v>91.62949845681166</v>
      </c>
      <c r="CT18" s="2">
        <f>BP$207*$B18+BP$209</f>
        <v>93.861845943441665</v>
      </c>
      <c r="CU18" s="2">
        <f>BQ$207*$B18+BQ$209</f>
        <v>94.684191654764632</v>
      </c>
      <c r="CV18" s="2">
        <f>BR$207*$B18+BR$209</f>
        <v>93.403017954939131</v>
      </c>
      <c r="CW18" s="2">
        <f>BS$207*$B18+BS$209</f>
        <v>91.097938928337399</v>
      </c>
      <c r="CX18" s="2">
        <f>BT$207*$B18+BT$209</f>
        <v>87.840509718546357</v>
      </c>
      <c r="CY18" s="2">
        <f>BU$207*$B18+BU$209</f>
        <v>81.336705501490869</v>
      </c>
      <c r="CZ18" s="2">
        <f>BV$207*$B18+BV$209</f>
        <v>72.76215953959121</v>
      </c>
      <c r="DA18" s="2">
        <f>BW$207*$B18+BW$209</f>
        <v>60.326254427383354</v>
      </c>
      <c r="DD18" s="2">
        <f>BZ$207*$B18+BZ$209</f>
        <v>91.361548609581121</v>
      </c>
      <c r="DE18" s="2">
        <f>CA$207*$B18+CA$209</f>
        <v>92.906091206677075</v>
      </c>
      <c r="DF18" s="2">
        <f>CB$207*$B18+CB$209</f>
        <v>94.253744323269643</v>
      </c>
      <c r="DG18" s="2">
        <f>CC$207*$B18+CC$209</f>
        <v>95.195847753343827</v>
      </c>
      <c r="DH18" s="2">
        <f>CD$207*$B18+CD$209</f>
        <v>96.828695563888431</v>
      </c>
      <c r="DI18" s="2">
        <f>CE$207*$B18+CE$209</f>
        <v>100.86429723149422</v>
      </c>
      <c r="DJ18" s="2">
        <f>CF$207*$B18+CF$209</f>
        <v>100.99544160211984</v>
      </c>
      <c r="DK18" s="2">
        <f>CG$207*$B18+CG$209</f>
        <v>100.62414101602759</v>
      </c>
      <c r="DL18" s="2">
        <f>CH$207*$B18+CH$209</f>
        <v>99.089048924385651</v>
      </c>
      <c r="DM18" s="2">
        <f>CI$207*$B18+CI$209</f>
        <v>95.221467635317651</v>
      </c>
      <c r="DN18" s="2">
        <f>CJ$207*$B18+CJ$209</f>
        <v>88.54249698335525</v>
      </c>
      <c r="DO18" s="2">
        <f>CK$207*$B18+CK$209</f>
        <v>78.529695252862581</v>
      </c>
      <c r="DP18" s="2">
        <f>CL$207*$B18+CL$209</f>
        <v>63.246693688229968</v>
      </c>
      <c r="DS18" s="2">
        <f>POWER(10,($B18-C$227)/C$228)/(1+POWER(10,($B18-C$227)/C$228))</f>
        <v>3.1663611712603193E-4</v>
      </c>
      <c r="DT18" s="2">
        <f>POWER(10,($B18-D$227)/D$228)/(1+POWER(10,($B18-D$227)/D$228))</f>
        <v>2.2965741840365618E-4</v>
      </c>
      <c r="DU18" s="2">
        <f>POWER(10,($B18-E$227)/E$228)/(1+POWER(10,($B18-E$227)/E$228))</f>
        <v>2.7042293115637367E-4</v>
      </c>
      <c r="DV18" s="2">
        <f>POWER(10,($B18-F$227)/F$228)/(1+POWER(10,($B18-F$227)/F$228))</f>
        <v>2.6086051482861509E-4</v>
      </c>
      <c r="DW18" s="2">
        <f>POWER(10,($B18-G$227)/G$228)/(1+POWER(10,($B18-G$227)/G$228))</f>
        <v>2.9861281438142945E-4</v>
      </c>
      <c r="DX18" s="2">
        <f>POWER(10,($B18-H$227)/H$228)/(1+POWER(10,($B18-H$227)/H$228))</f>
        <v>3.2183365755074757E-4</v>
      </c>
      <c r="DY18" s="2">
        <f>POWER(10,($B18-I$227)/I$228)/(1+POWER(10,($B18-I$227)/I$228))</f>
        <v>3.3552684852239617E-4</v>
      </c>
      <c r="DZ18" s="2">
        <f>POWER(10,($B18-J$227)/J$228)/(1+POWER(10,($B18-J$227)/J$228))</f>
        <v>2.5485903037189084E-4</v>
      </c>
      <c r="EA18" s="2">
        <f>POWER(10,($B18-K$227)/K$228)/(1+POWER(10,($B18-K$227)/K$228))</f>
        <v>2.7866820188590836E-4</v>
      </c>
      <c r="EB18" s="2">
        <f>POWER(10,($B18-L$227)/L$228)/(1+POWER(10,($B18-L$227)/L$228))</f>
        <v>2.9859273102231238E-4</v>
      </c>
      <c r="EC18" s="2">
        <f>POWER(10,($B18-M$227)/M$228)/(1+POWER(10,($B18-M$227)/M$228))</f>
        <v>2.6577533608874391E-4</v>
      </c>
      <c r="ED18" s="2">
        <f>POWER(10,($B18-N$227)/N$228)/(1+POWER(10,($B18-N$227)/N$228))</f>
        <v>2.4614825485244895E-4</v>
      </c>
      <c r="EE18" s="2">
        <f>POWER(10,($B18-O$227)/O$228)/(1+POWER(10,($B18-O$227)/O$228))</f>
        <v>2.4180524767652582E-4</v>
      </c>
    </row>
    <row r="19" spans="2:135" x14ac:dyDescent="0.25">
      <c r="B19" s="2">
        <v>13</v>
      </c>
      <c r="C19">
        <v>84.478999999999999</v>
      </c>
      <c r="D19">
        <v>88.113</v>
      </c>
      <c r="E19">
        <v>90.224999999999994</v>
      </c>
      <c r="F19">
        <v>89.760999999999996</v>
      </c>
      <c r="G19">
        <v>91.760999999999996</v>
      </c>
      <c r="H19">
        <v>93.099000000000004</v>
      </c>
      <c r="I19">
        <v>92.93</v>
      </c>
      <c r="J19">
        <v>92.662000000000006</v>
      </c>
      <c r="K19">
        <v>91.055999999999997</v>
      </c>
      <c r="L19">
        <v>86.734999999999999</v>
      </c>
      <c r="M19">
        <v>81.028999999999996</v>
      </c>
      <c r="N19">
        <v>71.985299999999995</v>
      </c>
      <c r="O19">
        <v>59.211300000000001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85.338671359438152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89.254409448127745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91.596001178030832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90.769217530006088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91.651309089583805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93.888265888557498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94.704592832575401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93.429752278033106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91.126603191529441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87.863245950256086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81.365105603226326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72.786585450954192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60.348566138650845</v>
      </c>
      <c r="AE19" s="5"/>
      <c r="AG19" s="5">
        <f t="shared" si="0"/>
        <v>-0.85967135943815265</v>
      </c>
      <c r="AH19" s="5">
        <f t="shared" si="0"/>
        <v>-1.1414094481277459</v>
      </c>
      <c r="AI19" s="5">
        <f t="shared" si="0"/>
        <v>-1.3710011780308378</v>
      </c>
      <c r="AJ19" s="5">
        <f t="shared" si="0"/>
        <v>-1.0082175300060925</v>
      </c>
      <c r="AK19" s="5">
        <f t="shared" si="0"/>
        <v>0.10969091041619095</v>
      </c>
      <c r="AL19" s="5">
        <f t="shared" si="0"/>
        <v>-0.78926588855749458</v>
      </c>
      <c r="AM19" s="5">
        <f t="shared" si="0"/>
        <v>-1.7745928325753937</v>
      </c>
      <c r="AN19" s="5">
        <f t="shared" si="0"/>
        <v>-0.76775227803310031</v>
      </c>
      <c r="AO19" s="5">
        <f t="shared" si="0"/>
        <v>-7.0603191529443166E-2</v>
      </c>
      <c r="AP19" s="5">
        <f t="shared" si="0"/>
        <v>-1.1282459502560869</v>
      </c>
      <c r="AQ19" s="5">
        <f t="shared" si="0"/>
        <v>-0.33610560322632921</v>
      </c>
      <c r="AR19" s="5">
        <f t="shared" si="0"/>
        <v>-0.80128545095419668</v>
      </c>
      <c r="AS19" s="5">
        <f t="shared" si="0"/>
        <v>-1.137266138650844</v>
      </c>
      <c r="AV19" s="2">
        <f t="shared" si="1"/>
        <v>85.338671359385941</v>
      </c>
      <c r="AW19" s="2">
        <f t="shared" si="2"/>
        <v>89.254409448127717</v>
      </c>
      <c r="AX19" s="2">
        <f t="shared" si="3"/>
        <v>91.596001178030747</v>
      </c>
      <c r="AY19" s="2">
        <f t="shared" si="4"/>
        <v>90.769217530006074</v>
      </c>
      <c r="AZ19" s="2">
        <f t="shared" si="5"/>
        <v>91.651309089583748</v>
      </c>
      <c r="BA19" s="2">
        <f t="shared" si="6"/>
        <v>93.888265888557427</v>
      </c>
      <c r="BB19" s="2">
        <f t="shared" si="7"/>
        <v>94.704592832575273</v>
      </c>
      <c r="BC19" s="2">
        <f t="shared" si="8"/>
        <v>93.429752278033106</v>
      </c>
      <c r="BD19" s="2">
        <f t="shared" si="9"/>
        <v>91.126603191529426</v>
      </c>
      <c r="BE19" s="2">
        <f t="shared" si="10"/>
        <v>87.863245950255234</v>
      </c>
      <c r="BF19" s="2">
        <f t="shared" si="11"/>
        <v>81.365105603224791</v>
      </c>
      <c r="BG19" s="2">
        <f t="shared" si="12"/>
        <v>72.786585450950597</v>
      </c>
      <c r="BH19" s="2">
        <f t="shared" si="13"/>
        <v>60.348566138643072</v>
      </c>
      <c r="BK19" s="2">
        <f>IF(OR($B19&lt;C$229, AND($B19&gt;C$230, $B19&lt;C$231)), C19, "")</f>
        <v>84.478999999999999</v>
      </c>
      <c r="BL19" s="2">
        <f>IF(OR($B19&lt;D$229, AND($B19&gt;D$230, $B19&lt;D$231)), D19, "")</f>
        <v>88.113</v>
      </c>
      <c r="BM19" s="2">
        <f>IF(OR($B19&lt;E$229, AND($B19&gt;E$230, $B19&lt;E$231)), E19, "")</f>
        <v>90.224999999999994</v>
      </c>
      <c r="BN19" s="2">
        <f>IF(OR($B19&lt;F$229, AND($B19&gt;F$230, $B19&lt;F$231)), F19, "")</f>
        <v>89.760999999999996</v>
      </c>
      <c r="BO19" s="2">
        <f>IF(OR($B19&lt;G$229, AND($B19&gt;G$230, $B19&lt;G$231)), G19, "")</f>
        <v>91.760999999999996</v>
      </c>
      <c r="BP19" s="2">
        <f>IF(OR($B19&lt;H$229, AND($B19&gt;H$230, $B19&lt;H$231)), H19, "")</f>
        <v>93.099000000000004</v>
      </c>
      <c r="BQ19" s="2">
        <f>IF(OR($B19&lt;I$229, AND($B19&gt;I$230, $B19&lt;I$231)), I19, "")</f>
        <v>92.93</v>
      </c>
      <c r="BR19" s="2">
        <f>IF(OR($B19&lt;J$229, AND($B19&gt;J$230, $B19&lt;J$231)), J19, "")</f>
        <v>92.662000000000006</v>
      </c>
      <c r="BS19" s="2">
        <f>IF(OR($B19&lt;K$229, AND($B19&gt;K$230, $B19&lt;K$231)), K19, "")</f>
        <v>91.055999999999997</v>
      </c>
      <c r="BT19" s="2">
        <f>IF(OR($B19&lt;L$229, AND($B19&gt;L$230, $B19&lt;L$231)), L19, "")</f>
        <v>86.734999999999999</v>
      </c>
      <c r="BU19" s="2">
        <f>IF(OR($B19&lt;M$229, AND($B19&gt;M$230, $B19&lt;M$231)), M19, "")</f>
        <v>81.028999999999996</v>
      </c>
      <c r="BV19" s="2">
        <f>IF(OR($B19&lt;N$229, AND($B19&gt;N$230, $B19&lt;N$231)), N19, "")</f>
        <v>71.985299999999995</v>
      </c>
      <c r="BW19" s="2">
        <f>IF(OR($B19&lt;O$229, AND($B19&gt;O$230, $B19&lt;O$231)), O19, "")</f>
        <v>59.211300000000001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85.336607472577128</v>
      </c>
      <c r="CP19" s="2">
        <f>BL$207*$B19+BL$209</f>
        <v>89.25350602051401</v>
      </c>
      <c r="CQ19" s="2">
        <f>BM$207*$B19+BM$209</f>
        <v>91.59523025381651</v>
      </c>
      <c r="CR19" s="2">
        <f>BN$207*$B19+BN$209</f>
        <v>90.76796718735622</v>
      </c>
      <c r="CS19" s="2">
        <f>BO$207*$B19+BO$209</f>
        <v>91.649629551008985</v>
      </c>
      <c r="CT19" s="2">
        <f>BP$207*$B19+BP$209</f>
        <v>93.885826784493204</v>
      </c>
      <c r="CU19" s="2">
        <f>BQ$207*$B19+BQ$209</f>
        <v>94.702301862805541</v>
      </c>
      <c r="CV19" s="2">
        <f>BR$207*$B19+BR$209</f>
        <v>93.427760603223533</v>
      </c>
      <c r="CW19" s="2">
        <f>BS$207*$B19+BS$209</f>
        <v>91.124192045451707</v>
      </c>
      <c r="CX19" s="2">
        <f>BT$207*$B19+BT$209</f>
        <v>87.860860112695306</v>
      </c>
      <c r="CY19" s="2">
        <f>BU$207*$B19+BU$209</f>
        <v>81.363031868671968</v>
      </c>
      <c r="CZ19" s="2">
        <f>BV$207*$B19+BV$209</f>
        <v>72.785048045220847</v>
      </c>
      <c r="DA19" s="2">
        <f>BW$207*$B19+BW$209</f>
        <v>60.347801727997485</v>
      </c>
      <c r="DD19" s="2">
        <f>BZ$207*$B19+BZ$209</f>
        <v>91.281427220038523</v>
      </c>
      <c r="DE19" s="2">
        <f>CA$207*$B19+CA$209</f>
        <v>92.84125876060628</v>
      </c>
      <c r="DF19" s="2">
        <f>CB$207*$B19+CB$209</f>
        <v>94.195267093479046</v>
      </c>
      <c r="DG19" s="2">
        <f>CC$207*$B19+CC$209</f>
        <v>95.139478718404817</v>
      </c>
      <c r="DH19" s="2">
        <f>CD$207*$B19+CD$209</f>
        <v>96.779354200735611</v>
      </c>
      <c r="DI19" s="2">
        <f>CE$207*$B19+CE$209</f>
        <v>100.79796404214937</v>
      </c>
      <c r="DJ19" s="2">
        <f>CF$207*$B19+CF$209</f>
        <v>100.92969292702811</v>
      </c>
      <c r="DK19" s="2">
        <f>CG$207*$B19+CG$209</f>
        <v>100.5551269560513</v>
      </c>
      <c r="DL19" s="2">
        <f>CH$207*$B19+CH$209</f>
        <v>99.015478040905549</v>
      </c>
      <c r="DM19" s="2">
        <f>CI$207*$B19+CI$209</f>
        <v>95.148286002391771</v>
      </c>
      <c r="DN19" s="2">
        <f>CJ$207*$B19+CJ$209</f>
        <v>88.479256093803258</v>
      </c>
      <c r="DO19" s="2">
        <f>CK$207*$B19+CK$209</f>
        <v>78.48146863763823</v>
      </c>
      <c r="DP19" s="2">
        <f>CL$207*$B19+CL$209</f>
        <v>63.230977610142169</v>
      </c>
      <c r="DS19" s="2">
        <f>POWER(10,($B19-C$227)/C$228)/(1+POWER(10,($B19-C$227)/C$228))</f>
        <v>3.4717399290186429E-4</v>
      </c>
      <c r="DT19" s="2">
        <f>POWER(10,($B19-D$227)/D$228)/(1+POWER(10,($B19-D$227)/D$228))</f>
        <v>2.5180877255192387E-4</v>
      </c>
      <c r="DU19" s="2">
        <f>POWER(10,($B19-E$227)/E$228)/(1+POWER(10,($B19-E$227)/E$228))</f>
        <v>2.9650511195645259E-4</v>
      </c>
      <c r="DV19" s="2">
        <f>POWER(10,($B19-F$227)/F$228)/(1+POWER(10,($B19-F$227)/F$228))</f>
        <v>2.8602066836144703E-4</v>
      </c>
      <c r="DW19" s="2">
        <f>POWER(10,($B19-G$227)/G$228)/(1+POWER(10,($B19-G$227)/G$228))</f>
        <v>3.274130074120042E-4</v>
      </c>
      <c r="DX19" s="2">
        <f>POWER(10,($B19-H$227)/H$228)/(1+POWER(10,($B19-H$227)/H$228))</f>
        <v>3.5287263161863582E-4</v>
      </c>
      <c r="DY19" s="2">
        <f>POWER(10,($B19-I$227)/I$228)/(1+POWER(10,($B19-I$227)/I$228))</f>
        <v>3.678859647796439E-4</v>
      </c>
      <c r="DZ19" s="2">
        <f>POWER(10,($B19-J$227)/J$228)/(1+POWER(10,($B19-J$227)/J$228))</f>
        <v>2.7944049891510871E-4</v>
      </c>
      <c r="EA19" s="2">
        <f>POWER(10,($B19-K$227)/K$228)/(1+POWER(10,($B19-K$227)/K$228))</f>
        <v>3.0554539261456467E-4</v>
      </c>
      <c r="EB19" s="2">
        <f>POWER(10,($B19-L$227)/L$228)/(1+POWER(10,($B19-L$227)/L$228))</f>
        <v>3.2739098771536153E-4</v>
      </c>
      <c r="EC19" s="2">
        <f>POWER(10,($B19-M$227)/M$228)/(1+POWER(10,($B19-M$227)/M$228))</f>
        <v>2.9140938891280248E-4</v>
      </c>
      <c r="ED19" s="2">
        <f>POWER(10,($B19-N$227)/N$228)/(1+POWER(10,($B19-N$227)/N$228))</f>
        <v>2.6988978513808686E-4</v>
      </c>
      <c r="EE19" s="2">
        <f>POWER(10,($B19-O$227)/O$228)/(1+POWER(10,($B19-O$227)/O$228))</f>
        <v>2.6512799663674772E-4</v>
      </c>
    </row>
    <row r="20" spans="2:135" x14ac:dyDescent="0.25">
      <c r="B20" s="2">
        <v>14</v>
      </c>
      <c r="C20">
        <v>84.900999999999996</v>
      </c>
      <c r="D20">
        <v>88.07</v>
      </c>
      <c r="E20">
        <v>90.168999999999997</v>
      </c>
      <c r="F20">
        <v>89.971999999999994</v>
      </c>
      <c r="G20">
        <v>89.775000000000006</v>
      </c>
      <c r="H20">
        <v>92.69</v>
      </c>
      <c r="I20">
        <v>93.775000000000006</v>
      </c>
      <c r="J20">
        <v>92.676000000000002</v>
      </c>
      <c r="K20">
        <v>90.436999999999998</v>
      </c>
      <c r="L20">
        <v>87.278999999999996</v>
      </c>
      <c r="M20">
        <v>79.412000000000006</v>
      </c>
      <c r="N20">
        <v>71.073499999999996</v>
      </c>
      <c r="O20">
        <v>58.506999999999998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85.336316490389066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89.239480128419373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91.575138486900684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90.771634008339888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91.671577224553729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93.91244701606594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94.722890154385766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93.454658294316417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91.153055411299775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87.88379286829182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81.391603358569384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72.80960119440897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60.370176334362277</v>
      </c>
      <c r="AE20" s="5"/>
      <c r="AG20" s="5">
        <f t="shared" si="0"/>
        <v>-0.43531649038907005</v>
      </c>
      <c r="AH20" s="5">
        <f t="shared" si="0"/>
        <v>-1.1694801284193801</v>
      </c>
      <c r="AI20" s="5">
        <f t="shared" si="0"/>
        <v>-1.4061384869006872</v>
      </c>
      <c r="AJ20" s="5">
        <f t="shared" si="0"/>
        <v>-0.7996340083398934</v>
      </c>
      <c r="AK20" s="5">
        <f t="shared" si="0"/>
        <v>-1.8965772245537238</v>
      </c>
      <c r="AL20" s="5">
        <f t="shared" si="0"/>
        <v>-1.2224470160659422</v>
      </c>
      <c r="AM20" s="5">
        <f t="shared" si="0"/>
        <v>-0.9478901543857603</v>
      </c>
      <c r="AN20" s="5">
        <f t="shared" si="0"/>
        <v>-0.77865829431641487</v>
      </c>
      <c r="AO20" s="5">
        <f t="shared" si="0"/>
        <v>-0.71605541129977723</v>
      </c>
      <c r="AP20" s="5">
        <f t="shared" si="0"/>
        <v>-0.60479286829182399</v>
      </c>
      <c r="AQ20" s="5">
        <f t="shared" si="0"/>
        <v>-1.9796033585693777</v>
      </c>
      <c r="AR20" s="5">
        <f t="shared" si="0"/>
        <v>-1.7361011944089739</v>
      </c>
      <c r="AS20" s="5">
        <f t="shared" si="0"/>
        <v>-1.8631763343622794</v>
      </c>
      <c r="AV20" s="2">
        <f t="shared" si="1"/>
        <v>85.336316490164364</v>
      </c>
      <c r="AW20" s="2">
        <f t="shared" si="2"/>
        <v>89.239480128419231</v>
      </c>
      <c r="AX20" s="2">
        <f t="shared" si="3"/>
        <v>91.575138486900272</v>
      </c>
      <c r="AY20" s="2">
        <f t="shared" si="4"/>
        <v>90.771634008339817</v>
      </c>
      <c r="AZ20" s="2">
        <f t="shared" si="5"/>
        <v>91.671577224553431</v>
      </c>
      <c r="BA20" s="2">
        <f t="shared" si="6"/>
        <v>93.912447016065585</v>
      </c>
      <c r="BB20" s="2">
        <f t="shared" si="7"/>
        <v>94.722890154385112</v>
      </c>
      <c r="BC20" s="2">
        <f t="shared" si="8"/>
        <v>93.454658294316417</v>
      </c>
      <c r="BD20" s="2">
        <f t="shared" si="9"/>
        <v>91.153055411299718</v>
      </c>
      <c r="BE20" s="2">
        <f t="shared" si="10"/>
        <v>87.883792868287628</v>
      </c>
      <c r="BF20" s="2">
        <f t="shared" si="11"/>
        <v>81.391603358562136</v>
      </c>
      <c r="BG20" s="2">
        <f t="shared" si="12"/>
        <v>72.809601194392656</v>
      </c>
      <c r="BH20" s="2">
        <f t="shared" si="13"/>
        <v>60.370176334328143</v>
      </c>
      <c r="BK20" s="2">
        <f>IF(OR($B20&lt;C$229, AND($B20&gt;C$230, $B20&lt;C$231)), C20, "")</f>
        <v>84.900999999999996</v>
      </c>
      <c r="BL20" s="2">
        <f>IF(OR($B20&lt;D$229, AND($B20&gt;D$230, $B20&lt;D$231)), D20, "")</f>
        <v>88.07</v>
      </c>
      <c r="BM20" s="2">
        <f>IF(OR($B20&lt;E$229, AND($B20&gt;E$230, $B20&lt;E$231)), E20, "")</f>
        <v>90.168999999999997</v>
      </c>
      <c r="BN20" s="2">
        <f>IF(OR($B20&lt;F$229, AND($B20&gt;F$230, $B20&lt;F$231)), F20, "")</f>
        <v>89.971999999999994</v>
      </c>
      <c r="BO20" s="2">
        <f>IF(OR($B20&lt;G$229, AND($B20&gt;G$230, $B20&lt;G$231)), G20, "")</f>
        <v>89.775000000000006</v>
      </c>
      <c r="BP20" s="2">
        <f>IF(OR($B20&lt;H$229, AND($B20&gt;H$230, $B20&lt;H$231)), H20, "")</f>
        <v>92.69</v>
      </c>
      <c r="BQ20" s="2">
        <f>IF(OR($B20&lt;I$229, AND($B20&gt;I$230, $B20&lt;I$231)), I20, "")</f>
        <v>93.775000000000006</v>
      </c>
      <c r="BR20" s="2">
        <f>IF(OR($B20&lt;J$229, AND($B20&gt;J$230, $B20&lt;J$231)), J20, "")</f>
        <v>92.676000000000002</v>
      </c>
      <c r="BS20" s="2">
        <f>IF(OR($B20&lt;K$229, AND($B20&gt;K$230, $B20&lt;K$231)), K20, "")</f>
        <v>90.436999999999998</v>
      </c>
      <c r="BT20" s="2">
        <f>IF(OR($B20&lt;L$229, AND($B20&gt;L$230, $B20&lt;L$231)), L20, "")</f>
        <v>87.278999999999996</v>
      </c>
      <c r="BU20" s="2">
        <f>IF(OR($B20&lt;M$229, AND($B20&gt;M$230, $B20&lt;M$231)), M20, "")</f>
        <v>79.412000000000006</v>
      </c>
      <c r="BV20" s="2">
        <f>IF(OR($B20&lt;N$229, AND($B20&gt;N$230, $B20&lt;N$231)), N20, "")</f>
        <v>71.073499999999996</v>
      </c>
      <c r="BW20" s="2">
        <f>IF(OR($B20&lt;O$229, AND($B20&gt;O$230, $B20&lt;O$231)), O20, "")</f>
        <v>58.506999999999998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85.33408309684151</v>
      </c>
      <c r="CP20" s="2">
        <f>BL$207*$B20+BL$209</f>
        <v>89.238503321603758</v>
      </c>
      <c r="CQ20" s="2">
        <f>BM$207*$B20+BM$209</f>
        <v>91.574305417850439</v>
      </c>
      <c r="CR20" s="2">
        <f>BN$207*$B20+BN$209</f>
        <v>90.770281476204957</v>
      </c>
      <c r="CS20" s="2">
        <f>BO$207*$B20+BO$209</f>
        <v>91.669760645206324</v>
      </c>
      <c r="CT20" s="2">
        <f>BP$207*$B20+BP$209</f>
        <v>93.909807625544744</v>
      </c>
      <c r="CU20" s="2">
        <f>BQ$207*$B20+BQ$209</f>
        <v>94.72041207084645</v>
      </c>
      <c r="CV20" s="2">
        <f>BR$207*$B20+BR$209</f>
        <v>93.45250325150792</v>
      </c>
      <c r="CW20" s="2">
        <f>BS$207*$B20+BS$209</f>
        <v>91.150445162566015</v>
      </c>
      <c r="CX20" s="2">
        <f>BT$207*$B20+BT$209</f>
        <v>87.881210506844269</v>
      </c>
      <c r="CY20" s="2">
        <f>BU$207*$B20+BU$209</f>
        <v>81.389358235853067</v>
      </c>
      <c r="CZ20" s="2">
        <f>BV$207*$B20+BV$209</f>
        <v>72.807936550850471</v>
      </c>
      <c r="DA20" s="2">
        <f>BW$207*$B20+BW$209</f>
        <v>60.369349028611616</v>
      </c>
      <c r="DD20" s="2">
        <f>BZ$207*$B20+BZ$209</f>
        <v>91.201305830495926</v>
      </c>
      <c r="DE20" s="2">
        <f>CA$207*$B20+CA$209</f>
        <v>92.776426314535485</v>
      </c>
      <c r="DF20" s="2">
        <f>CB$207*$B20+CB$209</f>
        <v>94.136789863688449</v>
      </c>
      <c r="DG20" s="2">
        <f>CC$207*$B20+CC$209</f>
        <v>95.083109683465807</v>
      </c>
      <c r="DH20" s="2">
        <f>CD$207*$B20+CD$209</f>
        <v>96.730012837582791</v>
      </c>
      <c r="DI20" s="2">
        <f>CE$207*$B20+CE$209</f>
        <v>100.73163085280451</v>
      </c>
      <c r="DJ20" s="2">
        <f>CF$207*$B20+CF$209</f>
        <v>100.86394425193639</v>
      </c>
      <c r="DK20" s="2">
        <f>CG$207*$B20+CG$209</f>
        <v>100.48611289607499</v>
      </c>
      <c r="DL20" s="2">
        <f>CH$207*$B20+CH$209</f>
        <v>98.941907157425433</v>
      </c>
      <c r="DM20" s="2">
        <f>CI$207*$B20+CI$209</f>
        <v>95.07510436946589</v>
      </c>
      <c r="DN20" s="2">
        <f>CJ$207*$B20+CJ$209</f>
        <v>88.416015204251266</v>
      </c>
      <c r="DO20" s="2">
        <f>CK$207*$B20+CK$209</f>
        <v>78.433242022413879</v>
      </c>
      <c r="DP20" s="2">
        <f>CL$207*$B20+CL$209</f>
        <v>63.21526153205437</v>
      </c>
      <c r="DS20" s="2">
        <f>POWER(10,($B20-C$227)/C$228)/(1+POWER(10,($B20-C$227)/C$228))</f>
        <v>3.8065596351972693E-4</v>
      </c>
      <c r="DT20" s="2">
        <f>POWER(10,($B20-D$227)/D$228)/(1+POWER(10,($B20-D$227)/D$228))</f>
        <v>2.7609612120609186E-4</v>
      </c>
      <c r="DU20" s="2">
        <f>POWER(10,($B20-E$227)/E$228)/(1+POWER(10,($B20-E$227)/E$228))</f>
        <v>3.2510209034435658E-4</v>
      </c>
      <c r="DV20" s="2">
        <f>POWER(10,($B20-F$227)/F$228)/(1+POWER(10,($B20-F$227)/F$228))</f>
        <v>3.1360677260158494E-4</v>
      </c>
      <c r="DW20" s="2">
        <f>POWER(10,($B20-G$227)/G$228)/(1+POWER(10,($B20-G$227)/G$228))</f>
        <v>3.5898988391080977E-4</v>
      </c>
      <c r="DX20" s="2">
        <f>POWER(10,($B20-H$227)/H$228)/(1+POWER(10,($B20-H$227)/H$228))</f>
        <v>3.8690397462734532E-4</v>
      </c>
      <c r="DY20" s="2">
        <f>POWER(10,($B20-I$227)/I$228)/(1+POWER(10,($B20-I$227)/I$228))</f>
        <v>4.033646224378142E-4</v>
      </c>
      <c r="DZ20" s="2">
        <f>POWER(10,($B20-J$227)/J$228)/(1+POWER(10,($B20-J$227)/J$228))</f>
        <v>3.0639215387328429E-4</v>
      </c>
      <c r="EA20" s="2">
        <f>POWER(10,($B20-K$227)/K$228)/(1+POWER(10,($B20-K$227)/K$228))</f>
        <v>3.350139852347293E-4</v>
      </c>
      <c r="EB20" s="2">
        <f>POWER(10,($B20-L$227)/L$228)/(1+POWER(10,($B20-L$227)/L$228))</f>
        <v>3.5896574131877079E-4</v>
      </c>
      <c r="EC20" s="2">
        <f>POWER(10,($B20-M$227)/M$228)/(1+POWER(10,($B20-M$227)/M$228))</f>
        <v>3.1951505803957389E-4</v>
      </c>
      <c r="ED20" s="2">
        <f>POWER(10,($B20-N$227)/N$228)/(1+POWER(10,($B20-N$227)/N$228))</f>
        <v>2.9592055944422312E-4</v>
      </c>
      <c r="EE20" s="2">
        <f>POWER(10,($B20-O$227)/O$228)/(1+POWER(10,($B20-O$227)/O$228))</f>
        <v>2.9069963167283974E-4</v>
      </c>
    </row>
    <row r="21" spans="2:135" x14ac:dyDescent="0.25">
      <c r="B21" s="2">
        <v>15</v>
      </c>
      <c r="C21">
        <v>84.576999999999998</v>
      </c>
      <c r="D21">
        <v>88.662000000000006</v>
      </c>
      <c r="E21">
        <v>89.676000000000002</v>
      </c>
      <c r="F21">
        <v>88.971999999999994</v>
      </c>
      <c r="G21">
        <v>89.436999999999998</v>
      </c>
      <c r="H21">
        <v>93.69</v>
      </c>
      <c r="I21">
        <v>93.605999999999995</v>
      </c>
      <c r="J21">
        <v>93.055999999999997</v>
      </c>
      <c r="K21">
        <v>90.197000000000003</v>
      </c>
      <c r="L21">
        <v>85.882000000000005</v>
      </c>
      <c r="M21">
        <v>81.117999999999995</v>
      </c>
      <c r="N21">
        <v>71.632400000000004</v>
      </c>
      <c r="O21">
        <v>58.957700000000003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85.333975112860003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89.224556556814449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91.554280609503408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90.774058563767724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91.691856164946699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93.936644080080384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94.741202250015689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93.479577290544043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91.179523600282735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87.904355493217906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81.418114877140439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72.832627175694796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60.391791549396565</v>
      </c>
      <c r="AE21" s="5"/>
      <c r="AG21" s="5">
        <f t="shared" si="0"/>
        <v>-0.75697511286000463</v>
      </c>
      <c r="AH21" s="5">
        <f t="shared" si="0"/>
        <v>-0.56255655681444239</v>
      </c>
      <c r="AI21" s="5">
        <f t="shared" si="0"/>
        <v>-1.8782806095034061</v>
      </c>
      <c r="AJ21" s="5">
        <f t="shared" si="0"/>
        <v>-1.80205856376773</v>
      </c>
      <c r="AK21" s="5">
        <f t="shared" si="0"/>
        <v>-2.2548561649467018</v>
      </c>
      <c r="AL21" s="5">
        <f t="shared" si="0"/>
        <v>-0.24664408008038663</v>
      </c>
      <c r="AM21" s="5">
        <f t="shared" si="0"/>
        <v>-1.1352022500156949</v>
      </c>
      <c r="AN21" s="5">
        <f t="shared" si="0"/>
        <v>-0.42357729054404558</v>
      </c>
      <c r="AO21" s="5">
        <f t="shared" si="0"/>
        <v>-0.98252360028273245</v>
      </c>
      <c r="AP21" s="5">
        <f t="shared" si="0"/>
        <v>-2.0223554932179013</v>
      </c>
      <c r="AQ21" s="5">
        <f t="shared" si="0"/>
        <v>-0.30011487714044449</v>
      </c>
      <c r="AR21" s="5">
        <f t="shared" si="0"/>
        <v>-1.200227175694792</v>
      </c>
      <c r="AS21" s="5">
        <f t="shared" si="0"/>
        <v>-1.4340915493965625</v>
      </c>
      <c r="AV21" s="2">
        <f t="shared" si="1"/>
        <v>85.333975111929405</v>
      </c>
      <c r="AW21" s="2">
        <f t="shared" si="2"/>
        <v>89.224556556813695</v>
      </c>
      <c r="AX21" s="2">
        <f t="shared" si="3"/>
        <v>91.554280609501319</v>
      </c>
      <c r="AY21" s="2">
        <f t="shared" si="4"/>
        <v>90.774058563767312</v>
      </c>
      <c r="AZ21" s="2">
        <f t="shared" si="5"/>
        <v>91.69185616494515</v>
      </c>
      <c r="BA21" s="2">
        <f t="shared" si="6"/>
        <v>93.936644080078537</v>
      </c>
      <c r="BB21" s="2">
        <f t="shared" si="7"/>
        <v>94.74120225001235</v>
      </c>
      <c r="BC21" s="2">
        <f t="shared" si="8"/>
        <v>93.479577290544015</v>
      </c>
      <c r="BD21" s="2">
        <f t="shared" si="9"/>
        <v>91.179523600282423</v>
      </c>
      <c r="BE21" s="2">
        <f t="shared" si="10"/>
        <v>87.904355493198139</v>
      </c>
      <c r="BF21" s="2">
        <f t="shared" si="11"/>
        <v>81.418114877107485</v>
      </c>
      <c r="BG21" s="2">
        <f t="shared" si="12"/>
        <v>72.832627175623543</v>
      </c>
      <c r="BH21" s="2">
        <f t="shared" si="13"/>
        <v>60.391791549252218</v>
      </c>
      <c r="BK21" s="2">
        <f>IF(OR($B21&lt;C$229, AND($B21&gt;C$230, $B21&lt;C$231)), C21, "")</f>
        <v>84.576999999999998</v>
      </c>
      <c r="BL21" s="2">
        <f>IF(OR($B21&lt;D$229, AND($B21&gt;D$230, $B21&lt;D$231)), D21, "")</f>
        <v>88.662000000000006</v>
      </c>
      <c r="BM21" s="2">
        <f>IF(OR($B21&lt;E$229, AND($B21&gt;E$230, $B21&lt;E$231)), E21, "")</f>
        <v>89.676000000000002</v>
      </c>
      <c r="BN21" s="2">
        <f>IF(OR($B21&lt;F$229, AND($B21&gt;F$230, $B21&lt;F$231)), F21, "")</f>
        <v>88.971999999999994</v>
      </c>
      <c r="BO21" s="2">
        <f>IF(OR($B21&lt;G$229, AND($B21&gt;G$230, $B21&lt;G$231)), G21, "")</f>
        <v>89.436999999999998</v>
      </c>
      <c r="BP21" s="2">
        <f>IF(OR($B21&lt;H$229, AND($B21&gt;H$230, $B21&lt;H$231)), H21, "")</f>
        <v>93.69</v>
      </c>
      <c r="BQ21" s="2">
        <f>IF(OR($B21&lt;I$229, AND($B21&gt;I$230, $B21&lt;I$231)), I21, "")</f>
        <v>93.605999999999995</v>
      </c>
      <c r="BR21" s="2">
        <f>IF(OR($B21&lt;J$229, AND($B21&gt;J$230, $B21&lt;J$231)), J21, "")</f>
        <v>93.055999999999997</v>
      </c>
      <c r="BS21" s="2">
        <f>IF(OR($B21&lt;K$229, AND($B21&gt;K$230, $B21&lt;K$231)), K21, "")</f>
        <v>90.197000000000003</v>
      </c>
      <c r="BT21" s="2">
        <f>IF(OR($B21&lt;L$229, AND($B21&gt;L$230, $B21&lt;L$231)), L21, "")</f>
        <v>85.882000000000005</v>
      </c>
      <c r="BU21" s="2">
        <f>IF(OR($B21&lt;M$229, AND($B21&gt;M$230, $B21&lt;M$231)), M21, "")</f>
        <v>81.117999999999995</v>
      </c>
      <c r="BV21" s="2">
        <f>IF(OR($B21&lt;N$229, AND($B21&gt;N$230, $B21&lt;N$231)), N21, "")</f>
        <v>71.632400000000004</v>
      </c>
      <c r="BW21" s="2">
        <f>IF(OR($B21&lt;O$229, AND($B21&gt;O$230, $B21&lt;O$231)), O21, "")</f>
        <v>58.957700000000003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85.331558721105878</v>
      </c>
      <c r="CP21" s="2">
        <f>BL$207*$B21+BL$209</f>
        <v>89.223500622693493</v>
      </c>
      <c r="CQ21" s="2">
        <f>BM$207*$B21+BM$209</f>
        <v>91.553380581884355</v>
      </c>
      <c r="CR21" s="2">
        <f>BN$207*$B21+BN$209</f>
        <v>90.772595765053694</v>
      </c>
      <c r="CS21" s="2">
        <f>BO$207*$B21+BO$209</f>
        <v>91.689891739403649</v>
      </c>
      <c r="CT21" s="2">
        <f>BP$207*$B21+BP$209</f>
        <v>93.933788466596269</v>
      </c>
      <c r="CU21" s="2">
        <f>BQ$207*$B21+BQ$209</f>
        <v>94.738522278887359</v>
      </c>
      <c r="CV21" s="2">
        <f>BR$207*$B21+BR$209</f>
        <v>93.477245899792322</v>
      </c>
      <c r="CW21" s="2">
        <f>BS$207*$B21+BS$209</f>
        <v>91.176698279680323</v>
      </c>
      <c r="CX21" s="2">
        <f>BT$207*$B21+BT$209</f>
        <v>87.901560900993218</v>
      </c>
      <c r="CY21" s="2">
        <f>BU$207*$B21+BU$209</f>
        <v>81.415684603034165</v>
      </c>
      <c r="CZ21" s="2">
        <f>BV$207*$B21+BV$209</f>
        <v>72.830825056480109</v>
      </c>
      <c r="DA21" s="2">
        <f>BW$207*$B21+BW$209</f>
        <v>60.390896329225747</v>
      </c>
      <c r="DD21" s="2">
        <f>BZ$207*$B21+BZ$209</f>
        <v>91.121184440953328</v>
      </c>
      <c r="DE21" s="2">
        <f>CA$207*$B21+CA$209</f>
        <v>92.711593868464689</v>
      </c>
      <c r="DF21" s="2">
        <f>CB$207*$B21+CB$209</f>
        <v>94.078312633897852</v>
      </c>
      <c r="DG21" s="2">
        <f>CC$207*$B21+CC$209</f>
        <v>95.026740648526797</v>
      </c>
      <c r="DH21" s="2">
        <f>CD$207*$B21+CD$209</f>
        <v>96.680671474429971</v>
      </c>
      <c r="DI21" s="2">
        <f>CE$207*$B21+CE$209</f>
        <v>100.66529766345967</v>
      </c>
      <c r="DJ21" s="2">
        <f>CF$207*$B21+CF$209</f>
        <v>100.79819557684466</v>
      </c>
      <c r="DK21" s="2">
        <f>CG$207*$B21+CG$209</f>
        <v>100.41709883609867</v>
      </c>
      <c r="DL21" s="2">
        <f>CH$207*$B21+CH$209</f>
        <v>98.868336273945332</v>
      </c>
      <c r="DM21" s="2">
        <f>CI$207*$B21+CI$209</f>
        <v>95.001922736540024</v>
      </c>
      <c r="DN21" s="2">
        <f>CJ$207*$B21+CJ$209</f>
        <v>88.352774314699275</v>
      </c>
      <c r="DO21" s="2">
        <f>CK$207*$B21+CK$209</f>
        <v>78.385015407189528</v>
      </c>
      <c r="DP21" s="2">
        <f>CL$207*$B21+CL$209</f>
        <v>63.199545453966579</v>
      </c>
      <c r="DS21" s="2">
        <f>POWER(10,($B21-C$227)/C$228)/(1+POWER(10,($B21-C$227)/C$228))</f>
        <v>4.1736563647795947E-4</v>
      </c>
      <c r="DT21" s="2">
        <f>POWER(10,($B21-D$227)/D$228)/(1+POWER(10,($B21-D$227)/D$228))</f>
        <v>3.0272531317060143E-4</v>
      </c>
      <c r="DU21" s="2">
        <f>POWER(10,($B21-E$227)/E$228)/(1+POWER(10,($B21-E$227)/E$228))</f>
        <v>3.564561732414519E-4</v>
      </c>
      <c r="DV21" s="2">
        <f>POWER(10,($B21-F$227)/F$228)/(1+POWER(10,($B21-F$227)/F$228))</f>
        <v>3.4385258464249556E-4</v>
      </c>
      <c r="DW21" s="2">
        <f>POWER(10,($B21-G$227)/G$228)/(1+POWER(10,($B21-G$227)/G$228))</f>
        <v>3.9361094774848784E-4</v>
      </c>
      <c r="DX21" s="2">
        <f>POWER(10,($B21-H$227)/H$228)/(1+POWER(10,($B21-H$227)/H$228))</f>
        <v>4.2421593713340053E-4</v>
      </c>
      <c r="DY21" s="2">
        <f>POWER(10,($B21-I$227)/I$228)/(1+POWER(10,($B21-I$227)/I$228))</f>
        <v>4.4226330252804594E-4</v>
      </c>
      <c r="DZ21" s="2">
        <f>POWER(10,($B21-J$227)/J$228)/(1+POWER(10,($B21-J$227)/J$228))</f>
        <v>3.3594238567995357E-4</v>
      </c>
      <c r="EA21" s="2">
        <f>POWER(10,($B21-K$227)/K$228)/(1+POWER(10,($B21-K$227)/K$228))</f>
        <v>3.6732365774479019E-4</v>
      </c>
      <c r="EB21" s="2">
        <f>POWER(10,($B21-L$227)/L$228)/(1+POWER(10,($B21-L$227)/L$228))</f>
        <v>3.93584477756249E-4</v>
      </c>
      <c r="EC21" s="2">
        <f>POWER(10,($B21-M$227)/M$228)/(1+POWER(10,($B21-M$227)/M$228))</f>
        <v>3.5033049510914269E-4</v>
      </c>
      <c r="ED21" s="2">
        <f>POWER(10,($B21-N$227)/N$228)/(1+POWER(10,($B21-N$227)/N$228))</f>
        <v>3.2446117789281382E-4</v>
      </c>
      <c r="EE21" s="2">
        <f>POWER(10,($B21-O$227)/O$228)/(1+POWER(10,($B21-O$227)/O$228))</f>
        <v>3.1873686840578735E-4</v>
      </c>
    </row>
    <row r="22" spans="2:135" x14ac:dyDescent="0.25">
      <c r="B22" s="2">
        <v>16</v>
      </c>
      <c r="C22">
        <v>84.816999999999993</v>
      </c>
      <c r="D22">
        <v>88.844999999999999</v>
      </c>
      <c r="E22">
        <v>90.084999999999994</v>
      </c>
      <c r="F22">
        <v>89.858999999999995</v>
      </c>
      <c r="G22">
        <v>89.971999999999994</v>
      </c>
      <c r="H22">
        <v>91.492999999999995</v>
      </c>
      <c r="I22">
        <v>94.534999999999997</v>
      </c>
      <c r="J22">
        <v>93.731999999999999</v>
      </c>
      <c r="K22">
        <v>90.760999999999996</v>
      </c>
      <c r="L22">
        <v>87.602999999999994</v>
      </c>
      <c r="M22">
        <v>80.706000000000003</v>
      </c>
      <c r="N22">
        <v>71.367599999999996</v>
      </c>
      <c r="O22">
        <v>59.985900000000001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85.331648252775139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89.209639159121977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91.533427895935034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90.776491803136523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91.712146719400906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93.960858290165746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94.759530227344754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93.504510249859848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91.206008985524321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87.924935025451205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81.444641218543168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72.855664185452795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60.413412166779253</v>
      </c>
      <c r="AE22" s="5"/>
      <c r="AG22" s="5">
        <f t="shared" si="0"/>
        <v>-0.51464825277514592</v>
      </c>
      <c r="AH22" s="5">
        <f t="shared" si="0"/>
        <v>-0.3646391591219782</v>
      </c>
      <c r="AI22" s="5">
        <f t="shared" si="0"/>
        <v>-1.4484278959350405</v>
      </c>
      <c r="AJ22" s="5">
        <f t="shared" si="0"/>
        <v>-0.91749180313652801</v>
      </c>
      <c r="AK22" s="5">
        <f t="shared" si="0"/>
        <v>-1.7401467194009115</v>
      </c>
      <c r="AL22" s="5">
        <f t="shared" si="0"/>
        <v>-2.4678582901657506</v>
      </c>
      <c r="AM22" s="5">
        <f t="shared" si="0"/>
        <v>-0.2245302273447578</v>
      </c>
      <c r="AN22" s="5">
        <f t="shared" si="0"/>
        <v>0.22748975014015116</v>
      </c>
      <c r="AO22" s="5">
        <f t="shared" si="0"/>
        <v>-0.44500898552432488</v>
      </c>
      <c r="AP22" s="5">
        <f t="shared" si="0"/>
        <v>-0.32193502545121078</v>
      </c>
      <c r="AQ22" s="5">
        <f t="shared" si="0"/>
        <v>-0.73864121854316522</v>
      </c>
      <c r="AR22" s="5">
        <f t="shared" si="0"/>
        <v>-1.4880641854527994</v>
      </c>
      <c r="AS22" s="5">
        <f t="shared" si="0"/>
        <v>-0.42751216677925186</v>
      </c>
      <c r="AV22" s="2">
        <f t="shared" si="1"/>
        <v>85.331648249066916</v>
      </c>
      <c r="AW22" s="2">
        <f t="shared" si="2"/>
        <v>89.209639159118282</v>
      </c>
      <c r="AX22" s="2">
        <f t="shared" si="3"/>
        <v>91.533427895924973</v>
      </c>
      <c r="AY22" s="2">
        <f t="shared" si="4"/>
        <v>90.776491803134476</v>
      </c>
      <c r="AZ22" s="2">
        <f t="shared" si="5"/>
        <v>91.712146719393289</v>
      </c>
      <c r="BA22" s="2">
        <f t="shared" si="6"/>
        <v>93.960858290156622</v>
      </c>
      <c r="BB22" s="2">
        <f t="shared" si="7"/>
        <v>94.759530227328469</v>
      </c>
      <c r="BC22" s="2">
        <f t="shared" si="8"/>
        <v>93.504510249859734</v>
      </c>
      <c r="BD22" s="2">
        <f t="shared" si="9"/>
        <v>91.206008985522701</v>
      </c>
      <c r="BE22" s="2">
        <f t="shared" si="10"/>
        <v>87.924935025361791</v>
      </c>
      <c r="BF22" s="2">
        <f t="shared" si="11"/>
        <v>81.444641218399013</v>
      </c>
      <c r="BG22" s="2">
        <f t="shared" si="12"/>
        <v>72.855664185153145</v>
      </c>
      <c r="BH22" s="2">
        <f t="shared" si="13"/>
        <v>60.413412166191357</v>
      </c>
      <c r="BK22" s="2">
        <f>IF(OR($B22&lt;C$229, AND($B22&gt;C$230, $B22&lt;C$231)), C22, "")</f>
        <v>84.816999999999993</v>
      </c>
      <c r="BL22" s="2">
        <f>IF(OR($B22&lt;D$229, AND($B22&gt;D$230, $B22&lt;D$231)), D22, "")</f>
        <v>88.844999999999999</v>
      </c>
      <c r="BM22" s="2">
        <f>IF(OR($B22&lt;E$229, AND($B22&gt;E$230, $B22&lt;E$231)), E22, "")</f>
        <v>90.084999999999994</v>
      </c>
      <c r="BN22" s="2">
        <f>IF(OR($B22&lt;F$229, AND($B22&gt;F$230, $B22&lt;F$231)), F22, "")</f>
        <v>89.858999999999995</v>
      </c>
      <c r="BO22" s="2">
        <f>IF(OR($B22&lt;G$229, AND($B22&gt;G$230, $B22&lt;G$231)), G22, "")</f>
        <v>89.971999999999994</v>
      </c>
      <c r="BP22" s="2">
        <f>IF(OR($B22&lt;H$229, AND($B22&gt;H$230, $B22&lt;H$231)), H22, "")</f>
        <v>91.492999999999995</v>
      </c>
      <c r="BQ22" s="2">
        <f>IF(OR($B22&lt;I$229, AND($B22&gt;I$230, $B22&lt;I$231)), I22, "")</f>
        <v>94.534999999999997</v>
      </c>
      <c r="BR22" s="2">
        <f>IF(OR($B22&lt;J$229, AND($B22&gt;J$230, $B22&lt;J$231)), J22, "")</f>
        <v>93.731999999999999</v>
      </c>
      <c r="BS22" s="2">
        <f>IF(OR($B22&lt;K$229, AND($B22&gt;K$230, $B22&lt;K$231)), K22, "")</f>
        <v>90.760999999999996</v>
      </c>
      <c r="BT22" s="2">
        <f>IF(OR($B22&lt;L$229, AND($B22&gt;L$230, $B22&lt;L$231)), L22, "")</f>
        <v>87.602999999999994</v>
      </c>
      <c r="BU22" s="2">
        <f>IF(OR($B22&lt;M$229, AND($B22&gt;M$230, $B22&lt;M$231)), M22, "")</f>
        <v>80.706000000000003</v>
      </c>
      <c r="BV22" s="2">
        <f>IF(OR($B22&lt;N$229, AND($B22&gt;N$230, $B22&lt;N$231)), N22, "")</f>
        <v>71.367599999999996</v>
      </c>
      <c r="BW22" s="2">
        <f>IF(OR($B22&lt;O$229, AND($B22&gt;O$230, $B22&lt;O$231)), O22, "")</f>
        <v>59.985900000000001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85.32903434537026</v>
      </c>
      <c r="CP22" s="2">
        <f>BL$207*$B22+BL$209</f>
        <v>89.208497923783241</v>
      </c>
      <c r="CQ22" s="2">
        <f>BM$207*$B22+BM$209</f>
        <v>91.532455745918284</v>
      </c>
      <c r="CR22" s="2">
        <f>BN$207*$B22+BN$209</f>
        <v>90.774910053902431</v>
      </c>
      <c r="CS22" s="2">
        <f>BO$207*$B22+BO$209</f>
        <v>91.710022833600988</v>
      </c>
      <c r="CT22" s="2">
        <f>BP$207*$B22+BP$209</f>
        <v>93.957769307647808</v>
      </c>
      <c r="CU22" s="2">
        <f>BQ$207*$B22+BQ$209</f>
        <v>94.756632486928254</v>
      </c>
      <c r="CV22" s="2">
        <f>BR$207*$B22+BR$209</f>
        <v>93.50198854807671</v>
      </c>
      <c r="CW22" s="2">
        <f>BS$207*$B22+BS$209</f>
        <v>91.202951396794646</v>
      </c>
      <c r="CX22" s="2">
        <f>BT$207*$B22+BT$209</f>
        <v>87.921911295142166</v>
      </c>
      <c r="CY22" s="2">
        <f>BU$207*$B22+BU$209</f>
        <v>81.442010970215279</v>
      </c>
      <c r="CZ22" s="2">
        <f>BV$207*$B22+BV$209</f>
        <v>72.853713562109732</v>
      </c>
      <c r="DA22" s="2">
        <f>BW$207*$B22+BW$209</f>
        <v>60.412443629839878</v>
      </c>
      <c r="DD22" s="2">
        <f>BZ$207*$B22+BZ$209</f>
        <v>91.041063051410731</v>
      </c>
      <c r="DE22" s="2">
        <f>CA$207*$B22+CA$209</f>
        <v>92.646761422393894</v>
      </c>
      <c r="DF22" s="2">
        <f>CB$207*$B22+CB$209</f>
        <v>94.019835404107255</v>
      </c>
      <c r="DG22" s="2">
        <f>CC$207*$B22+CC$209</f>
        <v>94.970371613587787</v>
      </c>
      <c r="DH22" s="2">
        <f>CD$207*$B22+CD$209</f>
        <v>96.631330111277137</v>
      </c>
      <c r="DI22" s="2">
        <f>CE$207*$B22+CE$209</f>
        <v>100.59896447411481</v>
      </c>
      <c r="DJ22" s="2">
        <f>CF$207*$B22+CF$209</f>
        <v>100.73244690175295</v>
      </c>
      <c r="DK22" s="2">
        <f>CG$207*$B22+CG$209</f>
        <v>100.34808477612238</v>
      </c>
      <c r="DL22" s="2">
        <f>CH$207*$B22+CH$209</f>
        <v>98.794765390465216</v>
      </c>
      <c r="DM22" s="2">
        <f>CI$207*$B22+CI$209</f>
        <v>94.928741103614144</v>
      </c>
      <c r="DN22" s="2">
        <f>CJ$207*$B22+CJ$209</f>
        <v>88.289533425147283</v>
      </c>
      <c r="DO22" s="2">
        <f>CK$207*$B22+CK$209</f>
        <v>78.336788791965176</v>
      </c>
      <c r="DP22" s="2">
        <f>CL$207*$B22+CL$209</f>
        <v>63.18382937587878</v>
      </c>
      <c r="DS22" s="2">
        <f>POWER(10,($B22-C$227)/C$228)/(1+POWER(10,($B22-C$227)/C$228))</f>
        <v>4.5761389362357623E-4</v>
      </c>
      <c r="DT22" s="2">
        <f>POWER(10,($B22-D$227)/D$228)/(1+POWER(10,($B22-D$227)/D$228))</f>
        <v>3.3192201106776607E-4</v>
      </c>
      <c r="DU22" s="2">
        <f>POWER(10,($B22-E$227)/E$228)/(1+POWER(10,($B22-E$227)/E$228))</f>
        <v>3.9083298099651305E-4</v>
      </c>
      <c r="DV22" s="2">
        <f>POWER(10,($B22-F$227)/F$228)/(1+POWER(10,($B22-F$227)/F$228))</f>
        <v>3.7701435456930432E-4</v>
      </c>
      <c r="DW22" s="2">
        <f>POWER(10,($B22-G$227)/G$228)/(1+POWER(10,($B22-G$227)/G$228))</f>
        <v>4.3156943317452921E-4</v>
      </c>
      <c r="DX22" s="2">
        <f>POWER(10,($B22-H$227)/H$228)/(1+POWER(10,($B22-H$227)/H$228))</f>
        <v>4.6512448909958166E-4</v>
      </c>
      <c r="DY22" s="2">
        <f>POWER(10,($B22-I$227)/I$228)/(1+POWER(10,($B22-I$227)/I$228))</f>
        <v>4.8491137760634819E-4</v>
      </c>
      <c r="DZ22" s="2">
        <f>POWER(10,($B22-J$227)/J$228)/(1+POWER(10,($B22-J$227)/J$228))</f>
        <v>3.6834156269750654E-4</v>
      </c>
      <c r="EA22" s="2">
        <f>POWER(10,($B22-K$227)/K$228)/(1+POWER(10,($B22-K$227)/K$228))</f>
        <v>4.0274810876569629E-4</v>
      </c>
      <c r="EB22" s="2">
        <f>POWER(10,($B22-L$227)/L$228)/(1+POWER(10,($B22-L$227)/L$228))</f>
        <v>4.3154041160933516E-4</v>
      </c>
      <c r="EC22" s="2">
        <f>POWER(10,($B22-M$227)/M$228)/(1+POWER(10,($B22-M$227)/M$228))</f>
        <v>3.8411676647098064E-4</v>
      </c>
      <c r="ED22" s="2">
        <f>POWER(10,($B22-N$227)/N$228)/(1+POWER(10,($B22-N$227)/N$228))</f>
        <v>3.5575347075083474E-4</v>
      </c>
      <c r="EE22" s="2">
        <f>POWER(10,($B22-O$227)/O$228)/(1+POWER(10,($B22-O$227)/O$228))</f>
        <v>3.4947727968282291E-4</v>
      </c>
    </row>
    <row r="23" spans="2:135" x14ac:dyDescent="0.25">
      <c r="B23" s="2">
        <v>17</v>
      </c>
      <c r="C23">
        <v>84.492999999999995</v>
      </c>
      <c r="D23">
        <v>87.69</v>
      </c>
      <c r="E23">
        <v>89.900999999999996</v>
      </c>
      <c r="F23">
        <v>89.986000000000004</v>
      </c>
      <c r="G23">
        <v>90.676000000000002</v>
      </c>
      <c r="H23">
        <v>93.254000000000005</v>
      </c>
      <c r="I23">
        <v>93.281999999999996</v>
      </c>
      <c r="J23">
        <v>94.224999999999994</v>
      </c>
      <c r="K23">
        <v>90.492999999999995</v>
      </c>
      <c r="L23">
        <v>87.323999999999998</v>
      </c>
      <c r="M23">
        <v>80.015000000000001</v>
      </c>
      <c r="N23">
        <v>72.808800000000005</v>
      </c>
      <c r="O23">
        <v>59.591500000000003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85.329337012088047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89.19472838976219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91.512580719002528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90.778934375122631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91.732449751888765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93.985090940743262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94.777875270331606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93.529458224155846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91.232512882008862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87.945532750764215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81.471183518761976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72.878713071837353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60.435038597316513</v>
      </c>
      <c r="AE23" s="5"/>
      <c r="AG23" s="5">
        <f t="shared" si="0"/>
        <v>-0.83633701208805178</v>
      </c>
      <c r="AH23" s="5">
        <f t="shared" si="0"/>
        <v>-1.5047283897621924</v>
      </c>
      <c r="AI23" s="5">
        <f t="shared" si="0"/>
        <v>-1.6115807190025322</v>
      </c>
      <c r="AJ23" s="5">
        <f t="shared" si="0"/>
        <v>-0.79293437512262699</v>
      </c>
      <c r="AK23" s="5">
        <f t="shared" si="0"/>
        <v>-1.0564497518887634</v>
      </c>
      <c r="AL23" s="5">
        <f t="shared" si="0"/>
        <v>-0.73109094074325753</v>
      </c>
      <c r="AM23" s="5">
        <f t="shared" si="0"/>
        <v>-1.4958752703316094</v>
      </c>
      <c r="AN23" s="5">
        <f t="shared" si="0"/>
        <v>0.69554177584414845</v>
      </c>
      <c r="AO23" s="5">
        <f t="shared" si="0"/>
        <v>-0.73951288200886722</v>
      </c>
      <c r="AP23" s="5">
        <f t="shared" si="0"/>
        <v>-0.62153275076421721</v>
      </c>
      <c r="AQ23" s="5">
        <f t="shared" si="0"/>
        <v>-1.4561835187619749</v>
      </c>
      <c r="AR23" s="5">
        <f t="shared" si="0"/>
        <v>-6.9913071837348184E-2</v>
      </c>
      <c r="AS23" s="5">
        <f t="shared" si="0"/>
        <v>-0.84353859731650971</v>
      </c>
      <c r="AV23" s="2">
        <f t="shared" si="1"/>
        <v>85.329336997870811</v>
      </c>
      <c r="AW23" s="2">
        <f t="shared" si="2"/>
        <v>89.194728389744895</v>
      </c>
      <c r="AX23" s="2">
        <f t="shared" si="3"/>
        <v>91.512580718956002</v>
      </c>
      <c r="AY23" s="2">
        <f t="shared" si="4"/>
        <v>90.778934375112726</v>
      </c>
      <c r="AZ23" s="2">
        <f t="shared" si="5"/>
        <v>91.732449751852798</v>
      </c>
      <c r="BA23" s="2">
        <f t="shared" si="6"/>
        <v>93.985090940699976</v>
      </c>
      <c r="BB23" s="2">
        <f t="shared" si="7"/>
        <v>94.777875270255507</v>
      </c>
      <c r="BC23" s="2">
        <f t="shared" si="8"/>
        <v>93.529458224155206</v>
      </c>
      <c r="BD23" s="2">
        <f t="shared" si="9"/>
        <v>91.232512882000876</v>
      </c>
      <c r="BE23" s="2">
        <f t="shared" si="10"/>
        <v>87.945532750375435</v>
      </c>
      <c r="BF23" s="2">
        <f t="shared" si="11"/>
        <v>81.47118351815557</v>
      </c>
      <c r="BG23" s="2">
        <f t="shared" si="12"/>
        <v>72.878713070624102</v>
      </c>
      <c r="BH23" s="2">
        <f t="shared" si="13"/>
        <v>60.435038595010298</v>
      </c>
      <c r="BK23" s="2">
        <f>IF(OR($B23&lt;C$229, AND($B23&gt;C$230, $B23&lt;C$231)), C23, "")</f>
        <v>84.492999999999995</v>
      </c>
      <c r="BL23" s="2">
        <f>IF(OR($B23&lt;D$229, AND($B23&gt;D$230, $B23&lt;D$231)), D23, "")</f>
        <v>87.69</v>
      </c>
      <c r="BM23" s="2">
        <f>IF(OR($B23&lt;E$229, AND($B23&gt;E$230, $B23&lt;E$231)), E23, "")</f>
        <v>89.900999999999996</v>
      </c>
      <c r="BN23" s="2">
        <f>IF(OR($B23&lt;F$229, AND($B23&gt;F$230, $B23&lt;F$231)), F23, "")</f>
        <v>89.986000000000004</v>
      </c>
      <c r="BO23" s="2">
        <f>IF(OR($B23&lt;G$229, AND($B23&gt;G$230, $B23&lt;G$231)), G23, "")</f>
        <v>90.676000000000002</v>
      </c>
      <c r="BP23" s="2">
        <f>IF(OR($B23&lt;H$229, AND($B23&gt;H$230, $B23&lt;H$231)), H23, "")</f>
        <v>93.254000000000005</v>
      </c>
      <c r="BQ23" s="2">
        <f>IF(OR($B23&lt;I$229, AND($B23&gt;I$230, $B23&lt;I$231)), I23, "")</f>
        <v>93.281999999999996</v>
      </c>
      <c r="BR23" s="2">
        <f>IF(OR($B23&lt;J$229, AND($B23&gt;J$230, $B23&lt;J$231)), J23, "")</f>
        <v>94.224999999999994</v>
      </c>
      <c r="BS23" s="2">
        <f>IF(OR($B23&lt;K$229, AND($B23&gt;K$230, $B23&lt;K$231)), K23, "")</f>
        <v>90.492999999999995</v>
      </c>
      <c r="BT23" s="2">
        <f>IF(OR($B23&lt;L$229, AND($B23&gt;L$230, $B23&lt;L$231)), L23, "")</f>
        <v>87.323999999999998</v>
      </c>
      <c r="BU23" s="2">
        <f>IF(OR($B23&lt;M$229, AND($B23&gt;M$230, $B23&lt;M$231)), M23, "")</f>
        <v>80.015000000000001</v>
      </c>
      <c r="BV23" s="2">
        <f>IF(OR($B23&lt;N$229, AND($B23&gt;N$230, $B23&lt;N$231)), N23, "")</f>
        <v>72.808800000000005</v>
      </c>
      <c r="BW23" s="2">
        <f>IF(OR($B23&lt;O$229, AND($B23&gt;O$230, $B23&lt;O$231)), O23, "")</f>
        <v>59.591500000000003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85.326509969634628</v>
      </c>
      <c r="CP23" s="2">
        <f>BL$207*$B23+BL$209</f>
        <v>89.193495224872976</v>
      </c>
      <c r="CQ23" s="2">
        <f>BM$207*$B23+BM$209</f>
        <v>91.511530909952214</v>
      </c>
      <c r="CR23" s="2">
        <f>BN$207*$B23+BN$209</f>
        <v>90.777224342751168</v>
      </c>
      <c r="CS23" s="2">
        <f>BO$207*$B23+BO$209</f>
        <v>91.730153927798312</v>
      </c>
      <c r="CT23" s="2">
        <f>BP$207*$B23+BP$209</f>
        <v>93.981750148699348</v>
      </c>
      <c r="CU23" s="2">
        <f>BQ$207*$B23+BQ$209</f>
        <v>94.774742694969163</v>
      </c>
      <c r="CV23" s="2">
        <f>BR$207*$B23+BR$209</f>
        <v>93.526731196361112</v>
      </c>
      <c r="CW23" s="2">
        <f>BS$207*$B23+BS$209</f>
        <v>91.229204513908954</v>
      </c>
      <c r="CX23" s="2">
        <f>BT$207*$B23+BT$209</f>
        <v>87.942261689291115</v>
      </c>
      <c r="CY23" s="2">
        <f>BU$207*$B23+BU$209</f>
        <v>81.468337337396378</v>
      </c>
      <c r="CZ23" s="2">
        <f>BV$207*$B23+BV$209</f>
        <v>72.87660206773937</v>
      </c>
      <c r="DA23" s="2">
        <f>BW$207*$B23+BW$209</f>
        <v>60.433990930454009</v>
      </c>
      <c r="DD23" s="2">
        <f>BZ$207*$B23+BZ$209</f>
        <v>90.960941661868134</v>
      </c>
      <c r="DE23" s="2">
        <f>CA$207*$B23+CA$209</f>
        <v>92.581928976323098</v>
      </c>
      <c r="DF23" s="2">
        <f>CB$207*$B23+CB$209</f>
        <v>93.961358174316643</v>
      </c>
      <c r="DG23" s="2">
        <f>CC$207*$B23+CC$209</f>
        <v>94.914002578648791</v>
      </c>
      <c r="DH23" s="2">
        <f>CD$207*$B23+CD$209</f>
        <v>96.581988748124317</v>
      </c>
      <c r="DI23" s="2">
        <f>CE$207*$B23+CE$209</f>
        <v>100.53263128476996</v>
      </c>
      <c r="DJ23" s="2">
        <f>CF$207*$B23+CF$209</f>
        <v>100.66669822666123</v>
      </c>
      <c r="DK23" s="2">
        <f>CG$207*$B23+CG$209</f>
        <v>100.27907071614607</v>
      </c>
      <c r="DL23" s="2">
        <f>CH$207*$B23+CH$209</f>
        <v>98.721194506985114</v>
      </c>
      <c r="DM23" s="2">
        <f>CI$207*$B23+CI$209</f>
        <v>94.855559470688263</v>
      </c>
      <c r="DN23" s="2">
        <f>CJ$207*$B23+CJ$209</f>
        <v>88.226292535595292</v>
      </c>
      <c r="DO23" s="2">
        <f>CK$207*$B23+CK$209</f>
        <v>78.288562176740825</v>
      </c>
      <c r="DP23" s="2">
        <f>CL$207*$B23+CL$209</f>
        <v>63.168113297790981</v>
      </c>
      <c r="DS23" s="2">
        <f>POWER(10,($B23-C$227)/C$228)/(1+POWER(10,($B23-C$227)/C$228))</f>
        <v>5.0174150484191891E-4</v>
      </c>
      <c r="DT23" s="2">
        <f>POWER(10,($B23-D$227)/D$228)/(1+POWER(10,($B23-D$227)/D$228))</f>
        <v>3.6393359362412212E-4</v>
      </c>
      <c r="DU23" s="2">
        <f>POWER(10,($B23-E$227)/E$228)/(1+POWER(10,($B23-E$227)/E$228))</f>
        <v>4.2852368371334331E-4</v>
      </c>
      <c r="DV23" s="2">
        <f>POWER(10,($B23-F$227)/F$228)/(1+POWER(10,($B23-F$227)/F$228))</f>
        <v>4.1337298352787743E-4</v>
      </c>
      <c r="DW23" s="2">
        <f>POWER(10,($B23-G$227)/G$228)/(1+POWER(10,($B23-G$227)/G$228))</f>
        <v>4.7318677150101125E-4</v>
      </c>
      <c r="DX23" s="2">
        <f>POWER(10,($B23-H$227)/H$228)/(1+POWER(10,($B23-H$227)/H$228))</f>
        <v>5.0997597593843268E-4</v>
      </c>
      <c r="DY23" s="2">
        <f>POWER(10,($B23-I$227)/I$228)/(1+POWER(10,($B23-I$227)/I$228))</f>
        <v>5.3166987929577597E-4</v>
      </c>
      <c r="DZ23" s="2">
        <f>POWER(10,($B23-J$227)/J$228)/(1+POWER(10,($B23-J$227)/J$228))</f>
        <v>4.0386414013963436E-4</v>
      </c>
      <c r="EA23" s="2">
        <f>POWER(10,($B23-K$227)/K$228)/(1+POWER(10,($B23-K$227)/K$228))</f>
        <v>4.4158736129947218E-4</v>
      </c>
      <c r="EB23" s="2">
        <f>POWER(10,($B23-L$227)/L$228)/(1+POWER(10,($B23-L$227)/L$228))</f>
        <v>4.7315495263721129E-4</v>
      </c>
      <c r="EC23" s="2">
        <f>POWER(10,($B23-M$227)/M$228)/(1+POWER(10,($B23-M$227)/M$228))</f>
        <v>4.2116005148328092E-4</v>
      </c>
      <c r="ED23" s="2">
        <f>POWER(10,($B23-N$227)/N$228)/(1+POWER(10,($B23-N$227)/N$228))</f>
        <v>3.9006253597744374E-4</v>
      </c>
      <c r="EE23" s="2">
        <f>POWER(10,($B23-O$227)/O$228)/(1+POWER(10,($B23-O$227)/O$228))</f>
        <v>3.8318129751977543E-4</v>
      </c>
    </row>
    <row r="24" spans="2:135" x14ac:dyDescent="0.25">
      <c r="B24" s="2">
        <v>18</v>
      </c>
      <c r="C24">
        <v>84.099000000000004</v>
      </c>
      <c r="D24">
        <v>88.69</v>
      </c>
      <c r="E24">
        <v>90.549000000000007</v>
      </c>
      <c r="F24">
        <v>88.31</v>
      </c>
      <c r="G24">
        <v>90.084999999999994</v>
      </c>
      <c r="H24">
        <v>92.915000000000006</v>
      </c>
      <c r="I24">
        <v>93.478999999999999</v>
      </c>
      <c r="J24">
        <v>93.436999999999998</v>
      </c>
      <c r="K24">
        <v>90.634</v>
      </c>
      <c r="L24">
        <v>87.073999999999998</v>
      </c>
      <c r="M24">
        <v>81.323999999999998</v>
      </c>
      <c r="N24">
        <v>70.867599999999996</v>
      </c>
      <c r="O24">
        <v>59.422499999999999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85.327042583298152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89.179824733335039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91.491739475391356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90.781386972652186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91.752766184887292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94.009343416220176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94.796238643434606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93.554422338163306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91.259036698183706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87.966150045918738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81.497742995540619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72.901774745188064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60.456671283031341</v>
      </c>
      <c r="AE24" s="5"/>
      <c r="AG24" s="5">
        <f t="shared" si="0"/>
        <v>-1.2280425832981479</v>
      </c>
      <c r="AH24" s="5">
        <f t="shared" si="0"/>
        <v>-0.48982473333504117</v>
      </c>
      <c r="AI24" s="5">
        <f t="shared" si="0"/>
        <v>-0.94273947539134895</v>
      </c>
      <c r="AJ24" s="5">
        <f t="shared" si="0"/>
        <v>-2.4713869726521835</v>
      </c>
      <c r="AK24" s="5">
        <f t="shared" si="0"/>
        <v>-1.6677661848872987</v>
      </c>
      <c r="AL24" s="5">
        <f t="shared" si="0"/>
        <v>-1.0943434162201697</v>
      </c>
      <c r="AM24" s="5">
        <f t="shared" si="0"/>
        <v>-1.3172386434346066</v>
      </c>
      <c r="AN24" s="5">
        <f t="shared" si="0"/>
        <v>-0.11742233816330838</v>
      </c>
      <c r="AO24" s="5">
        <f t="shared" si="0"/>
        <v>-0.62503669818370611</v>
      </c>
      <c r="AP24" s="5">
        <f t="shared" si="0"/>
        <v>-0.89215004591873992</v>
      </c>
      <c r="AQ24" s="5">
        <f t="shared" si="0"/>
        <v>-0.17374299554062134</v>
      </c>
      <c r="AR24" s="5">
        <f t="shared" si="0"/>
        <v>-2.0341747451880678</v>
      </c>
      <c r="AS24" s="5">
        <f t="shared" si="0"/>
        <v>-1.0341712830313412</v>
      </c>
      <c r="AV24" s="2">
        <f t="shared" si="1"/>
        <v>85.327042530852296</v>
      </c>
      <c r="AW24" s="2">
        <f t="shared" si="2"/>
        <v>89.179824733257092</v>
      </c>
      <c r="AX24" s="2">
        <f t="shared" si="3"/>
        <v>91.491739475184531</v>
      </c>
      <c r="AY24" s="2">
        <f t="shared" si="4"/>
        <v>90.781386972606057</v>
      </c>
      <c r="AZ24" s="2">
        <f t="shared" si="5"/>
        <v>91.75276618472428</v>
      </c>
      <c r="BA24" s="2">
        <f t="shared" si="6"/>
        <v>94.009343416023228</v>
      </c>
      <c r="BB24" s="2">
        <f t="shared" si="7"/>
        <v>94.79623864309329</v>
      </c>
      <c r="BC24" s="2">
        <f t="shared" si="8"/>
        <v>93.554422338160052</v>
      </c>
      <c r="BD24" s="2">
        <f t="shared" si="9"/>
        <v>91.259036698145891</v>
      </c>
      <c r="BE24" s="2">
        <f t="shared" si="10"/>
        <v>87.966150044294338</v>
      </c>
      <c r="BF24" s="2">
        <f t="shared" si="11"/>
        <v>81.497742993086732</v>
      </c>
      <c r="BG24" s="2">
        <f t="shared" si="12"/>
        <v>72.901774740458819</v>
      </c>
      <c r="BH24" s="2">
        <f t="shared" si="13"/>
        <v>60.456671274317664</v>
      </c>
      <c r="BK24" s="2">
        <f>IF(OR($B24&lt;C$229, AND($B24&gt;C$230, $B24&lt;C$231)), C24, "")</f>
        <v>84.099000000000004</v>
      </c>
      <c r="BL24" s="2">
        <f>IF(OR($B24&lt;D$229, AND($B24&gt;D$230, $B24&lt;D$231)), D24, "")</f>
        <v>88.69</v>
      </c>
      <c r="BM24" s="2">
        <f>IF(OR($B24&lt;E$229, AND($B24&gt;E$230, $B24&lt;E$231)), E24, "")</f>
        <v>90.549000000000007</v>
      </c>
      <c r="BN24" s="2">
        <f>IF(OR($B24&lt;F$229, AND($B24&gt;F$230, $B24&lt;F$231)), F24, "")</f>
        <v>88.31</v>
      </c>
      <c r="BO24" s="2">
        <f>IF(OR($B24&lt;G$229, AND($B24&gt;G$230, $B24&lt;G$231)), G24, "")</f>
        <v>90.084999999999994</v>
      </c>
      <c r="BP24" s="2">
        <f>IF(OR($B24&lt;H$229, AND($B24&gt;H$230, $B24&lt;H$231)), H24, "")</f>
        <v>92.915000000000006</v>
      </c>
      <c r="BQ24" s="2">
        <f>IF(OR($B24&lt;I$229, AND($B24&gt;I$230, $B24&lt;I$231)), I24, "")</f>
        <v>93.478999999999999</v>
      </c>
      <c r="BR24" s="2">
        <f>IF(OR($B24&lt;J$229, AND($B24&gt;J$230, $B24&lt;J$231)), J24, "")</f>
        <v>93.436999999999998</v>
      </c>
      <c r="BS24" s="2">
        <f>IF(OR($B24&lt;K$229, AND($B24&gt;K$230, $B24&lt;K$231)), K24, "")</f>
        <v>90.634</v>
      </c>
      <c r="BT24" s="2">
        <f>IF(OR($B24&lt;L$229, AND($B24&gt;L$230, $B24&lt;L$231)), L24, "")</f>
        <v>87.073999999999998</v>
      </c>
      <c r="BU24" s="2">
        <f>IF(OR($B24&lt;M$229, AND($B24&gt;M$230, $B24&lt;M$231)), M24, "")</f>
        <v>81.323999999999998</v>
      </c>
      <c r="BV24" s="2">
        <f>IF(OR($B24&lt;N$229, AND($B24&gt;N$230, $B24&lt;N$231)), N24, "")</f>
        <v>70.867599999999996</v>
      </c>
      <c r="BW24" s="2">
        <f>IF(OR($B24&lt;O$229, AND($B24&gt;O$230, $B24&lt;O$231)), O24, "")</f>
        <v>59.422499999999999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85.32398559389901</v>
      </c>
      <c r="CP24" s="2">
        <f>BL$207*$B24+BL$209</f>
        <v>89.178492525962724</v>
      </c>
      <c r="CQ24" s="2">
        <f>BM$207*$B24+BM$209</f>
        <v>91.490606073986143</v>
      </c>
      <c r="CR24" s="2">
        <f>BN$207*$B24+BN$209</f>
        <v>90.779538631599905</v>
      </c>
      <c r="CS24" s="2">
        <f>BO$207*$B24+BO$209</f>
        <v>91.750285021995651</v>
      </c>
      <c r="CT24" s="2">
        <f>BP$207*$B24+BP$209</f>
        <v>94.005730989750887</v>
      </c>
      <c r="CU24" s="2">
        <f>BQ$207*$B24+BQ$209</f>
        <v>94.792852903010072</v>
      </c>
      <c r="CV24" s="2">
        <f>BR$207*$B24+BR$209</f>
        <v>93.5514738446455</v>
      </c>
      <c r="CW24" s="2">
        <f>BS$207*$B24+BS$209</f>
        <v>91.255457631023262</v>
      </c>
      <c r="CX24" s="2">
        <f>BT$207*$B24+BT$209</f>
        <v>87.962612083440064</v>
      </c>
      <c r="CY24" s="2">
        <f>BU$207*$B24+BU$209</f>
        <v>81.494663704577476</v>
      </c>
      <c r="CZ24" s="2">
        <f>BV$207*$B24+BV$209</f>
        <v>72.899490573368993</v>
      </c>
      <c r="DA24" s="2">
        <f>BW$207*$B24+BW$209</f>
        <v>60.45553823106814</v>
      </c>
      <c r="DD24" s="2">
        <f>BZ$207*$B24+BZ$209</f>
        <v>90.880820272325536</v>
      </c>
      <c r="DE24" s="2">
        <f>CA$207*$B24+CA$209</f>
        <v>92.517096530252303</v>
      </c>
      <c r="DF24" s="2">
        <f>CB$207*$B24+CB$209</f>
        <v>93.902880944526046</v>
      </c>
      <c r="DG24" s="2">
        <f>CC$207*$B24+CC$209</f>
        <v>94.857633543709781</v>
      </c>
      <c r="DH24" s="2">
        <f>CD$207*$B24+CD$209</f>
        <v>96.532647384971497</v>
      </c>
      <c r="DI24" s="2">
        <f>CE$207*$B24+CE$209</f>
        <v>100.46629809542512</v>
      </c>
      <c r="DJ24" s="2">
        <f>CF$207*$B24+CF$209</f>
        <v>100.6009495515695</v>
      </c>
      <c r="DK24" s="2">
        <f>CG$207*$B24+CG$209</f>
        <v>100.21005665616975</v>
      </c>
      <c r="DL24" s="2">
        <f>CH$207*$B24+CH$209</f>
        <v>98.647623623505012</v>
      </c>
      <c r="DM24" s="2">
        <f>CI$207*$B24+CI$209</f>
        <v>94.782377837762382</v>
      </c>
      <c r="DN24" s="2">
        <f>CJ$207*$B24+CJ$209</f>
        <v>88.1630516460433</v>
      </c>
      <c r="DO24" s="2">
        <f>CK$207*$B24+CK$209</f>
        <v>78.240335561516474</v>
      </c>
      <c r="DP24" s="2">
        <f>CL$207*$B24+CL$209</f>
        <v>63.152397219703182</v>
      </c>
      <c r="DS24" s="2">
        <f>POWER(10,($B24-C$227)/C$228)/(1+POWER(10,($B24-C$227)/C$228))</f>
        <v>5.501219903406092E-4</v>
      </c>
      <c r="DT24" s="2">
        <f>POWER(10,($B24-D$227)/D$228)/(1+POWER(10,($B24-D$227)/D$228))</f>
        <v>3.990312396050154E-4</v>
      </c>
      <c r="DU24" s="2">
        <f>POWER(10,($B24-E$227)/E$228)/(1+POWER(10,($B24-E$227)/E$228))</f>
        <v>4.6984745072926908E-4</v>
      </c>
      <c r="DV24" s="2">
        <f>POWER(10,($B24-F$227)/F$228)/(1+POWER(10,($B24-F$227)/F$228))</f>
        <v>4.5323638757514476E-4</v>
      </c>
      <c r="DW24" s="2">
        <f>POWER(10,($B24-G$227)/G$228)/(1+POWER(10,($B24-G$227)/G$228))</f>
        <v>5.1881529259155369E-4</v>
      </c>
      <c r="DX24" s="2">
        <f>POWER(10,($B24-H$227)/H$228)/(1+POWER(10,($B24-H$227)/H$228))</f>
        <v>5.591500271184749E-4</v>
      </c>
      <c r="DY24" s="2">
        <f>POWER(10,($B24-I$227)/I$228)/(1+POWER(10,($B24-I$227)/I$228))</f>
        <v>5.8293452882903841E-4</v>
      </c>
      <c r="DZ24" s="2">
        <f>POWER(10,($B24-J$227)/J$228)/(1+POWER(10,($B24-J$227)/J$228))</f>
        <v>4.4281097014350885E-4</v>
      </c>
      <c r="EA24" s="2">
        <f>POWER(10,($B24-K$227)/K$228)/(1+POWER(10,($B24-K$227)/K$228))</f>
        <v>4.8417028598329024E-4</v>
      </c>
      <c r="EB24" s="2">
        <f>POWER(10,($B24-L$227)/L$228)/(1+POWER(10,($B24-L$227)/L$228))</f>
        <v>5.1878040708633701E-4</v>
      </c>
      <c r="EC24" s="2">
        <f>POWER(10,($B24-M$227)/M$228)/(1+POWER(10,($B24-M$227)/M$228))</f>
        <v>4.6177405038284641E-4</v>
      </c>
      <c r="ED24" s="2">
        <f>POWER(10,($B24-N$227)/N$228)/(1+POWER(10,($B24-N$227)/N$228))</f>
        <v>4.2767897118993221E-4</v>
      </c>
      <c r="EE24" s="2">
        <f>POWER(10,($B24-O$227)/O$228)/(1+POWER(10,($B24-O$227)/O$228))</f>
        <v>4.2013440610251768E-4</v>
      </c>
    </row>
    <row r="25" spans="2:135" x14ac:dyDescent="0.25">
      <c r="B25" s="2">
        <v>19</v>
      </c>
      <c r="C25">
        <v>85.042000000000002</v>
      </c>
      <c r="D25">
        <v>89.155000000000001</v>
      </c>
      <c r="E25">
        <v>90.507000000000005</v>
      </c>
      <c r="F25">
        <v>89.055999999999997</v>
      </c>
      <c r="G25">
        <v>92.844999999999999</v>
      </c>
      <c r="H25">
        <v>93.492999999999995</v>
      </c>
      <c r="I25">
        <v>94.013999999999996</v>
      </c>
      <c r="J25">
        <v>92.423000000000002</v>
      </c>
      <c r="K25">
        <v>90.789000000000001</v>
      </c>
      <c r="L25">
        <v>87.308999999999997</v>
      </c>
      <c r="M25">
        <v>81.573999999999998</v>
      </c>
      <c r="N25">
        <v>72.897099999999995</v>
      </c>
      <c r="O25">
        <v>59.126800000000003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85.324766287352034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89.16492870628548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91.470904587002636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90.783850335436725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91.773097002772204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94.033617196473386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94.814621696436774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93.579403793693473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91.285581941759943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87.98678838560231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81.524320955469264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72.924850185423125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60.47831070489746</v>
      </c>
      <c r="AE25" s="5"/>
      <c r="AG25" s="5">
        <f t="shared" si="0"/>
        <v>-0.28276628735203246</v>
      </c>
      <c r="AH25" s="5">
        <f t="shared" si="0"/>
        <v>-9.9287062854784836E-3</v>
      </c>
      <c r="AI25" s="5">
        <f t="shared" si="0"/>
        <v>-0.96390458700263082</v>
      </c>
      <c r="AJ25" s="5">
        <f t="shared" si="0"/>
        <v>-1.7278503354367274</v>
      </c>
      <c r="AK25" s="5">
        <f t="shared" si="0"/>
        <v>1.0719029972277951</v>
      </c>
      <c r="AL25" s="5">
        <f t="shared" si="0"/>
        <v>-0.54061719647339146</v>
      </c>
      <c r="AM25" s="5">
        <f t="shared" si="0"/>
        <v>-0.80062169643677805</v>
      </c>
      <c r="AN25" s="5">
        <f t="shared" si="0"/>
        <v>-1.156403793693471</v>
      </c>
      <c r="AO25" s="5">
        <f t="shared" ref="AO25:AS75" si="14">K25-Z25</f>
        <v>-0.49658194175994197</v>
      </c>
      <c r="AP25" s="5">
        <f t="shared" si="14"/>
        <v>-0.67778838560231236</v>
      </c>
      <c r="AQ25" s="5">
        <f t="shared" si="14"/>
        <v>4.9679044530734018E-2</v>
      </c>
      <c r="AR25" s="5">
        <f t="shared" si="14"/>
        <v>-2.7750185423130347E-2</v>
      </c>
      <c r="AS25" s="5">
        <f t="shared" si="14"/>
        <v>-1.3515107048974571</v>
      </c>
      <c r="AV25" s="2">
        <f t="shared" si="1"/>
        <v>85.32476610120581</v>
      </c>
      <c r="AW25" s="2">
        <f t="shared" si="2"/>
        <v>89.164928705947673</v>
      </c>
      <c r="AX25" s="2">
        <f t="shared" si="3"/>
        <v>91.470904586119346</v>
      </c>
      <c r="AY25" s="2">
        <f t="shared" si="4"/>
        <v>90.783850335230539</v>
      </c>
      <c r="AZ25" s="2">
        <f t="shared" si="5"/>
        <v>91.773097002063054</v>
      </c>
      <c r="BA25" s="2">
        <f t="shared" si="6"/>
        <v>94.033617195613346</v>
      </c>
      <c r="BB25" s="2">
        <f t="shared" si="7"/>
        <v>94.814621694967883</v>
      </c>
      <c r="BC25" s="2">
        <f t="shared" si="8"/>
        <v>93.579403793677614</v>
      </c>
      <c r="BD25" s="2">
        <f t="shared" si="9"/>
        <v>91.285581941588106</v>
      </c>
      <c r="BE25" s="2">
        <f t="shared" si="10"/>
        <v>87.986788379079968</v>
      </c>
      <c r="BF25" s="2">
        <f t="shared" si="11"/>
        <v>81.524320945917225</v>
      </c>
      <c r="BG25" s="2">
        <f t="shared" si="12"/>
        <v>72.924850167675459</v>
      </c>
      <c r="BH25" s="2">
        <f t="shared" si="13"/>
        <v>60.478310673186833</v>
      </c>
      <c r="BK25" s="2">
        <f>IF(OR($B25&lt;C$229, AND($B25&gt;C$230, $B25&lt;C$231)), C25, "")</f>
        <v>85.042000000000002</v>
      </c>
      <c r="BL25" s="2">
        <f>IF(OR($B25&lt;D$229, AND($B25&gt;D$230, $B25&lt;D$231)), D25, "")</f>
        <v>89.155000000000001</v>
      </c>
      <c r="BM25" s="2">
        <f>IF(OR($B25&lt;E$229, AND($B25&gt;E$230, $B25&lt;E$231)), E25, "")</f>
        <v>90.507000000000005</v>
      </c>
      <c r="BN25" s="2">
        <f>IF(OR($B25&lt;F$229, AND($B25&gt;F$230, $B25&lt;F$231)), F25, "")</f>
        <v>89.055999999999997</v>
      </c>
      <c r="BO25" s="2">
        <f>IF(OR($B25&lt;G$229, AND($B25&gt;G$230, $B25&lt;G$231)), G25, "")</f>
        <v>92.844999999999999</v>
      </c>
      <c r="BP25" s="2">
        <f>IF(OR($B25&lt;H$229, AND($B25&gt;H$230, $B25&lt;H$231)), H25, "")</f>
        <v>93.492999999999995</v>
      </c>
      <c r="BQ25" s="2">
        <f>IF(OR($B25&lt;I$229, AND($B25&gt;I$230, $B25&lt;I$231)), I25, "")</f>
        <v>94.013999999999996</v>
      </c>
      <c r="BR25" s="2">
        <f>IF(OR($B25&lt;J$229, AND($B25&gt;J$230, $B25&lt;J$231)), J25, "")</f>
        <v>92.423000000000002</v>
      </c>
      <c r="BS25" s="2">
        <f>IF(OR($B25&lt;K$229, AND($B25&gt;K$230, $B25&lt;K$231)), K25, "")</f>
        <v>90.789000000000001</v>
      </c>
      <c r="BT25" s="2">
        <f>IF(OR($B25&lt;L$229, AND($B25&gt;L$230, $B25&lt;L$231)), L25, "")</f>
        <v>87.308999999999997</v>
      </c>
      <c r="BU25" s="2">
        <f>IF(OR($B25&lt;M$229, AND($B25&gt;M$230, $B25&lt;M$231)), M25, "")</f>
        <v>81.573999999999998</v>
      </c>
      <c r="BV25" s="2">
        <f>IF(OR($B25&lt;N$229, AND($B25&gt;N$230, $B25&lt;N$231)), N25, "")</f>
        <v>72.897099999999995</v>
      </c>
      <c r="BW25" s="2">
        <f>IF(OR($B25&lt;O$229, AND($B25&gt;O$230, $B25&lt;O$231)), O25, "")</f>
        <v>59.126800000000003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85.321461218163378</v>
      </c>
      <c r="CP25" s="2">
        <f>BL$207*$B25+BL$209</f>
        <v>89.163489827052459</v>
      </c>
      <c r="CQ25" s="2">
        <f>BM$207*$B25+BM$209</f>
        <v>91.469681238020073</v>
      </c>
      <c r="CR25" s="2">
        <f>BN$207*$B25+BN$209</f>
        <v>90.781852920448642</v>
      </c>
      <c r="CS25" s="2">
        <f>BO$207*$B25+BO$209</f>
        <v>91.77041611619299</v>
      </c>
      <c r="CT25" s="2">
        <f>BP$207*$B25+BP$209</f>
        <v>94.029711830802427</v>
      </c>
      <c r="CU25" s="2">
        <f>BQ$207*$B25+BQ$209</f>
        <v>94.810963111050981</v>
      </c>
      <c r="CV25" s="2">
        <f>BR$207*$B25+BR$209</f>
        <v>93.576216492929902</v>
      </c>
      <c r="CW25" s="2">
        <f>BS$207*$B25+BS$209</f>
        <v>91.28171074813757</v>
      </c>
      <c r="CX25" s="2">
        <f>BT$207*$B25+BT$209</f>
        <v>87.982962477589027</v>
      </c>
      <c r="CY25" s="2">
        <f>BU$207*$B25+BU$209</f>
        <v>81.520990071758575</v>
      </c>
      <c r="CZ25" s="2">
        <f>BV$207*$B25+BV$209</f>
        <v>72.922379078998631</v>
      </c>
      <c r="DA25" s="2">
        <f>BW$207*$B25+BW$209</f>
        <v>60.47708553168227</v>
      </c>
      <c r="DD25" s="2">
        <f>BZ$207*$B25+BZ$209</f>
        <v>90.800698882782939</v>
      </c>
      <c r="DE25" s="2">
        <f>CA$207*$B25+CA$209</f>
        <v>92.452264084181508</v>
      </c>
      <c r="DF25" s="2">
        <f>CB$207*$B25+CB$209</f>
        <v>93.844403714735449</v>
      </c>
      <c r="DG25" s="2">
        <f>CC$207*$B25+CC$209</f>
        <v>94.801264508770771</v>
      </c>
      <c r="DH25" s="2">
        <f>CD$207*$B25+CD$209</f>
        <v>96.483306021818677</v>
      </c>
      <c r="DI25" s="2">
        <f>CE$207*$B25+CE$209</f>
        <v>100.39996490608026</v>
      </c>
      <c r="DJ25" s="2">
        <f>CF$207*$B25+CF$209</f>
        <v>100.53520087647777</v>
      </c>
      <c r="DK25" s="2">
        <f>CG$207*$B25+CG$209</f>
        <v>100.14104259619344</v>
      </c>
      <c r="DL25" s="2">
        <f>CH$207*$B25+CH$209</f>
        <v>98.574052740024896</v>
      </c>
      <c r="DM25" s="2">
        <f>CI$207*$B25+CI$209</f>
        <v>94.709196204836502</v>
      </c>
      <c r="DN25" s="2">
        <f>CJ$207*$B25+CJ$209</f>
        <v>88.099810756491323</v>
      </c>
      <c r="DO25" s="2">
        <f>CK$207*$B25+CK$209</f>
        <v>78.192108946292109</v>
      </c>
      <c r="DP25" s="2">
        <f>CL$207*$B25+CL$209</f>
        <v>63.136681141615384</v>
      </c>
      <c r="DS25" s="2">
        <f>POWER(10,($B25-C$227)/C$228)/(1+POWER(10,($B25-C$227)/C$228))</f>
        <v>6.0316475479234234E-4</v>
      </c>
      <c r="DT25" s="2">
        <f>POWER(10,($B25-D$227)/D$228)/(1+POWER(10,($B25-D$227)/D$228))</f>
        <v>4.3751221054309374E-4</v>
      </c>
      <c r="DU25" s="2">
        <f>POWER(10,($B25-E$227)/E$228)/(1+POWER(10,($B25-E$227)/E$228))</f>
        <v>5.1515413328346367E-4</v>
      </c>
      <c r="DV25" s="2">
        <f>POWER(10,($B25-F$227)/F$228)/(1+POWER(10,($B25-F$227)/F$228))</f>
        <v>4.969420866749862E-4</v>
      </c>
      <c r="DW25" s="2">
        <f>POWER(10,($B25-G$227)/G$228)/(1+POWER(10,($B25-G$227)/G$228))</f>
        <v>5.6884118316889471E-4</v>
      </c>
      <c r="DX25" s="2">
        <f>POWER(10,($B25-H$227)/H$228)/(1+POWER(10,($B25-H$227)/H$228))</f>
        <v>6.1306274095685657E-4</v>
      </c>
      <c r="DY25" s="2">
        <f>POWER(10,($B25-I$227)/I$228)/(1+POWER(10,($B25-I$227)/I$228))</f>
        <v>6.391390551580262E-4</v>
      </c>
      <c r="DZ25" s="2">
        <f>POWER(10,($B25-J$227)/J$228)/(1+POWER(10,($B25-J$227)/J$228))</f>
        <v>4.855118319313258E-4</v>
      </c>
      <c r="EA25" s="2">
        <f>POWER(10,($B25-K$227)/K$228)/(1+POWER(10,($B25-K$227)/K$228))</f>
        <v>5.3085736445780283E-4</v>
      </c>
      <c r="EB25" s="2">
        <f>POWER(10,($B25-L$227)/L$228)/(1+POWER(10,($B25-L$227)/L$228))</f>
        <v>5.688029358019254E-4</v>
      </c>
      <c r="EC25" s="2">
        <f>POWER(10,($B25-M$227)/M$228)/(1+POWER(10,($B25-M$227)/M$228))</f>
        <v>5.0630262143692192E-4</v>
      </c>
      <c r="ED25" s="2">
        <f>POWER(10,($B25-N$227)/N$228)/(1+POWER(10,($B25-N$227)/N$228))</f>
        <v>4.6892131836997916E-4</v>
      </c>
      <c r="EE25" s="2">
        <f>POWER(10,($B25-O$227)/O$228)/(1+POWER(10,($B25-O$227)/O$228))</f>
        <v>4.6064954386005637E-4</v>
      </c>
    </row>
    <row r="26" spans="2:135" x14ac:dyDescent="0.25">
      <c r="B26" s="2">
        <v>20</v>
      </c>
      <c r="C26">
        <v>84.296000000000006</v>
      </c>
      <c r="D26">
        <v>88.113</v>
      </c>
      <c r="E26">
        <v>92.141000000000005</v>
      </c>
      <c r="F26">
        <v>91</v>
      </c>
      <c r="G26">
        <v>91.62</v>
      </c>
      <c r="H26">
        <v>93.268000000000001</v>
      </c>
      <c r="I26">
        <v>94.268000000000001</v>
      </c>
      <c r="J26">
        <v>93.042000000000002</v>
      </c>
      <c r="K26">
        <v>90.268000000000001</v>
      </c>
      <c r="L26">
        <v>86.852999999999994</v>
      </c>
      <c r="M26">
        <v>81.25</v>
      </c>
      <c r="N26">
        <v>73.029399999999995</v>
      </c>
      <c r="O26">
        <v>59.690100000000001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85.322509683109971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89.150040858845841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91.450076502917511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90.786325252743197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91.79344325582116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94.057913863161801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94.833025870449603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93.604403874029359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91.312150225895849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88.007449353417812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81.550918806389035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72.947940457990768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60.499957404089905</v>
      </c>
      <c r="AE26" s="5"/>
      <c r="AG26" s="5">
        <f t="shared" ref="AG26:AN57" si="15">C26-R26</f>
        <v>-1.026509683109964</v>
      </c>
      <c r="AH26" s="5">
        <f t="shared" si="15"/>
        <v>-1.0370408588458417</v>
      </c>
      <c r="AI26" s="5">
        <f t="shared" si="15"/>
        <v>0.69092349708249401</v>
      </c>
      <c r="AJ26" s="5">
        <f t="shared" si="15"/>
        <v>0.21367474725680324</v>
      </c>
      <c r="AK26" s="5">
        <f t="shared" si="15"/>
        <v>-0.17344325582115516</v>
      </c>
      <c r="AL26" s="5">
        <f t="shared" si="15"/>
        <v>-0.78991386316180012</v>
      </c>
      <c r="AM26" s="5">
        <f t="shared" si="15"/>
        <v>-0.56502587044960251</v>
      </c>
      <c r="AN26" s="5">
        <f t="shared" si="15"/>
        <v>-0.5624038740293571</v>
      </c>
      <c r="AO26" s="5">
        <f t="shared" si="14"/>
        <v>-1.0441502258958479</v>
      </c>
      <c r="AP26" s="5">
        <f t="shared" si="14"/>
        <v>-1.1544493534178173</v>
      </c>
      <c r="AQ26" s="5">
        <f t="shared" si="14"/>
        <v>-0.3009188063890349</v>
      </c>
      <c r="AR26" s="5">
        <f t="shared" si="14"/>
        <v>8.1459542009227448E-2</v>
      </c>
      <c r="AS26" s="5">
        <f t="shared" si="14"/>
        <v>-0.80985740408990381</v>
      </c>
      <c r="AV26" s="2">
        <f t="shared" si="1"/>
        <v>85.322509047421519</v>
      </c>
      <c r="AW26" s="2">
        <f t="shared" si="2"/>
        <v>89.150040857438341</v>
      </c>
      <c r="AX26" s="2">
        <f t="shared" si="3"/>
        <v>91.45007649929309</v>
      </c>
      <c r="AY26" s="2">
        <f t="shared" si="4"/>
        <v>90.786325251857917</v>
      </c>
      <c r="AZ26" s="2">
        <f t="shared" si="5"/>
        <v>91.793443252859262</v>
      </c>
      <c r="BA26" s="2">
        <f t="shared" si="6"/>
        <v>94.057913859557843</v>
      </c>
      <c r="BB26" s="2">
        <f t="shared" si="7"/>
        <v>94.833025864383558</v>
      </c>
      <c r="BC26" s="2">
        <f t="shared" si="8"/>
        <v>93.604403873955107</v>
      </c>
      <c r="BD26" s="2">
        <f t="shared" si="9"/>
        <v>91.312150225146226</v>
      </c>
      <c r="BE26" s="2">
        <f t="shared" si="10"/>
        <v>88.007449328250487</v>
      </c>
      <c r="BF26" s="2">
        <f t="shared" si="11"/>
        <v>81.550918770621706</v>
      </c>
      <c r="BG26" s="2">
        <f t="shared" si="12"/>
        <v>72.947940393870553</v>
      </c>
      <c r="BH26" s="2">
        <f t="shared" si="13"/>
        <v>60.499957292939612</v>
      </c>
      <c r="BK26" s="2">
        <f>IF(OR($B26&lt;C$229, AND($B26&gt;C$230, $B26&lt;C$231)), C26, "")</f>
        <v>84.296000000000006</v>
      </c>
      <c r="BL26" s="2">
        <f>IF(OR($B26&lt;D$229, AND($B26&gt;D$230, $B26&lt;D$231)), D26, "")</f>
        <v>88.113</v>
      </c>
      <c r="BM26" s="2">
        <f>IF(OR($B26&lt;E$229, AND($B26&gt;E$230, $B26&lt;E$231)), E26, "")</f>
        <v>92.141000000000005</v>
      </c>
      <c r="BN26" s="2">
        <f>IF(OR($B26&lt;F$229, AND($B26&gt;F$230, $B26&lt;F$231)), F26, "")</f>
        <v>91</v>
      </c>
      <c r="BO26" s="2">
        <f>IF(OR($B26&lt;G$229, AND($B26&gt;G$230, $B26&lt;G$231)), G26, "")</f>
        <v>91.62</v>
      </c>
      <c r="BP26" s="2">
        <f>IF(OR($B26&lt;H$229, AND($B26&gt;H$230, $B26&lt;H$231)), H26, "")</f>
        <v>93.268000000000001</v>
      </c>
      <c r="BQ26" s="2">
        <f>IF(OR($B26&lt;I$229, AND($B26&gt;I$230, $B26&lt;I$231)), I26, "")</f>
        <v>94.268000000000001</v>
      </c>
      <c r="BR26" s="2">
        <f>IF(OR($B26&lt;J$229, AND($B26&gt;J$230, $B26&lt;J$231)), J26, "")</f>
        <v>93.042000000000002</v>
      </c>
      <c r="BS26" s="2">
        <f>IF(OR($B26&lt;K$229, AND($B26&gt;K$230, $B26&lt;K$231)), K26, "")</f>
        <v>90.268000000000001</v>
      </c>
      <c r="BT26" s="2">
        <f>IF(OR($B26&lt;L$229, AND($B26&gt;L$230, $B26&lt;L$231)), L26, "")</f>
        <v>86.852999999999994</v>
      </c>
      <c r="BU26" s="2">
        <f>IF(OR($B26&lt;M$229, AND($B26&gt;M$230, $B26&lt;M$231)), M26, "")</f>
        <v>81.25</v>
      </c>
      <c r="BV26" s="2">
        <f>IF(OR($B26&lt;N$229, AND($B26&gt;N$230, $B26&lt;N$231)), N26, "")</f>
        <v>73.029399999999995</v>
      </c>
      <c r="BW26" s="2">
        <f>IF(OR($B26&lt;O$229, AND($B26&gt;O$230, $B26&lt;O$231)), O26, "")</f>
        <v>59.690100000000001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85.31893684242776</v>
      </c>
      <c r="CP26" s="2">
        <f>BL$207*$B26+BL$209</f>
        <v>89.148487128142207</v>
      </c>
      <c r="CQ26" s="2">
        <f>BM$207*$B26+BM$209</f>
        <v>91.448756402054002</v>
      </c>
      <c r="CR26" s="2">
        <f>BN$207*$B26+BN$209</f>
        <v>90.784167209297379</v>
      </c>
      <c r="CS26" s="2">
        <f>BO$207*$B26+BO$209</f>
        <v>91.790547210390315</v>
      </c>
      <c r="CT26" s="2">
        <f>BP$207*$B26+BP$209</f>
        <v>94.053692671853966</v>
      </c>
      <c r="CU26" s="2">
        <f>BQ$207*$B26+BQ$209</f>
        <v>94.82907331909189</v>
      </c>
      <c r="CV26" s="2">
        <f>BR$207*$B26+BR$209</f>
        <v>93.60095914121429</v>
      </c>
      <c r="CW26" s="2">
        <f>BS$207*$B26+BS$209</f>
        <v>91.307963865251878</v>
      </c>
      <c r="CX26" s="2">
        <f>BT$207*$B26+BT$209</f>
        <v>88.003312871737975</v>
      </c>
      <c r="CY26" s="2">
        <f>BU$207*$B26+BU$209</f>
        <v>81.547316438939674</v>
      </c>
      <c r="CZ26" s="2">
        <f>BV$207*$B26+BV$209</f>
        <v>72.945267584628255</v>
      </c>
      <c r="DA26" s="2">
        <f>BW$207*$B26+BW$209</f>
        <v>60.498632832296408</v>
      </c>
      <c r="DD26" s="2">
        <f>BZ$207*$B26+BZ$209</f>
        <v>90.720577493240341</v>
      </c>
      <c r="DE26" s="2">
        <f>CA$207*$B26+CA$209</f>
        <v>92.387431638110712</v>
      </c>
      <c r="DF26" s="2">
        <f>CB$207*$B26+CB$209</f>
        <v>93.785926484944852</v>
      </c>
      <c r="DG26" s="2">
        <f>CC$207*$B26+CC$209</f>
        <v>94.744895473831761</v>
      </c>
      <c r="DH26" s="2">
        <f>CD$207*$B26+CD$209</f>
        <v>96.433964658665857</v>
      </c>
      <c r="DI26" s="2">
        <f>CE$207*$B26+CE$209</f>
        <v>100.33363171673541</v>
      </c>
      <c r="DJ26" s="2">
        <f>CF$207*$B26+CF$209</f>
        <v>100.46945220138605</v>
      </c>
      <c r="DK26" s="2">
        <f>CG$207*$B26+CG$209</f>
        <v>100.07202853621715</v>
      </c>
      <c r="DL26" s="2">
        <f>CH$207*$B26+CH$209</f>
        <v>98.500481856544795</v>
      </c>
      <c r="DM26" s="2">
        <f>CI$207*$B26+CI$209</f>
        <v>94.636014571910621</v>
      </c>
      <c r="DN26" s="2">
        <f>CJ$207*$B26+CJ$209</f>
        <v>88.036569866939331</v>
      </c>
      <c r="DO26" s="2">
        <f>CK$207*$B26+CK$209</f>
        <v>78.143882331067758</v>
      </c>
      <c r="DP26" s="2">
        <f>CL$207*$B26+CL$209</f>
        <v>63.120965063527585</v>
      </c>
      <c r="DS26" s="2">
        <f>POWER(10,($B26-C$227)/C$228)/(1+POWER(10,($B26-C$227)/C$228))</f>
        <v>6.6131851870092427E-4</v>
      </c>
      <c r="DT26" s="2">
        <f>POWER(10,($B26-D$227)/D$228)/(1+POWER(10,($B26-D$227)/D$228))</f>
        <v>4.7970235098413502E-4</v>
      </c>
      <c r="DU26" s="2">
        <f>POWER(10,($B26-E$227)/E$228)/(1+POWER(10,($B26-E$227)/E$228))</f>
        <v>5.6482720224164829E-4</v>
      </c>
      <c r="DV26" s="2">
        <f>POWER(10,($B26-F$227)/F$228)/(1+POWER(10,($B26-F$227)/F$228))</f>
        <v>5.4486003997379368E-4</v>
      </c>
      <c r="DW26" s="2">
        <f>POWER(10,($B26-G$227)/G$228)/(1+POWER(10,($B26-G$227)/G$228))</f>
        <v>6.2368772594956949E-4</v>
      </c>
      <c r="DX26" s="2">
        <f>POWER(10,($B26-H$227)/H$228)/(1+POWER(10,($B26-H$227)/H$228))</f>
        <v>6.7217017135190113E-4</v>
      </c>
      <c r="DY26" s="2">
        <f>POWER(10,($B26-I$227)/I$228)/(1+POWER(10,($B26-I$227)/I$228))</f>
        <v>7.007588274045817E-4</v>
      </c>
      <c r="DZ26" s="2">
        <f>POWER(10,($B26-J$227)/J$228)/(1+POWER(10,($B26-J$227)/J$228))</f>
        <v>5.323282027341295E-4</v>
      </c>
      <c r="EA26" s="2">
        <f>POWER(10,($B26-K$227)/K$228)/(1+POWER(10,($B26-K$227)/K$228))</f>
        <v>5.8204371534542208E-4</v>
      </c>
      <c r="EB26" s="2">
        <f>POWER(10,($B26-L$227)/L$228)/(1+POWER(10,($B26-L$227)/L$228))</f>
        <v>6.2364579314820839E-4</v>
      </c>
      <c r="EC26" s="2">
        <f>POWER(10,($B26-M$227)/M$228)/(1+POWER(10,($B26-M$227)/M$228))</f>
        <v>5.5512266888788618E-4</v>
      </c>
      <c r="ED26" s="2">
        <f>POWER(10,($B26-N$227)/N$228)/(1+POWER(10,($B26-N$227)/N$228))</f>
        <v>5.1413874131162128E-4</v>
      </c>
      <c r="EE26" s="2">
        <f>POWER(10,($B26-O$227)/O$228)/(1+POWER(10,($B26-O$227)/O$228))</f>
        <v>5.0506973427497212E-4</v>
      </c>
    </row>
    <row r="27" spans="2:135" x14ac:dyDescent="0.25">
      <c r="B27" s="2">
        <v>21</v>
      </c>
      <c r="C27">
        <v>85.31</v>
      </c>
      <c r="D27">
        <v>88.210999999999999</v>
      </c>
      <c r="E27">
        <v>91.055999999999997</v>
      </c>
      <c r="F27">
        <v>90.576999999999998</v>
      </c>
      <c r="G27">
        <v>91.718000000000004</v>
      </c>
      <c r="H27">
        <v>93.423000000000002</v>
      </c>
      <c r="I27">
        <v>95.113</v>
      </c>
      <c r="J27">
        <v>91.563000000000002</v>
      </c>
      <c r="K27">
        <v>90.944000000000003</v>
      </c>
      <c r="L27">
        <v>88.308999999999997</v>
      </c>
      <c r="M27">
        <v>81.484999999999999</v>
      </c>
      <c r="N27">
        <v>72.117599999999996</v>
      </c>
      <c r="O27">
        <v>60.338000000000001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85.320274886755428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89.135161777929042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91.429255703635462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90.788812566862248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91.813806066248603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94.082235108618477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94.851452707893699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93.629423948508162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91.338743276177084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88.028134666044423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81.577538086694915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72.971046756389853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60.521612044236669</v>
      </c>
      <c r="AE27" s="5"/>
      <c r="AG27" s="5">
        <f t="shared" si="15"/>
        <v>-1.0274886755425428E-2</v>
      </c>
      <c r="AH27" s="5">
        <f t="shared" si="15"/>
        <v>-0.92416177792904364</v>
      </c>
      <c r="AI27" s="5">
        <f t="shared" si="15"/>
        <v>-0.3732557036354649</v>
      </c>
      <c r="AJ27" s="5">
        <f t="shared" si="15"/>
        <v>-0.2118125668622497</v>
      </c>
      <c r="AK27" s="5">
        <f t="shared" si="15"/>
        <v>-9.5806066248599109E-2</v>
      </c>
      <c r="AL27" s="5">
        <f t="shared" si="15"/>
        <v>-0.6592351086184749</v>
      </c>
      <c r="AM27" s="5">
        <f t="shared" si="15"/>
        <v>0.26154729210630023</v>
      </c>
      <c r="AN27" s="5">
        <f t="shared" si="15"/>
        <v>-2.0664239485081595</v>
      </c>
      <c r="AO27" s="5">
        <f t="shared" si="14"/>
        <v>-0.39474327617708127</v>
      </c>
      <c r="AP27" s="5">
        <f t="shared" si="14"/>
        <v>0.28086533395557467</v>
      </c>
      <c r="AQ27" s="5">
        <f t="shared" si="14"/>
        <v>-9.2538086694915478E-2</v>
      </c>
      <c r="AR27" s="5">
        <f t="shared" si="14"/>
        <v>-0.85344675638985734</v>
      </c>
      <c r="AS27" s="5">
        <f t="shared" si="14"/>
        <v>-0.18361204423666777</v>
      </c>
      <c r="AV27" s="2">
        <f t="shared" si="1"/>
        <v>85.320272798029549</v>
      </c>
      <c r="AW27" s="2">
        <f t="shared" si="2"/>
        <v>89.135161772290772</v>
      </c>
      <c r="AX27" s="2">
        <f t="shared" si="3"/>
        <v>91.429255689346618</v>
      </c>
      <c r="AY27" s="2">
        <f t="shared" si="4"/>
        <v>90.788812563211636</v>
      </c>
      <c r="AZ27" s="2">
        <f t="shared" si="5"/>
        <v>91.81380605437198</v>
      </c>
      <c r="BA27" s="2">
        <f t="shared" si="6"/>
        <v>94.082235094126148</v>
      </c>
      <c r="BB27" s="2">
        <f t="shared" si="7"/>
        <v>94.851452683855868</v>
      </c>
      <c r="BC27" s="2">
        <f t="shared" si="8"/>
        <v>93.629423948174562</v>
      </c>
      <c r="BD27" s="2">
        <f t="shared" si="9"/>
        <v>91.33874327303802</v>
      </c>
      <c r="BE27" s="2">
        <f t="shared" si="10"/>
        <v>88.028134572720717</v>
      </c>
      <c r="BF27" s="2">
        <f t="shared" si="11"/>
        <v>81.577537957862745</v>
      </c>
      <c r="BG27" s="2">
        <f t="shared" si="12"/>
        <v>72.971046533364614</v>
      </c>
      <c r="BH27" s="2">
        <f t="shared" si="13"/>
        <v>60.521611668988484</v>
      </c>
      <c r="BK27" s="2">
        <f>IF(OR($B27&lt;C$229, AND($B27&gt;C$230, $B27&lt;C$231)), C27, "")</f>
        <v>85.31</v>
      </c>
      <c r="BL27" s="2">
        <f>IF(OR($B27&lt;D$229, AND($B27&gt;D$230, $B27&lt;D$231)), D27, "")</f>
        <v>88.210999999999999</v>
      </c>
      <c r="BM27" s="2">
        <f>IF(OR($B27&lt;E$229, AND($B27&gt;E$230, $B27&lt;E$231)), E27, "")</f>
        <v>91.055999999999997</v>
      </c>
      <c r="BN27" s="2">
        <f>IF(OR($B27&lt;F$229, AND($B27&gt;F$230, $B27&lt;F$231)), F27, "")</f>
        <v>90.576999999999998</v>
      </c>
      <c r="BO27" s="2">
        <f>IF(OR($B27&lt;G$229, AND($B27&gt;G$230, $B27&lt;G$231)), G27, "")</f>
        <v>91.718000000000004</v>
      </c>
      <c r="BP27" s="2">
        <f>IF(OR($B27&lt;H$229, AND($B27&gt;H$230, $B27&lt;H$231)), H27, "")</f>
        <v>93.423000000000002</v>
      </c>
      <c r="BQ27" s="2">
        <f>IF(OR($B27&lt;I$229, AND($B27&gt;I$230, $B27&lt;I$231)), I27, "")</f>
        <v>95.113</v>
      </c>
      <c r="BR27" s="2">
        <f>IF(OR($B27&lt;J$229, AND($B27&gt;J$230, $B27&lt;J$231)), J27, "")</f>
        <v>91.563000000000002</v>
      </c>
      <c r="BS27" s="2">
        <f>IF(OR($B27&lt;K$229, AND($B27&gt;K$230, $B27&lt;K$231)), K27, "")</f>
        <v>90.944000000000003</v>
      </c>
      <c r="BT27" s="2">
        <f>IF(OR($B27&lt;L$229, AND($B27&gt;L$230, $B27&lt;L$231)), L27, "")</f>
        <v>88.308999999999997</v>
      </c>
      <c r="BU27" s="2">
        <f>IF(OR($B27&lt;M$229, AND($B27&gt;M$230, $B27&lt;M$231)), M27, "")</f>
        <v>81.484999999999999</v>
      </c>
      <c r="BV27" s="2">
        <f>IF(OR($B27&lt;N$229, AND($B27&gt;N$230, $B27&lt;N$231)), N27, "")</f>
        <v>72.117599999999996</v>
      </c>
      <c r="BW27" s="2">
        <f>IF(OR($B27&lt;O$229, AND($B27&gt;O$230, $B27&lt;O$231)), O27, "")</f>
        <v>60.338000000000001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85.316412466692128</v>
      </c>
      <c r="CP27" s="2">
        <f>BL$207*$B27+BL$209</f>
        <v>89.133484429231956</v>
      </c>
      <c r="CQ27" s="2">
        <f>BM$207*$B27+BM$209</f>
        <v>91.427831566087931</v>
      </c>
      <c r="CR27" s="2">
        <f>BN$207*$B27+BN$209</f>
        <v>90.786481498146117</v>
      </c>
      <c r="CS27" s="2">
        <f>BO$207*$B27+BO$209</f>
        <v>91.810678304587654</v>
      </c>
      <c r="CT27" s="2">
        <f>BP$207*$B27+BP$209</f>
        <v>94.077673512905491</v>
      </c>
      <c r="CU27" s="2">
        <f>BQ$207*$B27+BQ$209</f>
        <v>94.847183527132799</v>
      </c>
      <c r="CV27" s="2">
        <f>BR$207*$B27+BR$209</f>
        <v>93.625701789498692</v>
      </c>
      <c r="CW27" s="2">
        <f>BS$207*$B27+BS$209</f>
        <v>91.334216982366186</v>
      </c>
      <c r="CX27" s="2">
        <f>BT$207*$B27+BT$209</f>
        <v>88.023663265886924</v>
      </c>
      <c r="CY27" s="2">
        <f>BU$207*$B27+BU$209</f>
        <v>81.573642806120773</v>
      </c>
      <c r="CZ27" s="2">
        <f>BV$207*$B27+BV$209</f>
        <v>72.968156090257892</v>
      </c>
      <c r="DA27" s="2">
        <f>BW$207*$B27+BW$209</f>
        <v>60.520180132910539</v>
      </c>
      <c r="DD27" s="2">
        <f>BZ$207*$B27+BZ$209</f>
        <v>90.640456103697744</v>
      </c>
      <c r="DE27" s="2">
        <f>CA$207*$B27+CA$209</f>
        <v>92.322599192039917</v>
      </c>
      <c r="DF27" s="2">
        <f>CB$207*$B27+CB$209</f>
        <v>93.727449255154255</v>
      </c>
      <c r="DG27" s="2">
        <f>CC$207*$B27+CC$209</f>
        <v>94.688526438892751</v>
      </c>
      <c r="DH27" s="2">
        <f>CD$207*$B27+CD$209</f>
        <v>96.384623295513038</v>
      </c>
      <c r="DI27" s="2">
        <f>CE$207*$B27+CE$209</f>
        <v>100.26729852739055</v>
      </c>
      <c r="DJ27" s="2">
        <f>CF$207*$B27+CF$209</f>
        <v>100.40370352629432</v>
      </c>
      <c r="DK27" s="2">
        <f>CG$207*$B27+CG$209</f>
        <v>100.00301447624084</v>
      </c>
      <c r="DL27" s="2">
        <f>CH$207*$B27+CH$209</f>
        <v>98.426910973064679</v>
      </c>
      <c r="DM27" s="2">
        <f>CI$207*$B27+CI$209</f>
        <v>94.562832938984741</v>
      </c>
      <c r="DN27" s="2">
        <f>CJ$207*$B27+CJ$209</f>
        <v>87.973328977387339</v>
      </c>
      <c r="DO27" s="2">
        <f>CK$207*$B27+CK$209</f>
        <v>78.095655715843407</v>
      </c>
      <c r="DP27" s="2">
        <f>CL$207*$B27+CL$209</f>
        <v>63.105248985439793</v>
      </c>
      <c r="DS27" s="2">
        <f>POWER(10,($B27-C$227)/C$228)/(1+POWER(10,($B27-C$227)/C$228))</f>
        <v>7.2507507462842393E-4</v>
      </c>
      <c r="DT27" s="2">
        <f>POWER(10,($B27-D$227)/D$228)/(1+POWER(10,($B27-D$227)/D$228))</f>
        <v>5.2595882668825462E-4</v>
      </c>
      <c r="DU27" s="2">
        <f>POWER(10,($B27-E$227)/E$228)/(1+POWER(10,($B27-E$227)/E$228))</f>
        <v>6.1928696472636382E-4</v>
      </c>
      <c r="DV27" s="2">
        <f>POWER(10,($B27-F$227)/F$228)/(1+POWER(10,($B27-F$227)/F$228))</f>
        <v>5.973957504105691E-4</v>
      </c>
      <c r="DW27" s="2">
        <f>POWER(10,($B27-G$227)/G$228)/(1+POWER(10,($B27-G$227)/G$228))</f>
        <v>6.8381884577582773E-4</v>
      </c>
      <c r="DX27" s="2">
        <f>POWER(10,($B27-H$227)/H$228)/(1+POWER(10,($B27-H$227)/H$228))</f>
        <v>7.3697214451433834E-4</v>
      </c>
      <c r="DY27" s="2">
        <f>POWER(10,($B27-I$227)/I$228)/(1+POWER(10,($B27-I$227)/I$228))</f>
        <v>7.6831483081516783E-4</v>
      </c>
      <c r="DZ27" s="2">
        <f>POWER(10,($B27-J$227)/J$228)/(1+POWER(10,($B27-J$227)/J$228))</f>
        <v>5.8365629203241994E-4</v>
      </c>
      <c r="EA27" s="2">
        <f>POWER(10,($B27-K$227)/K$228)/(1+POWER(10,($B27-K$227)/K$228))</f>
        <v>6.3816240736982337E-4</v>
      </c>
      <c r="EB27" s="2">
        <f>POWER(10,($B27-L$227)/L$228)/(1+POWER(10,($B27-L$227)/L$228))</f>
        <v>6.8377287290599621E-4</v>
      </c>
      <c r="EC27" s="2">
        <f>POWER(10,($B27-M$227)/M$228)/(1+POWER(10,($B27-M$227)/M$228))</f>
        <v>6.0864730515439744E-4</v>
      </c>
      <c r="ED27" s="2">
        <f>POWER(10,($B27-N$227)/N$228)/(1+POWER(10,($B27-N$227)/N$228))</f>
        <v>5.6371395763672716E-4</v>
      </c>
      <c r="EE27" s="2">
        <f>POWER(10,($B27-O$227)/O$228)/(1+POWER(10,($B27-O$227)/O$228))</f>
        <v>5.5377096689255775E-4</v>
      </c>
    </row>
    <row r="28" spans="2:135" x14ac:dyDescent="0.25">
      <c r="B28" s="2">
        <v>22</v>
      </c>
      <c r="C28">
        <v>85.450999999999993</v>
      </c>
      <c r="D28">
        <v>88.775000000000006</v>
      </c>
      <c r="E28">
        <v>91.028000000000006</v>
      </c>
      <c r="F28">
        <v>89.563000000000002</v>
      </c>
      <c r="G28">
        <v>92.662000000000006</v>
      </c>
      <c r="H28">
        <v>94.647999999999996</v>
      </c>
      <c r="I28">
        <v>94.662000000000006</v>
      </c>
      <c r="J28">
        <v>93.492999999999995</v>
      </c>
      <c r="K28">
        <v>91.042000000000002</v>
      </c>
      <c r="L28">
        <v>87.926000000000002</v>
      </c>
      <c r="M28">
        <v>80.221000000000004</v>
      </c>
      <c r="N28">
        <v>73.117599999999996</v>
      </c>
      <c r="O28">
        <v>60.478900000000003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85.318065479827666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89.120292093330747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91.408442713201111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90.791313178959868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91.834186641216832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94.106582753405362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94.869903876000265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93.654465477483839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91.365362939919876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88.048846239373603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81.604180547006379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72.994170524328027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60.543275592925596</v>
      </c>
      <c r="AE28" s="5"/>
      <c r="AG28" s="5">
        <f t="shared" si="15"/>
        <v>0.1329345201723271</v>
      </c>
      <c r="AH28" s="5">
        <f t="shared" si="15"/>
        <v>-0.34529209333074107</v>
      </c>
      <c r="AI28" s="5">
        <f t="shared" si="15"/>
        <v>-0.38044271320110568</v>
      </c>
      <c r="AJ28" s="5">
        <f t="shared" si="15"/>
        <v>-1.2283131789598656</v>
      </c>
      <c r="AK28" s="5">
        <f t="shared" si="15"/>
        <v>0.82781335878317464</v>
      </c>
      <c r="AL28" s="5">
        <f t="shared" si="15"/>
        <v>0.54141724659463364</v>
      </c>
      <c r="AM28" s="5">
        <f t="shared" si="15"/>
        <v>-0.20790387600025895</v>
      </c>
      <c r="AN28" s="5">
        <f t="shared" si="15"/>
        <v>-0.16146547748384421</v>
      </c>
      <c r="AO28" s="5">
        <f t="shared" si="14"/>
        <v>-0.32336293991987475</v>
      </c>
      <c r="AP28" s="5">
        <f t="shared" si="14"/>
        <v>-0.12284623937360095</v>
      </c>
      <c r="AQ28" s="5">
        <f t="shared" si="14"/>
        <v>-1.3831805470063756</v>
      </c>
      <c r="AR28" s="5">
        <f t="shared" si="14"/>
        <v>0.12342947567196916</v>
      </c>
      <c r="AS28" s="5">
        <f t="shared" si="14"/>
        <v>-6.4375592925593139E-2</v>
      </c>
      <c r="AV28" s="2">
        <f t="shared" si="1"/>
        <v>85.318058876457982</v>
      </c>
      <c r="AW28" s="2">
        <f t="shared" si="2"/>
        <v>89.120292071615921</v>
      </c>
      <c r="AX28" s="2">
        <f t="shared" si="3"/>
        <v>91.408442659078688</v>
      </c>
      <c r="AY28" s="2">
        <f t="shared" si="4"/>
        <v>90.791313164501645</v>
      </c>
      <c r="AZ28" s="2">
        <f t="shared" si="5"/>
        <v>91.834186595496334</v>
      </c>
      <c r="BA28" s="2">
        <f t="shared" si="6"/>
        <v>94.106582697481969</v>
      </c>
      <c r="BB28" s="2">
        <f t="shared" si="7"/>
        <v>94.869903784597597</v>
      </c>
      <c r="BC28" s="2">
        <f t="shared" si="8"/>
        <v>93.654465476045772</v>
      </c>
      <c r="BD28" s="2">
        <f t="shared" si="9"/>
        <v>91.365362927301973</v>
      </c>
      <c r="BE28" s="2">
        <f t="shared" si="10"/>
        <v>88.048845906814705</v>
      </c>
      <c r="BF28" s="2">
        <f t="shared" si="11"/>
        <v>81.604180100621235</v>
      </c>
      <c r="BG28" s="2">
        <f t="shared" si="12"/>
        <v>72.994169777504069</v>
      </c>
      <c r="BH28" s="2">
        <f t="shared" si="13"/>
        <v>60.543274372731851</v>
      </c>
      <c r="BK28" s="2">
        <f>IF(OR($B28&lt;C$229, AND($B28&gt;C$230, $B28&lt;C$231)), C28, "")</f>
        <v>85.450999999999993</v>
      </c>
      <c r="BL28" s="2">
        <f>IF(OR($B28&lt;D$229, AND($B28&gt;D$230, $B28&lt;D$231)), D28, "")</f>
        <v>88.775000000000006</v>
      </c>
      <c r="BM28" s="2">
        <f>IF(OR($B28&lt;E$229, AND($B28&gt;E$230, $B28&lt;E$231)), E28, "")</f>
        <v>91.028000000000006</v>
      </c>
      <c r="BN28" s="2">
        <f>IF(OR($B28&lt;F$229, AND($B28&gt;F$230, $B28&lt;F$231)), F28, "")</f>
        <v>89.563000000000002</v>
      </c>
      <c r="BO28" s="2">
        <f>IF(OR($B28&lt;G$229, AND($B28&gt;G$230, $B28&lt;G$231)), G28, "")</f>
        <v>92.662000000000006</v>
      </c>
      <c r="BP28" s="2">
        <f>IF(OR($B28&lt;H$229, AND($B28&gt;H$230, $B28&lt;H$231)), H28, "")</f>
        <v>94.647999999999996</v>
      </c>
      <c r="BQ28" s="2">
        <f>IF(OR($B28&lt;I$229, AND($B28&gt;I$230, $B28&lt;I$231)), I28, "")</f>
        <v>94.662000000000006</v>
      </c>
      <c r="BR28" s="2">
        <f>IF(OR($B28&lt;J$229, AND($B28&gt;J$230, $B28&lt;J$231)), J28, "")</f>
        <v>93.492999999999995</v>
      </c>
      <c r="BS28" s="2">
        <f>IF(OR($B28&lt;K$229, AND($B28&gt;K$230, $B28&lt;K$231)), K28, "")</f>
        <v>91.042000000000002</v>
      </c>
      <c r="BT28" s="2">
        <f>IF(OR($B28&lt;L$229, AND($B28&gt;L$230, $B28&lt;L$231)), L28, "")</f>
        <v>87.926000000000002</v>
      </c>
      <c r="BU28" s="2">
        <f>IF(OR($B28&lt;M$229, AND($B28&gt;M$230, $B28&lt;M$231)), M28, "")</f>
        <v>80.221000000000004</v>
      </c>
      <c r="BV28" s="2">
        <f>IF(OR($B28&lt;N$229, AND($B28&gt;N$230, $B28&lt;N$231)), N28, "")</f>
        <v>73.117599999999996</v>
      </c>
      <c r="BW28" s="2">
        <f>IF(OR($B28&lt;O$229, AND($B28&gt;O$230, $B28&lt;O$231)), O28, "")</f>
        <v>60.478900000000003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85.31388809095651</v>
      </c>
      <c r="CP28" s="2">
        <f>BL$207*$B28+BL$209</f>
        <v>89.11848173032169</v>
      </c>
      <c r="CQ28" s="2">
        <f>BM$207*$B28+BM$209</f>
        <v>91.406906730121861</v>
      </c>
      <c r="CR28" s="2">
        <f>BN$207*$B28+BN$209</f>
        <v>90.788795786994854</v>
      </c>
      <c r="CS28" s="2">
        <f>BO$207*$B28+BO$209</f>
        <v>91.830809398784979</v>
      </c>
      <c r="CT28" s="2">
        <f>BP$207*$B28+BP$209</f>
        <v>94.101654353957031</v>
      </c>
      <c r="CU28" s="2">
        <f>BQ$207*$B28+BQ$209</f>
        <v>94.865293735173694</v>
      </c>
      <c r="CV28" s="2">
        <f>BR$207*$B28+BR$209</f>
        <v>93.650444437783079</v>
      </c>
      <c r="CW28" s="2">
        <f>BS$207*$B28+BS$209</f>
        <v>91.360470099480494</v>
      </c>
      <c r="CX28" s="2">
        <f>BT$207*$B28+BT$209</f>
        <v>88.044013660035873</v>
      </c>
      <c r="CY28" s="2">
        <f>BU$207*$B28+BU$209</f>
        <v>81.599969173301872</v>
      </c>
      <c r="CZ28" s="2">
        <f>BV$207*$B28+BV$209</f>
        <v>72.991044595887516</v>
      </c>
      <c r="DA28" s="2">
        <f>BW$207*$B28+BW$209</f>
        <v>60.54172743352467</v>
      </c>
      <c r="DD28" s="2">
        <f>BZ$207*$B28+BZ$209</f>
        <v>90.560334714155147</v>
      </c>
      <c r="DE28" s="2">
        <f>CA$207*$B28+CA$209</f>
        <v>92.257766745969121</v>
      </c>
      <c r="DF28" s="2">
        <f>CB$207*$B28+CB$209</f>
        <v>93.668972025363658</v>
      </c>
      <c r="DG28" s="2">
        <f>CC$207*$B28+CC$209</f>
        <v>94.632157403953741</v>
      </c>
      <c r="DH28" s="2">
        <f>CD$207*$B28+CD$209</f>
        <v>96.335281932360218</v>
      </c>
      <c r="DI28" s="2">
        <f>CE$207*$B28+CE$209</f>
        <v>100.20096533804571</v>
      </c>
      <c r="DJ28" s="2">
        <f>CF$207*$B28+CF$209</f>
        <v>100.3379548512026</v>
      </c>
      <c r="DK28" s="2">
        <f>CG$207*$B28+CG$209</f>
        <v>99.934000416264524</v>
      </c>
      <c r="DL28" s="2">
        <f>CH$207*$B28+CH$209</f>
        <v>98.353340089584577</v>
      </c>
      <c r="DM28" s="2">
        <f>CI$207*$B28+CI$209</f>
        <v>94.48965130605886</v>
      </c>
      <c r="DN28" s="2">
        <f>CJ$207*$B28+CJ$209</f>
        <v>87.910088087835348</v>
      </c>
      <c r="DO28" s="2">
        <f>CK$207*$B28+CK$209</f>
        <v>78.047429100619055</v>
      </c>
      <c r="DP28" s="2">
        <f>CL$207*$B28+CL$209</f>
        <v>63.089532907351995</v>
      </c>
      <c r="DS28" s="2">
        <f>POWER(10,($B28-C$227)/C$228)/(1+POWER(10,($B28-C$227)/C$228))</f>
        <v>7.9497339837930874E-4</v>
      </c>
      <c r="DT28" s="2">
        <f>POWER(10,($B28-D$227)/D$228)/(1+POWER(10,($B28-D$227)/D$228))</f>
        <v>5.7667312308616744E-4</v>
      </c>
      <c r="DU28" s="2">
        <f>POWER(10,($B28-E$227)/E$228)/(1+POWER(10,($B28-E$227)/E$228))</f>
        <v>6.7899408565051862E-4</v>
      </c>
      <c r="DV28" s="2">
        <f>POWER(10,($B28-F$227)/F$228)/(1+POWER(10,($B28-F$227)/F$228))</f>
        <v>6.5499366379880562E-4</v>
      </c>
      <c r="DW28" s="2">
        <f>POWER(10,($B28-G$227)/G$228)/(1+POWER(10,($B28-G$227)/G$228))</f>
        <v>7.4974299125424239E-4</v>
      </c>
      <c r="DX28" s="2">
        <f>POWER(10,($B28-H$227)/H$228)/(1+POWER(10,($B28-H$227)/H$228))</f>
        <v>8.0801643624777699E-4</v>
      </c>
      <c r="DY28" s="2">
        <f>POWER(10,($B28-I$227)/I$228)/(1+POWER(10,($B28-I$227)/I$228))</f>
        <v>8.423780179618788E-4</v>
      </c>
      <c r="DZ28" s="2">
        <f>POWER(10,($B28-J$227)/J$228)/(1+POWER(10,($B28-J$227)/J$228))</f>
        <v>6.399303637085723E-4</v>
      </c>
      <c r="EA28" s="2">
        <f>POWER(10,($B28-K$227)/K$228)/(1+POWER(10,($B28-K$227)/K$228))</f>
        <v>6.9968808635285462E-4</v>
      </c>
      <c r="EB28" s="2">
        <f>POWER(10,($B28-L$227)/L$228)/(1+POWER(10,($B28-L$227)/L$228))</f>
        <v>7.496925896552047E-4</v>
      </c>
      <c r="EC28" s="2">
        <f>POWER(10,($B28-M$227)/M$228)/(1+POWER(10,($B28-M$227)/M$228))</f>
        <v>6.6732931286900201E-4</v>
      </c>
      <c r="ED28" s="2">
        <f>POWER(10,($B28-N$227)/N$228)/(1+POWER(10,($B28-N$227)/N$228))</f>
        <v>6.1806644918297393E-4</v>
      </c>
      <c r="EE28" s="2">
        <f>POWER(10,($B28-O$227)/O$228)/(1+POWER(10,($B28-O$227)/O$228))</f>
        <v>6.0716535193844486E-4</v>
      </c>
    </row>
    <row r="29" spans="2:135" x14ac:dyDescent="0.25">
      <c r="B29" s="2">
        <v>23</v>
      </c>
      <c r="C29">
        <v>85.647999999999996</v>
      </c>
      <c r="D29">
        <v>89.62</v>
      </c>
      <c r="E29">
        <v>92</v>
      </c>
      <c r="F29">
        <v>89.93</v>
      </c>
      <c r="G29">
        <v>92.224999999999994</v>
      </c>
      <c r="H29">
        <v>94.423000000000002</v>
      </c>
      <c r="I29">
        <v>95.042000000000002</v>
      </c>
      <c r="J29">
        <v>92.634</v>
      </c>
      <c r="K29">
        <v>91.408000000000001</v>
      </c>
      <c r="L29">
        <v>87.25</v>
      </c>
      <c r="M29">
        <v>80.956000000000003</v>
      </c>
      <c r="N29">
        <v>73.117599999999996</v>
      </c>
      <c r="O29">
        <v>61.197200000000002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85.315888992135456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89.105432495070332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91.387638137403769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90.793828063076205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91.854586309113699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94.130958792581282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94.888381234724363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93.679530018426902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91.392011203096047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88.06958638327859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81.630848387798935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73.017313806729064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60.564949835059629</v>
      </c>
      <c r="AE29" s="5"/>
      <c r="AG29" s="5">
        <f t="shared" si="15"/>
        <v>0.3321110078645404</v>
      </c>
      <c r="AH29" s="5">
        <f t="shared" si="15"/>
        <v>0.51456750492967274</v>
      </c>
      <c r="AI29" s="5">
        <f t="shared" si="15"/>
        <v>0.61236186259623082</v>
      </c>
      <c r="AJ29" s="5">
        <f t="shared" si="15"/>
        <v>-0.8638280630761983</v>
      </c>
      <c r="AK29" s="5">
        <f t="shared" si="15"/>
        <v>0.37041369088629494</v>
      </c>
      <c r="AL29" s="5">
        <f t="shared" si="15"/>
        <v>0.29204120741871975</v>
      </c>
      <c r="AM29" s="5">
        <f t="shared" si="15"/>
        <v>0.15361876527563822</v>
      </c>
      <c r="AN29" s="5">
        <f t="shared" si="15"/>
        <v>-1.0455300184269021</v>
      </c>
      <c r="AO29" s="5">
        <f t="shared" si="14"/>
        <v>1.5988796903954494E-2</v>
      </c>
      <c r="AP29" s="5">
        <f t="shared" si="14"/>
        <v>-0.81958638327859035</v>
      </c>
      <c r="AQ29" s="5">
        <f t="shared" si="14"/>
        <v>-0.67484838779893153</v>
      </c>
      <c r="AR29" s="5">
        <f t="shared" si="14"/>
        <v>0.10028619327093224</v>
      </c>
      <c r="AS29" s="5">
        <f t="shared" si="14"/>
        <v>0.63225016494037334</v>
      </c>
      <c r="AV29" s="2">
        <f t="shared" si="1"/>
        <v>85.315868905980253</v>
      </c>
      <c r="AW29" s="2">
        <f t="shared" si="2"/>
        <v>89.105432414666154</v>
      </c>
      <c r="AX29" s="2">
        <f t="shared" si="3"/>
        <v>91.387637940443085</v>
      </c>
      <c r="AY29" s="2">
        <f t="shared" si="4"/>
        <v>90.793828008080553</v>
      </c>
      <c r="AZ29" s="2">
        <f t="shared" si="5"/>
        <v>91.854586140138309</v>
      </c>
      <c r="BA29" s="2">
        <f t="shared" si="6"/>
        <v>94.130958585498036</v>
      </c>
      <c r="BB29" s="2">
        <f t="shared" si="7"/>
        <v>94.888380901223726</v>
      </c>
      <c r="BC29" s="2">
        <f t="shared" si="8"/>
        <v>93.679530012478523</v>
      </c>
      <c r="BD29" s="2">
        <f t="shared" si="9"/>
        <v>91.392011154410582</v>
      </c>
      <c r="BE29" s="2">
        <f t="shared" si="10"/>
        <v>88.069585244428268</v>
      </c>
      <c r="BF29" s="2">
        <f t="shared" si="11"/>
        <v>81.630846900004997</v>
      </c>
      <c r="BG29" s="2">
        <f t="shared" si="12"/>
        <v>73.017311399110653</v>
      </c>
      <c r="BH29" s="2">
        <f t="shared" si="13"/>
        <v>60.564946013494911</v>
      </c>
      <c r="BK29" s="2">
        <f>IF(OR($B29&lt;C$229, AND($B29&gt;C$230, $B29&lt;C$231)), C29, "")</f>
        <v>85.647999999999996</v>
      </c>
      <c r="BL29" s="2">
        <f>IF(OR($B29&lt;D$229, AND($B29&gt;D$230, $B29&lt;D$231)), D29, "")</f>
        <v>89.62</v>
      </c>
      <c r="BM29" s="2">
        <f>IF(OR($B29&lt;E$229, AND($B29&gt;E$230, $B29&lt;E$231)), E29, "")</f>
        <v>92</v>
      </c>
      <c r="BN29" s="2">
        <f>IF(OR($B29&lt;F$229, AND($B29&gt;F$230, $B29&lt;F$231)), F29, "")</f>
        <v>89.93</v>
      </c>
      <c r="BO29" s="2">
        <f>IF(OR($B29&lt;G$229, AND($B29&gt;G$230, $B29&lt;G$231)), G29, "")</f>
        <v>92.224999999999994</v>
      </c>
      <c r="BP29" s="2">
        <f>IF(OR($B29&lt;H$229, AND($B29&gt;H$230, $B29&lt;H$231)), H29, "")</f>
        <v>94.423000000000002</v>
      </c>
      <c r="BQ29" s="2">
        <f>IF(OR($B29&lt;I$229, AND($B29&gt;I$230, $B29&lt;I$231)), I29, "")</f>
        <v>95.042000000000002</v>
      </c>
      <c r="BR29" s="2">
        <f>IF(OR($B29&lt;J$229, AND($B29&gt;J$230, $B29&lt;J$231)), J29, "")</f>
        <v>92.634</v>
      </c>
      <c r="BS29" s="2">
        <f>IF(OR($B29&lt;K$229, AND($B29&gt;K$230, $B29&lt;K$231)), K29, "")</f>
        <v>91.408000000000001</v>
      </c>
      <c r="BT29" s="2">
        <f>IF(OR($B29&lt;L$229, AND($B29&gt;L$230, $B29&lt;L$231)), L29, "")</f>
        <v>87.25</v>
      </c>
      <c r="BU29" s="2">
        <f>IF(OR($B29&lt;M$229, AND($B29&gt;M$230, $B29&lt;M$231)), M29, "")</f>
        <v>80.956000000000003</v>
      </c>
      <c r="BV29" s="2">
        <f>IF(OR($B29&lt;N$229, AND($B29&gt;N$230, $B29&lt;N$231)), N29, "")</f>
        <v>73.117599999999996</v>
      </c>
      <c r="BW29" s="2">
        <f>IF(OR($B29&lt;O$229, AND($B29&gt;O$230, $B29&lt;O$231)), O29, "")</f>
        <v>61.197200000000002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85.311363715220878</v>
      </c>
      <c r="CP29" s="2">
        <f>BL$207*$B29+BL$209</f>
        <v>89.103479031411439</v>
      </c>
      <c r="CQ29" s="2">
        <f>BM$207*$B29+BM$209</f>
        <v>91.38598189415579</v>
      </c>
      <c r="CR29" s="2">
        <f>BN$207*$B29+BN$209</f>
        <v>90.791110075843591</v>
      </c>
      <c r="CS29" s="2">
        <f>BO$207*$B29+BO$209</f>
        <v>91.850940492982318</v>
      </c>
      <c r="CT29" s="2">
        <f>BP$207*$B29+BP$209</f>
        <v>94.12563519500857</v>
      </c>
      <c r="CU29" s="2">
        <f>BQ$207*$B29+BQ$209</f>
        <v>94.883403943214603</v>
      </c>
      <c r="CV29" s="2">
        <f>BR$207*$B29+BR$209</f>
        <v>93.675187086067481</v>
      </c>
      <c r="CW29" s="2">
        <f>BS$207*$B29+BS$209</f>
        <v>91.386723216594817</v>
      </c>
      <c r="CX29" s="2">
        <f>BT$207*$B29+BT$209</f>
        <v>88.064364054184821</v>
      </c>
      <c r="CY29" s="2">
        <f>BU$207*$B29+BU$209</f>
        <v>81.626295540482971</v>
      </c>
      <c r="CZ29" s="2">
        <f>BV$207*$B29+BV$209</f>
        <v>73.013933101517154</v>
      </c>
      <c r="DA29" s="2">
        <f>BW$207*$B29+BW$209</f>
        <v>60.563274734138801</v>
      </c>
      <c r="DD29" s="2">
        <f>BZ$207*$B29+BZ$209</f>
        <v>90.480213324612549</v>
      </c>
      <c r="DE29" s="2">
        <f>CA$207*$B29+CA$209</f>
        <v>92.192934299898326</v>
      </c>
      <c r="DF29" s="2">
        <f>CB$207*$B29+CB$209</f>
        <v>93.610494795573061</v>
      </c>
      <c r="DG29" s="2">
        <f>CC$207*$B29+CC$209</f>
        <v>94.575788369014731</v>
      </c>
      <c r="DH29" s="2">
        <f>CD$207*$B29+CD$209</f>
        <v>96.285940569207398</v>
      </c>
      <c r="DI29" s="2">
        <f>CE$207*$B29+CE$209</f>
        <v>100.13463214870085</v>
      </c>
      <c r="DJ29" s="2">
        <f>CF$207*$B29+CF$209</f>
        <v>100.27220617611087</v>
      </c>
      <c r="DK29" s="2">
        <f>CG$207*$B29+CG$209</f>
        <v>99.864986356288227</v>
      </c>
      <c r="DL29" s="2">
        <f>CH$207*$B29+CH$209</f>
        <v>98.279769206104461</v>
      </c>
      <c r="DM29" s="2">
        <f>CI$207*$B29+CI$209</f>
        <v>94.41646967313298</v>
      </c>
      <c r="DN29" s="2">
        <f>CJ$207*$B29+CJ$209</f>
        <v>87.846847198283356</v>
      </c>
      <c r="DO29" s="2">
        <f>CK$207*$B29+CK$209</f>
        <v>77.999202485394704</v>
      </c>
      <c r="DP29" s="2">
        <f>CL$207*$B29+CL$209</f>
        <v>63.073816829264196</v>
      </c>
      <c r="DS29" s="2">
        <f>POWER(10,($B29-C$227)/C$228)/(1+POWER(10,($B29-C$227)/C$228))</f>
        <v>8.7160414789094211E-4</v>
      </c>
      <c r="DT29" s="2">
        <f>POWER(10,($B29-D$227)/D$228)/(1+POWER(10,($B29-D$227)/D$228))</f>
        <v>6.322743283092891E-4</v>
      </c>
      <c r="DU29" s="2">
        <f>POWER(10,($B29-E$227)/E$228)/(1+POWER(10,($B29-E$227)/E$228))</f>
        <v>7.4445344247712141E-4</v>
      </c>
      <c r="DV29" s="2">
        <f>POWER(10,($B29-F$227)/F$228)/(1+POWER(10,($B29-F$227)/F$228))</f>
        <v>7.1814088977219085E-4</v>
      </c>
      <c r="DW29" s="2">
        <f>POWER(10,($B29-G$227)/G$228)/(1+POWER(10,($B29-G$227)/G$228))</f>
        <v>8.2201738293824847E-4</v>
      </c>
      <c r="DX29" s="2">
        <f>POWER(10,($B29-H$227)/H$228)/(1+POWER(10,($B29-H$227)/H$228))</f>
        <v>8.8590334301815062E-4</v>
      </c>
      <c r="DY29" s="2">
        <f>POWER(10,($B29-I$227)/I$228)/(1+POWER(10,($B29-I$227)/I$228))</f>
        <v>9.2357406971418205E-4</v>
      </c>
      <c r="DZ29" s="2">
        <f>POWER(10,($B29-J$227)/J$228)/(1+POWER(10,($B29-J$227)/J$228))</f>
        <v>7.0162637291625442E-4</v>
      </c>
      <c r="EA29" s="2">
        <f>POWER(10,($B29-K$227)/K$228)/(1+POWER(10,($B29-K$227)/K$228))</f>
        <v>7.6714094521031814E-4</v>
      </c>
      <c r="EB29" s="2">
        <f>POWER(10,($B29-L$227)/L$228)/(1+POWER(10,($B29-L$227)/L$228))</f>
        <v>8.2196212667767028E-4</v>
      </c>
      <c r="EC29" s="2">
        <f>POWER(10,($B29-M$227)/M$228)/(1+POWER(10,($B29-M$227)/M$228))</f>
        <v>7.3166493462335314E-4</v>
      </c>
      <c r="ED29" s="2">
        <f>POWER(10,($B29-N$227)/N$228)/(1+POWER(10,($B29-N$227)/N$228))</f>
        <v>6.7765597671417253E-4</v>
      </c>
      <c r="EE29" s="2">
        <f>POWER(10,($B29-O$227)/O$228)/(1+POWER(10,($B29-O$227)/O$228))</f>
        <v>6.6570457406650129E-4</v>
      </c>
    </row>
    <row r="30" spans="2:135" x14ac:dyDescent="0.25">
      <c r="B30" s="2">
        <v>24</v>
      </c>
      <c r="C30">
        <v>86.337999999999994</v>
      </c>
      <c r="D30">
        <v>88.802999999999997</v>
      </c>
      <c r="E30">
        <v>90.337999999999994</v>
      </c>
      <c r="F30">
        <v>90.844999999999999</v>
      </c>
      <c r="G30">
        <v>92.802999999999997</v>
      </c>
      <c r="H30">
        <v>95.268000000000001</v>
      </c>
      <c r="I30">
        <v>96.042000000000002</v>
      </c>
      <c r="J30">
        <v>93.394000000000005</v>
      </c>
      <c r="K30">
        <v>91.576999999999998</v>
      </c>
      <c r="L30">
        <v>88.647000000000006</v>
      </c>
      <c r="M30">
        <v>80.617999999999995</v>
      </c>
      <c r="N30">
        <v>73.735299999999995</v>
      </c>
      <c r="O30">
        <v>61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85.313763400878457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89.090583786619916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91.366842784132544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90.796358307012554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91.875006630123721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94.155365533494745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94.906887044072818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93.704619235914436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91.418690232368547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88.090358373197603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81.657544941271667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73.040480229502336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60.5866387685574</v>
      </c>
      <c r="AE30" s="5"/>
      <c r="AG30" s="5">
        <f t="shared" si="15"/>
        <v>1.0242365991215365</v>
      </c>
      <c r="AH30" s="5">
        <f t="shared" si="15"/>
        <v>-0.28758378661991912</v>
      </c>
      <c r="AI30" s="5">
        <f t="shared" si="15"/>
        <v>-1.02884278413255</v>
      </c>
      <c r="AJ30" s="5">
        <f t="shared" si="15"/>
        <v>4.864169298744514E-2</v>
      </c>
      <c r="AK30" s="5">
        <f t="shared" si="15"/>
        <v>0.92799336987627612</v>
      </c>
      <c r="AL30" s="5">
        <f t="shared" si="15"/>
        <v>1.1126344665052557</v>
      </c>
      <c r="AM30" s="5">
        <f t="shared" si="15"/>
        <v>1.135112955927184</v>
      </c>
      <c r="AN30" s="5">
        <f t="shared" si="15"/>
        <v>-0.31061923591443019</v>
      </c>
      <c r="AO30" s="5">
        <f t="shared" si="14"/>
        <v>0.15830976763145088</v>
      </c>
      <c r="AP30" s="5">
        <f t="shared" si="14"/>
        <v>0.55664162680240281</v>
      </c>
      <c r="AQ30" s="5">
        <f t="shared" si="14"/>
        <v>-1.0395449412716715</v>
      </c>
      <c r="AR30" s="5">
        <f t="shared" si="14"/>
        <v>0.69481977049765931</v>
      </c>
      <c r="AS30" s="5">
        <f t="shared" si="14"/>
        <v>0.41336123144260029</v>
      </c>
      <c r="AV30" s="2">
        <f t="shared" si="1"/>
        <v>85.313704614723747</v>
      </c>
      <c r="AW30" s="2">
        <f t="shared" si="2"/>
        <v>89.090583500391304</v>
      </c>
      <c r="AX30" s="2">
        <f t="shared" si="3"/>
        <v>91.366842095473714</v>
      </c>
      <c r="AY30" s="2">
        <f t="shared" si="4"/>
        <v>90.796358106099873</v>
      </c>
      <c r="AZ30" s="2">
        <f t="shared" si="5"/>
        <v>91.875006030566396</v>
      </c>
      <c r="BA30" s="2">
        <f t="shared" si="6"/>
        <v>94.155364797638839</v>
      </c>
      <c r="BB30" s="2">
        <f t="shared" si="7"/>
        <v>94.906885876433691</v>
      </c>
      <c r="BC30" s="2">
        <f t="shared" si="8"/>
        <v>93.704619212305403</v>
      </c>
      <c r="BD30" s="2">
        <f t="shared" si="9"/>
        <v>91.418690052051318</v>
      </c>
      <c r="BE30" s="2">
        <f t="shared" si="10"/>
        <v>88.090354625312784</v>
      </c>
      <c r="BF30" s="2">
        <f t="shared" si="11"/>
        <v>81.65754017121597</v>
      </c>
      <c r="BG30" s="2">
        <f t="shared" si="12"/>
        <v>73.040472757065487</v>
      </c>
      <c r="BH30" s="2">
        <f t="shared" si="13"/>
        <v>60.586627240506942</v>
      </c>
      <c r="BK30" s="2">
        <f>IF(OR($B30&lt;C$229, AND($B30&gt;C$230, $B30&lt;C$231)), C30, "")</f>
        <v>86.337999999999994</v>
      </c>
      <c r="BL30" s="2">
        <f>IF(OR($B30&lt;D$229, AND($B30&gt;D$230, $B30&lt;D$231)), D30, "")</f>
        <v>88.802999999999997</v>
      </c>
      <c r="BM30" s="2">
        <f>IF(OR($B30&lt;E$229, AND($B30&gt;E$230, $B30&lt;E$231)), E30, "")</f>
        <v>90.337999999999994</v>
      </c>
      <c r="BN30" s="2">
        <f>IF(OR($B30&lt;F$229, AND($B30&gt;F$230, $B30&lt;F$231)), F30, "")</f>
        <v>90.844999999999999</v>
      </c>
      <c r="BO30" s="2">
        <f>IF(OR($B30&lt;G$229, AND($B30&gt;G$230, $B30&lt;G$231)), G30, "")</f>
        <v>92.802999999999997</v>
      </c>
      <c r="BP30" s="2">
        <f>IF(OR($B30&lt;H$229, AND($B30&gt;H$230, $B30&lt;H$231)), H30, "")</f>
        <v>95.268000000000001</v>
      </c>
      <c r="BQ30" s="2">
        <f>IF(OR($B30&lt;I$229, AND($B30&gt;I$230, $B30&lt;I$231)), I30, "")</f>
        <v>96.042000000000002</v>
      </c>
      <c r="BR30" s="2">
        <f>IF(OR($B30&lt;J$229, AND($B30&gt;J$230, $B30&lt;J$231)), J30, "")</f>
        <v>93.394000000000005</v>
      </c>
      <c r="BS30" s="2">
        <f>IF(OR($B30&lt;K$229, AND($B30&gt;K$230, $B30&lt;K$231)), K30, "")</f>
        <v>91.576999999999998</v>
      </c>
      <c r="BT30" s="2">
        <f>IF(OR($B30&lt;L$229, AND($B30&gt;L$230, $B30&lt;L$231)), L30, "")</f>
        <v>88.647000000000006</v>
      </c>
      <c r="BU30" s="2">
        <f>IF(OR($B30&lt;M$229, AND($B30&gt;M$230, $B30&lt;M$231)), M30, "")</f>
        <v>80.617999999999995</v>
      </c>
      <c r="BV30" s="2">
        <f>IF(OR($B30&lt;N$229, AND($B30&gt;N$230, $B30&lt;N$231)), N30, "")</f>
        <v>73.735299999999995</v>
      </c>
      <c r="BW30" s="2">
        <f>IF(OR($B30&lt;O$229, AND($B30&gt;O$230, $B30&lt;O$231)), O30, "")</f>
        <v>61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85.30883933948526</v>
      </c>
      <c r="CP30" s="2">
        <f>BL$207*$B30+BL$209</f>
        <v>89.088476332501173</v>
      </c>
      <c r="CQ30" s="2">
        <f>BM$207*$B30+BM$209</f>
        <v>91.36505705818972</v>
      </c>
      <c r="CR30" s="2">
        <f>BN$207*$B30+BN$209</f>
        <v>90.793424364692328</v>
      </c>
      <c r="CS30" s="2">
        <f>BO$207*$B30+BO$209</f>
        <v>91.871071587179642</v>
      </c>
      <c r="CT30" s="2">
        <f>BP$207*$B30+BP$209</f>
        <v>94.14961603606011</v>
      </c>
      <c r="CU30" s="2">
        <f>BQ$207*$B30+BQ$209</f>
        <v>94.901514151255512</v>
      </c>
      <c r="CV30" s="2">
        <f>BR$207*$B30+BR$209</f>
        <v>93.699929734351869</v>
      </c>
      <c r="CW30" s="2">
        <f>BS$207*$B30+BS$209</f>
        <v>91.412976333709125</v>
      </c>
      <c r="CX30" s="2">
        <f>BT$207*$B30+BT$209</f>
        <v>88.08471444833377</v>
      </c>
      <c r="CY30" s="2">
        <f>BU$207*$B30+BU$209</f>
        <v>81.65262190766407</v>
      </c>
      <c r="CZ30" s="2">
        <f>BV$207*$B30+BV$209</f>
        <v>73.036821607146777</v>
      </c>
      <c r="DA30" s="2">
        <f>BW$207*$B30+BW$209</f>
        <v>60.584822034752932</v>
      </c>
      <c r="DD30" s="2">
        <f>BZ$207*$B30+BZ$209</f>
        <v>90.400091935069952</v>
      </c>
      <c r="DE30" s="2">
        <f>CA$207*$B30+CA$209</f>
        <v>92.12810185382753</v>
      </c>
      <c r="DF30" s="2">
        <f>CB$207*$B30+CB$209</f>
        <v>93.552017565782464</v>
      </c>
      <c r="DG30" s="2">
        <f>CC$207*$B30+CC$209</f>
        <v>94.519419334075735</v>
      </c>
      <c r="DH30" s="2">
        <f>CD$207*$B30+CD$209</f>
        <v>96.236599206054578</v>
      </c>
      <c r="DI30" s="2">
        <f>CE$207*$B30+CE$209</f>
        <v>100.068298959356</v>
      </c>
      <c r="DJ30" s="2">
        <f>CF$207*$B30+CF$209</f>
        <v>100.20645750101914</v>
      </c>
      <c r="DK30" s="2">
        <f>CG$207*$B30+CG$209</f>
        <v>99.795972296311916</v>
      </c>
      <c r="DL30" s="2">
        <f>CH$207*$B30+CH$209</f>
        <v>98.20619832262436</v>
      </c>
      <c r="DM30" s="2">
        <f>CI$207*$B30+CI$209</f>
        <v>94.343288040207099</v>
      </c>
      <c r="DN30" s="2">
        <f>CJ$207*$B30+CJ$209</f>
        <v>87.783606308731365</v>
      </c>
      <c r="DO30" s="2">
        <f>CK$207*$B30+CK$209</f>
        <v>77.950975870170353</v>
      </c>
      <c r="DP30" s="2">
        <f>CL$207*$B30+CL$209</f>
        <v>63.058100751176397</v>
      </c>
      <c r="DS30" s="2">
        <f>POWER(10,($B30-C$227)/C$228)/(1+POWER(10,($B30-C$227)/C$228))</f>
        <v>9.5561458543927662E-4</v>
      </c>
      <c r="DT30" s="2">
        <f>POWER(10,($B30-D$227)/D$228)/(1+POWER(10,($B30-D$227)/D$228))</f>
        <v>6.9323272729983115E-4</v>
      </c>
      <c r="DU30" s="2">
        <f>POWER(10,($B30-E$227)/E$228)/(1+POWER(10,($B30-E$227)/E$228))</f>
        <v>8.1621834404106133E-4</v>
      </c>
      <c r="DV30" s="2">
        <f>POWER(10,($B30-F$227)/F$228)/(1+POWER(10,($B30-F$227)/F$228))</f>
        <v>7.8737127442444035E-4</v>
      </c>
      <c r="DW30" s="2">
        <f>POWER(10,($B30-G$227)/G$228)/(1+POWER(10,($B30-G$227)/G$228))</f>
        <v>9.0125266181905611E-4</v>
      </c>
      <c r="DX30" s="2">
        <f>POWER(10,($B30-H$227)/H$228)/(1+POWER(10,($B30-H$227)/H$228))</f>
        <v>9.7129068294882941E-4</v>
      </c>
      <c r="DY30" s="2">
        <f>POWER(10,($B30-I$227)/I$228)/(1+POWER(10,($B30-I$227)/I$228))</f>
        <v>1.0125886035000796E-3</v>
      </c>
      <c r="DZ30" s="2">
        <f>POWER(10,($B30-J$227)/J$228)/(1+POWER(10,($B30-J$227)/J$228))</f>
        <v>7.6926594686291077E-4</v>
      </c>
      <c r="EA30" s="2">
        <f>POWER(10,($B30-K$227)/K$228)/(1+POWER(10,($B30-K$227)/K$228))</f>
        <v>8.4109106864455768E-4</v>
      </c>
      <c r="EB30" s="2">
        <f>POWER(10,($B30-L$227)/L$228)/(1+POWER(10,($B30-L$227)/L$228))</f>
        <v>9.0119208414262645E-4</v>
      </c>
      <c r="EC30" s="2">
        <f>POWER(10,($B30-M$227)/M$228)/(1+POWER(10,($B30-M$227)/M$228))</f>
        <v>8.0219802076892093E-4</v>
      </c>
      <c r="ED30" s="2">
        <f>POWER(10,($B30-N$227)/N$228)/(1+POWER(10,($B30-N$227)/N$228))</f>
        <v>7.4298642722408299E-4</v>
      </c>
      <c r="EE30" s="2">
        <f>POWER(10,($B30-O$227)/O$228)/(1+POWER(10,($B30-O$227)/O$228))</f>
        <v>7.2988367304509347E-4</v>
      </c>
    </row>
    <row r="31" spans="2:135" x14ac:dyDescent="0.25">
      <c r="B31" s="2">
        <v>25</v>
      </c>
      <c r="C31">
        <v>86.605999999999995</v>
      </c>
      <c r="D31">
        <v>89.465000000000003</v>
      </c>
      <c r="E31">
        <v>91.492999999999995</v>
      </c>
      <c r="F31">
        <v>91.126999999999995</v>
      </c>
      <c r="G31">
        <v>92.534999999999997</v>
      </c>
      <c r="H31">
        <v>94.197000000000003</v>
      </c>
      <c r="I31">
        <v>95.084999999999994</v>
      </c>
      <c r="J31">
        <v>92.858999999999995</v>
      </c>
      <c r="K31">
        <v>90.676000000000002</v>
      </c>
      <c r="L31">
        <v>88.765000000000001</v>
      </c>
      <c r="M31">
        <v>83.102999999999994</v>
      </c>
      <c r="N31">
        <v>73.102900000000005</v>
      </c>
      <c r="O31">
        <v>61.3521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85.311733379703213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89.075747048560686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91.346058030514882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90.79890523808038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91.895449733064751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94.179806012076924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94.925424588408802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93.729734924932885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91.445402497107409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88.111168074418543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81.684276560973913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73.063677628610762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60.608352239345351</v>
      </c>
      <c r="AE31" s="5"/>
      <c r="AG31" s="5">
        <f t="shared" si="15"/>
        <v>1.2942666202967814</v>
      </c>
      <c r="AH31" s="5">
        <f t="shared" si="15"/>
        <v>0.38925295143931748</v>
      </c>
      <c r="AI31" s="5">
        <f t="shared" si="15"/>
        <v>0.14694196948511262</v>
      </c>
      <c r="AJ31" s="5">
        <f t="shared" si="15"/>
        <v>0.32809476191961551</v>
      </c>
      <c r="AK31" s="5">
        <f t="shared" si="15"/>
        <v>0.6395502669352453</v>
      </c>
      <c r="AL31" s="5">
        <f t="shared" si="15"/>
        <v>1.7193987923079135E-2</v>
      </c>
      <c r="AM31" s="5">
        <f t="shared" si="15"/>
        <v>0.1595754115911916</v>
      </c>
      <c r="AN31" s="5">
        <f t="shared" si="15"/>
        <v>-0.87073492493288995</v>
      </c>
      <c r="AO31" s="5">
        <f t="shared" si="14"/>
        <v>-0.76940249710740716</v>
      </c>
      <c r="AP31" s="5">
        <f t="shared" si="14"/>
        <v>0.65383192558145709</v>
      </c>
      <c r="AQ31" s="5">
        <f t="shared" si="14"/>
        <v>1.4187234390260812</v>
      </c>
      <c r="AR31" s="5">
        <f t="shared" si="14"/>
        <v>3.9222371389243449E-2</v>
      </c>
      <c r="AS31" s="5">
        <f t="shared" si="14"/>
        <v>0.74374776065464943</v>
      </c>
      <c r="AV31" s="2">
        <f t="shared" si="1"/>
        <v>85.311567840702537</v>
      </c>
      <c r="AW31" s="2">
        <f t="shared" si="2"/>
        <v>89.075746068936525</v>
      </c>
      <c r="AX31" s="2">
        <f t="shared" si="3"/>
        <v>91.346055717113529</v>
      </c>
      <c r="AY31" s="2">
        <f t="shared" si="4"/>
        <v>90.798904533141325</v>
      </c>
      <c r="AZ31" s="2">
        <f t="shared" si="5"/>
        <v>91.895447690702937</v>
      </c>
      <c r="BA31" s="2">
        <f t="shared" si="6"/>
        <v>94.179803502867628</v>
      </c>
      <c r="BB31" s="2">
        <f t="shared" si="7"/>
        <v>94.925420665621118</v>
      </c>
      <c r="BC31" s="2">
        <f t="shared" si="8"/>
        <v>93.729734835020409</v>
      </c>
      <c r="BD31" s="2">
        <f t="shared" si="9"/>
        <v>91.445401856044271</v>
      </c>
      <c r="BE31" s="2">
        <f t="shared" si="10"/>
        <v>88.111156221444645</v>
      </c>
      <c r="BF31" s="2">
        <f t="shared" si="11"/>
        <v>81.684261849650937</v>
      </c>
      <c r="BG31" s="2">
        <f t="shared" si="12"/>
        <v>73.063655301011224</v>
      </c>
      <c r="BH31" s="2">
        <f t="shared" si="13"/>
        <v>60.608318744903528</v>
      </c>
      <c r="BK31" s="2">
        <f>IF(OR($B31&lt;C$229, AND($B31&gt;C$230, $B31&lt;C$231)), C31, "")</f>
        <v>86.605999999999995</v>
      </c>
      <c r="BL31" s="2">
        <f>IF(OR($B31&lt;D$229, AND($B31&gt;D$230, $B31&lt;D$231)), D31, "")</f>
        <v>89.465000000000003</v>
      </c>
      <c r="BM31" s="2">
        <f>IF(OR($B31&lt;E$229, AND($B31&gt;E$230, $B31&lt;E$231)), E31, "")</f>
        <v>91.492999999999995</v>
      </c>
      <c r="BN31" s="2">
        <f>IF(OR($B31&lt;F$229, AND($B31&gt;F$230, $B31&lt;F$231)), F31, "")</f>
        <v>91.126999999999995</v>
      </c>
      <c r="BO31" s="2">
        <f>IF(OR($B31&lt;G$229, AND($B31&gt;G$230, $B31&lt;G$231)), G31, "")</f>
        <v>92.534999999999997</v>
      </c>
      <c r="BP31" s="2">
        <f>IF(OR($B31&lt;H$229, AND($B31&gt;H$230, $B31&lt;H$231)), H31, "")</f>
        <v>94.197000000000003</v>
      </c>
      <c r="BQ31" s="2">
        <f>IF(OR($B31&lt;I$229, AND($B31&gt;I$230, $B31&lt;I$231)), I31, "")</f>
        <v>95.084999999999994</v>
      </c>
      <c r="BR31" s="2">
        <f>IF(OR($B31&lt;J$229, AND($B31&gt;J$230, $B31&lt;J$231)), J31, "")</f>
        <v>92.858999999999995</v>
      </c>
      <c r="BS31" s="2">
        <f>IF(OR($B31&lt;K$229, AND($B31&gt;K$230, $B31&lt;K$231)), K31, "")</f>
        <v>90.676000000000002</v>
      </c>
      <c r="BT31" s="2">
        <f>IF(OR($B31&lt;L$229, AND($B31&gt;L$230, $B31&lt;L$231)), L31, "")</f>
        <v>88.765000000000001</v>
      </c>
      <c r="BU31" s="2">
        <f>IF(OR($B31&lt;M$229, AND($B31&gt;M$230, $B31&lt;M$231)), M31, "")</f>
        <v>83.102999999999994</v>
      </c>
      <c r="BV31" s="2">
        <f>IF(OR($B31&lt;N$229, AND($B31&gt;N$230, $B31&lt;N$231)), N31, "")</f>
        <v>73.102900000000005</v>
      </c>
      <c r="BW31" s="2">
        <f>IF(OR($B31&lt;O$229, AND($B31&gt;O$230, $B31&lt;O$231)), O31, "")</f>
        <v>61.3521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85.306314963749628</v>
      </c>
      <c r="CP31" s="2">
        <f>BL$207*$B31+BL$209</f>
        <v>89.073473633590922</v>
      </c>
      <c r="CQ31" s="2">
        <f>BM$207*$B31+BM$209</f>
        <v>91.344132222223635</v>
      </c>
      <c r="CR31" s="2">
        <f>BN$207*$B31+BN$209</f>
        <v>90.795738653541065</v>
      </c>
      <c r="CS31" s="2">
        <f>BO$207*$B31+BO$209</f>
        <v>91.891202681376981</v>
      </c>
      <c r="CT31" s="2">
        <f>BP$207*$B31+BP$209</f>
        <v>94.173596877111649</v>
      </c>
      <c r="CU31" s="2">
        <f>BQ$207*$B31+BQ$209</f>
        <v>94.919624359296421</v>
      </c>
      <c r="CV31" s="2">
        <f>BR$207*$B31+BR$209</f>
        <v>93.724672382636271</v>
      </c>
      <c r="CW31" s="2">
        <f>BS$207*$B31+BS$209</f>
        <v>91.439229450823433</v>
      </c>
      <c r="CX31" s="2">
        <f>BT$207*$B31+BT$209</f>
        <v>88.105064842482733</v>
      </c>
      <c r="CY31" s="2">
        <f>BU$207*$B31+BU$209</f>
        <v>81.678948274845169</v>
      </c>
      <c r="CZ31" s="2">
        <f>BV$207*$B31+BV$209</f>
        <v>73.059710112776415</v>
      </c>
      <c r="DA31" s="2">
        <f>BW$207*$B31+BW$209</f>
        <v>60.606369335367063</v>
      </c>
      <c r="DD31" s="2">
        <f>BZ$207*$B31+BZ$209</f>
        <v>90.319970545527354</v>
      </c>
      <c r="DE31" s="2">
        <f>CA$207*$B31+CA$209</f>
        <v>92.063269407756735</v>
      </c>
      <c r="DF31" s="2">
        <f>CB$207*$B31+CB$209</f>
        <v>93.493540335991867</v>
      </c>
      <c r="DG31" s="2">
        <f>CC$207*$B31+CC$209</f>
        <v>94.463050299136725</v>
      </c>
      <c r="DH31" s="2">
        <f>CD$207*$B31+CD$209</f>
        <v>96.187257842901758</v>
      </c>
      <c r="DI31" s="2">
        <f>CE$207*$B31+CE$209</f>
        <v>100.00196577001114</v>
      </c>
      <c r="DJ31" s="2">
        <f>CF$207*$B31+CF$209</f>
        <v>100.14070882592742</v>
      </c>
      <c r="DK31" s="2">
        <f>CG$207*$B31+CG$209</f>
        <v>99.726958236335605</v>
      </c>
      <c r="DL31" s="2">
        <f>CH$207*$B31+CH$209</f>
        <v>98.132627439144244</v>
      </c>
      <c r="DM31" s="2">
        <f>CI$207*$B31+CI$209</f>
        <v>94.270106407281219</v>
      </c>
      <c r="DN31" s="2">
        <f>CJ$207*$B31+CJ$209</f>
        <v>87.720365419179373</v>
      </c>
      <c r="DO31" s="2">
        <f>CK$207*$B31+CK$209</f>
        <v>77.902749254946002</v>
      </c>
      <c r="DP31" s="2">
        <f>CL$207*$B31+CL$209</f>
        <v>63.042384673088598</v>
      </c>
      <c r="DS31" s="2">
        <f>POWER(10,($B31-C$227)/C$228)/(1+POWER(10,($B31-C$227)/C$228))</f>
        <v>1.047713961844102E-3</v>
      </c>
      <c r="DT31" s="2">
        <f>POWER(10,($B31-D$227)/D$228)/(1+POWER(10,($B31-D$227)/D$228))</f>
        <v>7.6006373587365872E-4</v>
      </c>
      <c r="DU31" s="2">
        <f>POWER(10,($B31-E$227)/E$228)/(1+POWER(10,($B31-E$227)/E$228))</f>
        <v>8.9489514698023413E-4</v>
      </c>
      <c r="DV31" s="2">
        <f>POWER(10,($B31-F$227)/F$228)/(1+POWER(10,($B31-F$227)/F$228))</f>
        <v>8.632698571061062E-4</v>
      </c>
      <c r="DW31" s="2">
        <f>POWER(10,($B31-G$227)/G$228)/(1+POWER(10,($B31-G$227)/G$228))</f>
        <v>9.8811797482623704E-4</v>
      </c>
      <c r="DX31" s="2">
        <f>POWER(10,($B31-H$227)/H$228)/(1+POWER(10,($B31-H$227)/H$228))</f>
        <v>1.0648992659927671E-3</v>
      </c>
      <c r="DY31" s="2">
        <f>POWER(10,($B31-I$227)/I$228)/(1+POWER(10,($B31-I$227)/I$228))</f>
        <v>1.1101728695915027E-3</v>
      </c>
      <c r="DZ31" s="2">
        <f>POWER(10,($B31-J$227)/J$228)/(1+POWER(10,($B31-J$227)/J$228))</f>
        <v>8.4342074128376777E-4</v>
      </c>
      <c r="EA31" s="2">
        <f>POWER(10,($B31-K$227)/K$228)/(1+POWER(10,($B31-K$227)/K$228))</f>
        <v>9.2216318701033532E-4</v>
      </c>
      <c r="EB31" s="2">
        <f>POWER(10,($B31-L$227)/L$228)/(1+POWER(10,($B31-L$227)/L$228))</f>
        <v>9.8805156427393247E-4</v>
      </c>
      <c r="EC31" s="2">
        <f>POWER(10,($B31-M$227)/M$228)/(1+POWER(10,($B31-M$227)/M$228))</f>
        <v>8.7952456829436124E-4</v>
      </c>
      <c r="ED31" s="2">
        <f>POWER(10,($B31-N$227)/N$228)/(1+POWER(10,($B31-N$227)/N$228))</f>
        <v>8.1461002461368469E-4</v>
      </c>
      <c r="EE31" s="2">
        <f>POWER(10,($B31-O$227)/O$228)/(1+POWER(10,($B31-O$227)/O$228))</f>
        <v>8.0024518166154301E-4</v>
      </c>
    </row>
    <row r="32" spans="2:135" x14ac:dyDescent="0.25">
      <c r="B32" s="2">
        <v>26</v>
      </c>
      <c r="C32">
        <v>86.986000000000004</v>
      </c>
      <c r="D32">
        <v>89.831000000000003</v>
      </c>
      <c r="E32">
        <v>91.816999999999993</v>
      </c>
      <c r="F32">
        <v>90.93</v>
      </c>
      <c r="G32">
        <v>91.900999999999996</v>
      </c>
      <c r="H32">
        <v>94.563000000000002</v>
      </c>
      <c r="I32">
        <v>95.957999999999998</v>
      </c>
      <c r="J32">
        <v>93.042000000000002</v>
      </c>
      <c r="K32">
        <v>91.394000000000005</v>
      </c>
      <c r="L32">
        <v>88.337999999999994</v>
      </c>
      <c r="M32">
        <v>82.015000000000001</v>
      </c>
      <c r="N32">
        <v>72.7059</v>
      </c>
      <c r="O32">
        <v>61.718299999999999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85.309909047359326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89.06092412648394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91.325286896472747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90.801470804325405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91.915919308586751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94.20428521617157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94.943999987409072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93.754879078057627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91.472151135069026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88.132028367269356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81.711057641413788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73.086924804535954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60.630114994594813</v>
      </c>
      <c r="AE32" s="5"/>
      <c r="AG32" s="5">
        <f t="shared" si="15"/>
        <v>1.6760909526406778</v>
      </c>
      <c r="AH32" s="5">
        <f t="shared" si="15"/>
        <v>0.77007587351606333</v>
      </c>
      <c r="AI32" s="5">
        <f t="shared" si="15"/>
        <v>0.49171310352724618</v>
      </c>
      <c r="AJ32" s="5">
        <f t="shared" si="15"/>
        <v>0.12852919567460219</v>
      </c>
      <c r="AK32" s="5">
        <f t="shared" si="15"/>
        <v>-1.4919308586755164E-2</v>
      </c>
      <c r="AL32" s="5">
        <f t="shared" si="15"/>
        <v>0.35871478382843236</v>
      </c>
      <c r="AM32" s="5">
        <f t="shared" si="15"/>
        <v>1.0140000125909268</v>
      </c>
      <c r="AN32" s="5">
        <f t="shared" si="15"/>
        <v>-0.71287907805762529</v>
      </c>
      <c r="AO32" s="5">
        <f t="shared" si="14"/>
        <v>-7.8151135069020938E-2</v>
      </c>
      <c r="AP32" s="5">
        <f t="shared" si="14"/>
        <v>0.20597163273063757</v>
      </c>
      <c r="AQ32" s="5">
        <f t="shared" si="14"/>
        <v>0.30394235858621244</v>
      </c>
      <c r="AR32" s="5">
        <f t="shared" si="14"/>
        <v>-0.38102480453595433</v>
      </c>
      <c r="AS32" s="5">
        <f t="shared" si="14"/>
        <v>1.0881850054051867</v>
      </c>
      <c r="AV32" s="2">
        <f t="shared" si="1"/>
        <v>85.309460536831224</v>
      </c>
      <c r="AW32" s="2">
        <f t="shared" si="2"/>
        <v>89.060920903055987</v>
      </c>
      <c r="AX32" s="2">
        <f t="shared" si="3"/>
        <v>91.325279429920215</v>
      </c>
      <c r="AY32" s="2">
        <f t="shared" si="4"/>
        <v>90.801468428792418</v>
      </c>
      <c r="AZ32" s="2">
        <f t="shared" si="5"/>
        <v>91.915912629311038</v>
      </c>
      <c r="BA32" s="2">
        <f t="shared" si="6"/>
        <v>94.204277005525967</v>
      </c>
      <c r="BB32" s="2">
        <f t="shared" si="7"/>
        <v>94.943987341351459</v>
      </c>
      <c r="BC32" s="2">
        <f t="shared" si="8"/>
        <v>93.754878749490516</v>
      </c>
      <c r="BD32" s="2">
        <f t="shared" si="9"/>
        <v>91.472148947357255</v>
      </c>
      <c r="BE32" s="2">
        <f t="shared" si="10"/>
        <v>88.131992343435698</v>
      </c>
      <c r="BF32" s="2">
        <f t="shared" si="11"/>
        <v>81.711013997104359</v>
      </c>
      <c r="BG32" s="2">
        <f t="shared" si="12"/>
        <v>73.086860576151494</v>
      </c>
      <c r="BH32" s="2">
        <f t="shared" si="13"/>
        <v>60.630021261739536</v>
      </c>
      <c r="BK32" s="2">
        <f>IF(OR($B32&lt;C$229, AND($B32&gt;C$230, $B32&lt;C$231)), C32, "")</f>
        <v>86.986000000000004</v>
      </c>
      <c r="BL32" s="2">
        <f>IF(OR($B32&lt;D$229, AND($B32&gt;D$230, $B32&lt;D$231)), D32, "")</f>
        <v>89.831000000000003</v>
      </c>
      <c r="BM32" s="2">
        <f>IF(OR($B32&lt;E$229, AND($B32&gt;E$230, $B32&lt;E$231)), E32, "")</f>
        <v>91.816999999999993</v>
      </c>
      <c r="BN32" s="2">
        <f>IF(OR($B32&lt;F$229, AND($B32&gt;F$230, $B32&lt;F$231)), F32, "")</f>
        <v>90.93</v>
      </c>
      <c r="BO32" s="2">
        <f>IF(OR($B32&lt;G$229, AND($B32&gt;G$230, $B32&lt;G$231)), G32, "")</f>
        <v>91.900999999999996</v>
      </c>
      <c r="BP32" s="2">
        <f>IF(OR($B32&lt;H$229, AND($B32&gt;H$230, $B32&lt;H$231)), H32, "")</f>
        <v>94.563000000000002</v>
      </c>
      <c r="BQ32" s="2">
        <f>IF(OR($B32&lt;I$229, AND($B32&gt;I$230, $B32&lt;I$231)), I32, "")</f>
        <v>95.957999999999998</v>
      </c>
      <c r="BR32" s="2">
        <f>IF(OR($B32&lt;J$229, AND($B32&gt;J$230, $B32&lt;J$231)), J32, "")</f>
        <v>93.042000000000002</v>
      </c>
      <c r="BS32" s="2">
        <f>IF(OR($B32&lt;K$229, AND($B32&gt;K$230, $B32&lt;K$231)), K32, "")</f>
        <v>91.394000000000005</v>
      </c>
      <c r="BT32" s="2">
        <f>IF(OR($B32&lt;L$229, AND($B32&gt;L$230, $B32&lt;L$231)), L32, "")</f>
        <v>88.337999999999994</v>
      </c>
      <c r="BU32" s="2">
        <f>IF(OR($B32&lt;M$229, AND($B32&gt;M$230, $B32&lt;M$231)), M32, "")</f>
        <v>82.015000000000001</v>
      </c>
      <c r="BV32" s="2">
        <f>IF(OR($B32&lt;N$229, AND($B32&gt;N$230, $B32&lt;N$231)), N32, "")</f>
        <v>72.7059</v>
      </c>
      <c r="BW32" s="2">
        <f>IF(OR($B32&lt;O$229, AND($B32&gt;O$230, $B32&lt;O$231)), O32, "")</f>
        <v>61.718299999999999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85.30379058801401</v>
      </c>
      <c r="CP32" s="2">
        <f>BL$207*$B32+BL$209</f>
        <v>89.058470934680656</v>
      </c>
      <c r="CQ32" s="2">
        <f>BM$207*$B32+BM$209</f>
        <v>91.323207386257565</v>
      </c>
      <c r="CR32" s="2">
        <f>BN$207*$B32+BN$209</f>
        <v>90.798052942389802</v>
      </c>
      <c r="CS32" s="2">
        <f>BO$207*$B32+BO$209</f>
        <v>91.911333775574306</v>
      </c>
      <c r="CT32" s="2">
        <f>BP$207*$B32+BP$209</f>
        <v>94.197577718163188</v>
      </c>
      <c r="CU32" s="2">
        <f>BQ$207*$B32+BQ$209</f>
        <v>94.93773456733733</v>
      </c>
      <c r="CV32" s="2">
        <f>BR$207*$B32+BR$209</f>
        <v>93.749415030920659</v>
      </c>
      <c r="CW32" s="2">
        <f>BS$207*$B32+BS$209</f>
        <v>91.465482567937741</v>
      </c>
      <c r="CX32" s="2">
        <f>BT$207*$B32+BT$209</f>
        <v>88.125415236631682</v>
      </c>
      <c r="CY32" s="2">
        <f>BU$207*$B32+BU$209</f>
        <v>81.705274642026268</v>
      </c>
      <c r="CZ32" s="2">
        <f>BV$207*$B32+BV$209</f>
        <v>73.082598618406038</v>
      </c>
      <c r="DA32" s="2">
        <f>BW$207*$B32+BW$209</f>
        <v>60.627916635981194</v>
      </c>
      <c r="DD32" s="2">
        <f>BZ$207*$B32+BZ$209</f>
        <v>90.239849155984757</v>
      </c>
      <c r="DE32" s="2">
        <f>CA$207*$B32+CA$209</f>
        <v>91.99843696168594</v>
      </c>
      <c r="DF32" s="2">
        <f>CB$207*$B32+CB$209</f>
        <v>93.43506310620127</v>
      </c>
      <c r="DG32" s="2">
        <f>CC$207*$B32+CC$209</f>
        <v>94.406681264197715</v>
      </c>
      <c r="DH32" s="2">
        <f>CD$207*$B32+CD$209</f>
        <v>96.137916479748938</v>
      </c>
      <c r="DI32" s="2">
        <f>CE$207*$B32+CE$209</f>
        <v>99.935632580666294</v>
      </c>
      <c r="DJ32" s="2">
        <f>CF$207*$B32+CF$209</f>
        <v>100.07496015083569</v>
      </c>
      <c r="DK32" s="2">
        <f>CG$207*$B32+CG$209</f>
        <v>99.657944176359294</v>
      </c>
      <c r="DL32" s="2">
        <f>CH$207*$B32+CH$209</f>
        <v>98.059056555664142</v>
      </c>
      <c r="DM32" s="2">
        <f>CI$207*$B32+CI$209</f>
        <v>94.196924774355338</v>
      </c>
      <c r="DN32" s="2">
        <f>CJ$207*$B32+CJ$209</f>
        <v>87.657124529627396</v>
      </c>
      <c r="DO32" s="2">
        <f>CK$207*$B32+CK$209</f>
        <v>77.854522639721651</v>
      </c>
      <c r="DP32" s="2">
        <f>CL$207*$B32+CL$209</f>
        <v>63.0266685950008</v>
      </c>
      <c r="DS32" s="2">
        <f>POWER(10,($B32-C$227)/C$228)/(1+POWER(10,($B32-C$227)/C$228))</f>
        <v>1.1486794046585988E-3</v>
      </c>
      <c r="DT32" s="2">
        <f>POWER(10,($B32-D$227)/D$228)/(1+POWER(10,($B32-D$227)/D$228))</f>
        <v>8.3333220616542826E-4</v>
      </c>
      <c r="DU32" s="2">
        <f>POWER(10,($B32-E$227)/E$228)/(1+POWER(10,($B32-E$227)/E$228))</f>
        <v>9.8114830624373571E-4</v>
      </c>
      <c r="DV32" s="2">
        <f>POWER(10,($B32-F$227)/F$228)/(1+POWER(10,($B32-F$227)/F$228))</f>
        <v>9.4647774667874047E-4</v>
      </c>
      <c r="DW32" s="2">
        <f>POWER(10,($B32-G$227)/G$228)/(1+POWER(10,($B32-G$227)/G$228))</f>
        <v>1.0833465371956114E-3</v>
      </c>
      <c r="DX32" s="2">
        <f>POWER(10,($B32-H$227)/H$228)/(1+POWER(10,($B32-H$227)/H$228))</f>
        <v>1.1675188758740512E-3</v>
      </c>
      <c r="DY32" s="2">
        <f>POWER(10,($B32-I$227)/I$228)/(1+POWER(10,($B32-I$227)/I$228))</f>
        <v>1.2171499795947311E-3</v>
      </c>
      <c r="DZ32" s="2">
        <f>POWER(10,($B32-J$227)/J$228)/(1+POWER(10,($B32-J$227)/J$228))</f>
        <v>9.2471720717058009E-4</v>
      </c>
      <c r="EA32" s="2">
        <f>POWER(10,($B32-K$227)/K$228)/(1+POWER(10,($B32-K$227)/K$228))</f>
        <v>1.0110418768211372E-3</v>
      </c>
      <c r="EB32" s="2">
        <f>POWER(10,($B32-L$227)/L$228)/(1+POWER(10,($B32-L$227)/L$228))</f>
        <v>1.0832737333542578E-3</v>
      </c>
      <c r="EC32" s="2">
        <f>POWER(10,($B32-M$227)/M$228)/(1+POWER(10,($B32-M$227)/M$228))</f>
        <v>9.6429768668099248E-4</v>
      </c>
      <c r="ED32" s="2">
        <f>POWER(10,($B32-N$227)/N$228)/(1+POWER(10,($B32-N$227)/N$228))</f>
        <v>8.9313193722892329E-4</v>
      </c>
      <c r="EE32" s="2">
        <f>POWER(10,($B32-O$227)/O$228)/(1+POWER(10,($B32-O$227)/O$228))</f>
        <v>8.7738365379249532E-4</v>
      </c>
    </row>
    <row r="33" spans="2:135" x14ac:dyDescent="0.25">
      <c r="B33" s="2">
        <v>27</v>
      </c>
      <c r="C33">
        <v>86.718000000000004</v>
      </c>
      <c r="D33">
        <v>89.576999999999998</v>
      </c>
      <c r="E33">
        <v>91.915000000000006</v>
      </c>
      <c r="F33">
        <v>91.718000000000004</v>
      </c>
      <c r="G33">
        <v>92.408000000000001</v>
      </c>
      <c r="H33">
        <v>93.62</v>
      </c>
      <c r="I33">
        <v>95.676000000000002</v>
      </c>
      <c r="J33">
        <v>93.31</v>
      </c>
      <c r="K33">
        <v>91.323999999999998</v>
      </c>
      <c r="L33">
        <v>89.382000000000005</v>
      </c>
      <c r="M33">
        <v>83.176000000000002</v>
      </c>
      <c r="N33">
        <v>73.867599999999996</v>
      </c>
      <c r="O33">
        <v>61.535200000000003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85.308553984441275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89.046119026788318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91.304537043843922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90.804058688527931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91.936423414104482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94.22881353296988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94.962627216813345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93.780054090691223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91.498941025638004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88.152970661054283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81.737923360158206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73.110268104035526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60.651988218430603</v>
      </c>
      <c r="AE33" s="5"/>
      <c r="AG33" s="5">
        <f t="shared" si="15"/>
        <v>1.4094460155587285</v>
      </c>
      <c r="AH33" s="5">
        <f t="shared" si="15"/>
        <v>0.53088097321167993</v>
      </c>
      <c r="AI33" s="5">
        <f t="shared" si="15"/>
        <v>0.61046295615608415</v>
      </c>
      <c r="AJ33" s="5">
        <f t="shared" si="15"/>
        <v>0.91394131147207247</v>
      </c>
      <c r="AK33" s="5">
        <f t="shared" si="15"/>
        <v>0.47157658589551943</v>
      </c>
      <c r="AL33" s="5">
        <f t="shared" si="15"/>
        <v>-0.60881353296987584</v>
      </c>
      <c r="AM33" s="5">
        <f t="shared" si="15"/>
        <v>0.71337278318665653</v>
      </c>
      <c r="AN33" s="5">
        <f t="shared" si="15"/>
        <v>-0.47005409069122095</v>
      </c>
      <c r="AO33" s="5">
        <f t="shared" si="14"/>
        <v>-0.17494102563800595</v>
      </c>
      <c r="AP33" s="5">
        <f t="shared" si="14"/>
        <v>1.2290293389457219</v>
      </c>
      <c r="AQ33" s="5">
        <f t="shared" si="14"/>
        <v>1.4380766398417961</v>
      </c>
      <c r="AR33" s="5">
        <f t="shared" si="14"/>
        <v>0.75733189596446948</v>
      </c>
      <c r="AS33" s="5">
        <f t="shared" si="14"/>
        <v>0.8832117815694005</v>
      </c>
      <c r="AV33" s="2">
        <f t="shared" si="1"/>
        <v>85.307384775867092</v>
      </c>
      <c r="AW33" s="2">
        <f t="shared" si="2"/>
        <v>89.046108829411239</v>
      </c>
      <c r="AX33" s="2">
        <f t="shared" si="3"/>
        <v>91.304513890616292</v>
      </c>
      <c r="AY33" s="2">
        <f t="shared" si="4"/>
        <v>90.804051000130443</v>
      </c>
      <c r="AZ33" s="2">
        <f t="shared" si="5"/>
        <v>91.936402443025429</v>
      </c>
      <c r="BA33" s="2">
        <f t="shared" si="6"/>
        <v>94.228787751122653</v>
      </c>
      <c r="BB33" s="2">
        <f t="shared" si="7"/>
        <v>94.962588097637109</v>
      </c>
      <c r="BC33" s="2">
        <f t="shared" si="8"/>
        <v>93.780052938590273</v>
      </c>
      <c r="BD33" s="2">
        <f t="shared" si="9"/>
        <v>91.498933859170734</v>
      </c>
      <c r="BE33" s="2">
        <f t="shared" si="10"/>
        <v>88.152865446931841</v>
      </c>
      <c r="BF33" s="2">
        <f t="shared" si="11"/>
        <v>81.737798808034384</v>
      </c>
      <c r="BG33" s="2">
        <f t="shared" si="12"/>
        <v>73.110090228121095</v>
      </c>
      <c r="BH33" s="2">
        <f t="shared" si="13"/>
        <v>60.651735571995658</v>
      </c>
      <c r="BK33" s="2">
        <f>IF(OR($B33&lt;C$229, AND($B33&gt;C$230, $B33&lt;C$231)), C33, "")</f>
        <v>86.718000000000004</v>
      </c>
      <c r="BL33" s="2">
        <f>IF(OR($B33&lt;D$229, AND($B33&gt;D$230, $B33&lt;D$231)), D33, "")</f>
        <v>89.576999999999998</v>
      </c>
      <c r="BM33" s="2">
        <f>IF(OR($B33&lt;E$229, AND($B33&gt;E$230, $B33&lt;E$231)), E33, "")</f>
        <v>91.915000000000006</v>
      </c>
      <c r="BN33" s="2">
        <f>IF(OR($B33&lt;F$229, AND($B33&gt;F$230, $B33&lt;F$231)), F33, "")</f>
        <v>91.718000000000004</v>
      </c>
      <c r="BO33" s="2">
        <f>IF(OR($B33&lt;G$229, AND($B33&gt;G$230, $B33&lt;G$231)), G33, "")</f>
        <v>92.408000000000001</v>
      </c>
      <c r="BP33" s="2">
        <f>IF(OR($B33&lt;H$229, AND($B33&gt;H$230, $B33&lt;H$231)), H33, "")</f>
        <v>93.62</v>
      </c>
      <c r="BQ33" s="2">
        <f>IF(OR($B33&lt;I$229, AND($B33&gt;I$230, $B33&lt;I$231)), I33, "")</f>
        <v>95.676000000000002</v>
      </c>
      <c r="BR33" s="2">
        <f>IF(OR($B33&lt;J$229, AND($B33&gt;J$230, $B33&lt;J$231)), J33, "")</f>
        <v>93.31</v>
      </c>
      <c r="BS33" s="2">
        <f>IF(OR($B33&lt;K$229, AND($B33&gt;K$230, $B33&lt;K$231)), K33, "")</f>
        <v>91.323999999999998</v>
      </c>
      <c r="BT33" s="2">
        <f>IF(OR($B33&lt;L$229, AND($B33&gt;L$230, $B33&lt;L$231)), L33, "")</f>
        <v>89.382000000000005</v>
      </c>
      <c r="BU33" s="2">
        <f>IF(OR($B33&lt;M$229, AND($B33&gt;M$230, $B33&lt;M$231)), M33, "")</f>
        <v>83.176000000000002</v>
      </c>
      <c r="BV33" s="2">
        <f>IF(OR($B33&lt;N$229, AND($B33&gt;N$230, $B33&lt;N$231)), N33, "")</f>
        <v>73.867599999999996</v>
      </c>
      <c r="BW33" s="2">
        <f>IF(OR($B33&lt;O$229, AND($B33&gt;O$230, $B33&lt;O$231)), O33, "")</f>
        <v>61.535200000000003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85.301266212278378</v>
      </c>
      <c r="CP33" s="2">
        <f>BL$207*$B33+BL$209</f>
        <v>89.043468235770405</v>
      </c>
      <c r="CQ33" s="2">
        <f>BM$207*$B33+BM$209</f>
        <v>91.302282550291494</v>
      </c>
      <c r="CR33" s="2">
        <f>BN$207*$B33+BN$209</f>
        <v>90.800367231238539</v>
      </c>
      <c r="CS33" s="2">
        <f>BO$207*$B33+BO$209</f>
        <v>91.931464869771645</v>
      </c>
      <c r="CT33" s="2">
        <f>BP$207*$B33+BP$209</f>
        <v>94.221558559214714</v>
      </c>
      <c r="CU33" s="2">
        <f>BQ$207*$B33+BQ$209</f>
        <v>94.955844775378239</v>
      </c>
      <c r="CV33" s="2">
        <f>BR$207*$B33+BR$209</f>
        <v>93.774157679205061</v>
      </c>
      <c r="CW33" s="2">
        <f>BS$207*$B33+BS$209</f>
        <v>91.491735685052049</v>
      </c>
      <c r="CX33" s="2">
        <f>BT$207*$B33+BT$209</f>
        <v>88.14576563078063</v>
      </c>
      <c r="CY33" s="2">
        <f>BU$207*$B33+BU$209</f>
        <v>81.731601009207381</v>
      </c>
      <c r="CZ33" s="2">
        <f>BV$207*$B33+BV$209</f>
        <v>73.105487124035676</v>
      </c>
      <c r="DA33" s="2">
        <f>BW$207*$B33+BW$209</f>
        <v>60.649463936595325</v>
      </c>
      <c r="DD33" s="2">
        <f>BZ$207*$B33+BZ$209</f>
        <v>90.15972776644216</v>
      </c>
      <c r="DE33" s="2">
        <f>CA$207*$B33+CA$209</f>
        <v>91.933604515615144</v>
      </c>
      <c r="DF33" s="2">
        <f>CB$207*$B33+CB$209</f>
        <v>93.376585876410672</v>
      </c>
      <c r="DG33" s="2">
        <f>CC$207*$B33+CC$209</f>
        <v>94.350312229258705</v>
      </c>
      <c r="DH33" s="2">
        <f>CD$207*$B33+CD$209</f>
        <v>96.088575116596104</v>
      </c>
      <c r="DI33" s="2">
        <f>CE$207*$B33+CE$209</f>
        <v>99.869299391321434</v>
      </c>
      <c r="DJ33" s="2">
        <f>CF$207*$B33+CF$209</f>
        <v>100.00921147574398</v>
      </c>
      <c r="DK33" s="2">
        <f>CG$207*$B33+CG$209</f>
        <v>99.588930116382997</v>
      </c>
      <c r="DL33" s="2">
        <f>CH$207*$B33+CH$209</f>
        <v>97.985485672184026</v>
      </c>
      <c r="DM33" s="2">
        <f>CI$207*$B33+CI$209</f>
        <v>94.123743141429458</v>
      </c>
      <c r="DN33" s="2">
        <f>CJ$207*$B33+CJ$209</f>
        <v>87.593883640075404</v>
      </c>
      <c r="DO33" s="2">
        <f>CK$207*$B33+CK$209</f>
        <v>77.8062960244973</v>
      </c>
      <c r="DP33" s="2">
        <f>CL$207*$B33+CL$209</f>
        <v>63.010952516913008</v>
      </c>
      <c r="DS33" s="2">
        <f>POWER(10,($B33-C$227)/C$228)/(1+POWER(10,($B33-C$227)/C$228))</f>
        <v>1.2593623558609126E-3</v>
      </c>
      <c r="DT33" s="2">
        <f>POWER(10,($B33-D$227)/D$228)/(1+POWER(10,($B33-D$227)/D$228))</f>
        <v>9.1365713764320327E-4</v>
      </c>
      <c r="DU33" s="2">
        <f>POWER(10,($B33-E$227)/E$228)/(1+POWER(10,($B33-E$227)/E$228))</f>
        <v>1.0757058992839157E-3</v>
      </c>
      <c r="DV33" s="2">
        <f>POWER(10,($B33-F$227)/F$228)/(1+POWER(10,($B33-F$227)/F$228))</f>
        <v>1.0376974555792674E-3</v>
      </c>
      <c r="DW33" s="2">
        <f>POWER(10,($B33-G$227)/G$228)/(1+POWER(10,($B33-G$227)/G$228))</f>
        <v>1.1877417149461762E-3</v>
      </c>
      <c r="DX33" s="2">
        <f>POWER(10,($B33-H$227)/H$228)/(1+POWER(10,($B33-H$227)/H$228))</f>
        <v>1.2800148099659655E-3</v>
      </c>
      <c r="DY33" s="2">
        <f>POWER(10,($B33-I$227)/I$228)/(1+POWER(10,($B33-I$227)/I$228))</f>
        <v>1.3344217150088324E-3</v>
      </c>
      <c r="DZ33" s="2">
        <f>POWER(10,($B33-J$227)/J$228)/(1+POWER(10,($B33-J$227)/J$228))</f>
        <v>1.013841805315544E-3</v>
      </c>
      <c r="EA33" s="2">
        <f>POWER(10,($B33-K$227)/K$228)/(1+POWER(10,($B33-K$227)/K$228))</f>
        <v>1.1084772485754435E-3</v>
      </c>
      <c r="EB33" s="2">
        <f>POWER(10,($B33-L$227)/L$228)/(1+POWER(10,($B33-L$227)/L$228))</f>
        <v>1.187661903805461E-3</v>
      </c>
      <c r="EC33" s="2">
        <f>POWER(10,($B33-M$227)/M$228)/(1+POWER(10,($B33-M$227)/M$228))</f>
        <v>1.0572330297350691E-3</v>
      </c>
      <c r="ED33" s="2">
        <f>POWER(10,($B33-N$227)/N$228)/(1+POWER(10,($B33-N$227)/N$228))</f>
        <v>9.7921531866181229E-4</v>
      </c>
      <c r="EE33" s="2">
        <f>POWER(10,($B33-O$227)/O$228)/(1+POWER(10,($B33-O$227)/O$228))</f>
        <v>9.6195061846264128E-4</v>
      </c>
    </row>
    <row r="34" spans="2:135" x14ac:dyDescent="0.25">
      <c r="B34" s="2">
        <v>28</v>
      </c>
      <c r="C34">
        <v>87.408000000000001</v>
      </c>
      <c r="D34">
        <v>88.731999999999999</v>
      </c>
      <c r="E34">
        <v>93.775000000000006</v>
      </c>
      <c r="F34">
        <v>91.281999999999996</v>
      </c>
      <c r="G34">
        <v>92.634</v>
      </c>
      <c r="H34">
        <v>94.38</v>
      </c>
      <c r="I34">
        <v>96.563000000000002</v>
      </c>
      <c r="J34">
        <v>93.084999999999994</v>
      </c>
      <c r="K34">
        <v>91.478999999999999</v>
      </c>
      <c r="L34">
        <v>88.956000000000003</v>
      </c>
      <c r="M34">
        <v>83.706000000000003</v>
      </c>
      <c r="N34">
        <v>74.882400000000004</v>
      </c>
      <c r="O34">
        <v>60.831000000000003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85.308275392679491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89.031341734664437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91.283828768771642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90.806677422858968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91.956982032237747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94.253416018726611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94.981341371629924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93.805263380014637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91.525781818326593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88.174073449954065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81.76496053407952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73.133820263503424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60.674118403194072</v>
      </c>
      <c r="AE34" s="5"/>
      <c r="AG34" s="5">
        <f t="shared" si="15"/>
        <v>2.0997246073205105</v>
      </c>
      <c r="AH34" s="5">
        <f t="shared" si="15"/>
        <v>-0.29934173466443781</v>
      </c>
      <c r="AI34" s="5">
        <f t="shared" si="15"/>
        <v>2.491171231228364</v>
      </c>
      <c r="AJ34" s="5">
        <f t="shared" si="15"/>
        <v>0.47532257714102855</v>
      </c>
      <c r="AK34" s="5">
        <f t="shared" si="15"/>
        <v>0.67701796776225365</v>
      </c>
      <c r="AL34" s="5">
        <f t="shared" si="15"/>
        <v>0.12658398127338444</v>
      </c>
      <c r="AM34" s="5">
        <f t="shared" si="15"/>
        <v>1.5816586283700786</v>
      </c>
      <c r="AN34" s="5">
        <f t="shared" si="15"/>
        <v>-0.72026338001464296</v>
      </c>
      <c r="AO34" s="5">
        <f t="shared" si="14"/>
        <v>-4.6781818326593338E-2</v>
      </c>
      <c r="AP34" s="5">
        <f t="shared" si="14"/>
        <v>0.78192655004593803</v>
      </c>
      <c r="AQ34" s="5">
        <f t="shared" si="14"/>
        <v>1.9410394659204826</v>
      </c>
      <c r="AR34" s="5">
        <f t="shared" si="14"/>
        <v>1.7485797364965805</v>
      </c>
      <c r="AS34" s="5">
        <f t="shared" si="14"/>
        <v>0.15688159680593117</v>
      </c>
      <c r="AV34" s="2">
        <f t="shared" si="1"/>
        <v>85.30534275521768</v>
      </c>
      <c r="AW34" s="2">
        <f t="shared" si="2"/>
        <v>89.031310719718704</v>
      </c>
      <c r="AX34" s="2">
        <f t="shared" si="3"/>
        <v>91.283759788447014</v>
      </c>
      <c r="AY34" s="2">
        <f t="shared" si="4"/>
        <v>90.806653524071749</v>
      </c>
      <c r="AZ34" s="2">
        <f t="shared" si="5"/>
        <v>91.956918819165011</v>
      </c>
      <c r="BA34" s="2">
        <f t="shared" si="6"/>
        <v>94.253338331957565</v>
      </c>
      <c r="BB34" s="2">
        <f t="shared" si="7"/>
        <v>94.981225253926738</v>
      </c>
      <c r="BC34" s="2">
        <f t="shared" si="8"/>
        <v>93.805259503697627</v>
      </c>
      <c r="BD34" s="2">
        <f t="shared" si="9"/>
        <v>91.525759283934008</v>
      </c>
      <c r="BE34" s="2">
        <f t="shared" si="10"/>
        <v>88.173778138934011</v>
      </c>
      <c r="BF34" s="2">
        <f t="shared" si="11"/>
        <v>81.764618615843744</v>
      </c>
      <c r="BG34" s="2">
        <f t="shared" si="12"/>
        <v>73.133346007893991</v>
      </c>
      <c r="BH34" s="2">
        <f t="shared" si="13"/>
        <v>60.673462504557818</v>
      </c>
      <c r="BK34" s="2">
        <f>IF(OR($B34&lt;C$229, AND($B34&gt;C$230, $B34&lt;C$231)), C34, "")</f>
        <v>87.408000000000001</v>
      </c>
      <c r="BL34" s="2">
        <f>IF(OR($B34&lt;D$229, AND($B34&gt;D$230, $B34&lt;D$231)), D34, "")</f>
        <v>88.731999999999999</v>
      </c>
      <c r="BM34" s="2">
        <f>IF(OR($B34&lt;E$229, AND($B34&gt;E$230, $B34&lt;E$231)), E34, "")</f>
        <v>93.775000000000006</v>
      </c>
      <c r="BN34" s="2">
        <f>IF(OR($B34&lt;F$229, AND($B34&gt;F$230, $B34&lt;F$231)), F34, "")</f>
        <v>91.281999999999996</v>
      </c>
      <c r="BO34" s="2">
        <f>IF(OR($B34&lt;G$229, AND($B34&gt;G$230, $B34&lt;G$231)), G34, "")</f>
        <v>92.634</v>
      </c>
      <c r="BP34" s="2">
        <f>IF(OR($B34&lt;H$229, AND($B34&gt;H$230, $B34&lt;H$231)), H34, "")</f>
        <v>94.38</v>
      </c>
      <c r="BQ34" s="2">
        <f>IF(OR($B34&lt;I$229, AND($B34&gt;I$230, $B34&lt;I$231)), I34, "")</f>
        <v>96.563000000000002</v>
      </c>
      <c r="BR34" s="2">
        <f>IF(OR($B34&lt;J$229, AND($B34&gt;J$230, $B34&lt;J$231)), J34, "")</f>
        <v>93.084999999999994</v>
      </c>
      <c r="BS34" s="2">
        <f>IF(OR($B34&lt;K$229, AND($B34&gt;K$230, $B34&lt;K$231)), K34, "")</f>
        <v>91.478999999999999</v>
      </c>
      <c r="BT34" s="2">
        <f>IF(OR($B34&lt;L$229, AND($B34&gt;L$230, $B34&lt;L$231)), L34, "")</f>
        <v>88.956000000000003</v>
      </c>
      <c r="BU34" s="2">
        <f>IF(OR($B34&lt;M$229, AND($B34&gt;M$230, $B34&lt;M$231)), M34, "")</f>
        <v>83.706000000000003</v>
      </c>
      <c r="BV34" s="2">
        <f>IF(OR($B34&lt;N$229, AND($B34&gt;N$230, $B34&lt;N$231)), N34, "")</f>
        <v>74.882400000000004</v>
      </c>
      <c r="BW34" s="2">
        <f>IF(OR($B34&lt;O$229, AND($B34&gt;O$230, $B34&lt;O$231)), O34, "")</f>
        <v>60.831000000000003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85.29874183654276</v>
      </c>
      <c r="CP34" s="2">
        <f>BL$207*$B34+BL$209</f>
        <v>89.028465536860139</v>
      </c>
      <c r="CQ34" s="2">
        <f>BM$207*$B34+BM$209</f>
        <v>91.281357714325424</v>
      </c>
      <c r="CR34" s="2">
        <f>BN$207*$B34+BN$209</f>
        <v>90.802681520087276</v>
      </c>
      <c r="CS34" s="2">
        <f>BO$207*$B34+BO$209</f>
        <v>91.951595963968984</v>
      </c>
      <c r="CT34" s="2">
        <f>BP$207*$B34+BP$209</f>
        <v>94.245539400266253</v>
      </c>
      <c r="CU34" s="2">
        <f>BQ$207*$B34+BQ$209</f>
        <v>94.973954983419134</v>
      </c>
      <c r="CV34" s="2">
        <f>BR$207*$B34+BR$209</f>
        <v>93.798900327489449</v>
      </c>
      <c r="CW34" s="2">
        <f>BS$207*$B34+BS$209</f>
        <v>91.517988802166357</v>
      </c>
      <c r="CX34" s="2">
        <f>BT$207*$B34+BT$209</f>
        <v>88.166116024929579</v>
      </c>
      <c r="CY34" s="2">
        <f>BU$207*$B34+BU$209</f>
        <v>81.75792737638848</v>
      </c>
      <c r="CZ34" s="2">
        <f>BV$207*$B34+BV$209</f>
        <v>73.1283756296653</v>
      </c>
      <c r="DA34" s="2">
        <f>BW$207*$B34+BW$209</f>
        <v>60.671011237209456</v>
      </c>
      <c r="DD34" s="2">
        <f>BZ$207*$B34+BZ$209</f>
        <v>90.079606376899548</v>
      </c>
      <c r="DE34" s="2">
        <f>CA$207*$B34+CA$209</f>
        <v>91.868772069544349</v>
      </c>
      <c r="DF34" s="2">
        <f>CB$207*$B34+CB$209</f>
        <v>93.318108646620075</v>
      </c>
      <c r="DG34" s="2">
        <f>CC$207*$B34+CC$209</f>
        <v>94.293943194319695</v>
      </c>
      <c r="DH34" s="2">
        <f>CD$207*$B34+CD$209</f>
        <v>96.039233753443284</v>
      </c>
      <c r="DI34" s="2">
        <f>CE$207*$B34+CE$209</f>
        <v>99.802966201976588</v>
      </c>
      <c r="DJ34" s="2">
        <f>CF$207*$B34+CF$209</f>
        <v>99.943462800652256</v>
      </c>
      <c r="DK34" s="2">
        <f>CG$207*$B34+CG$209</f>
        <v>99.519916056406686</v>
      </c>
      <c r="DL34" s="2">
        <f>CH$207*$B34+CH$209</f>
        <v>97.911914788703925</v>
      </c>
      <c r="DM34" s="2">
        <f>CI$207*$B34+CI$209</f>
        <v>94.050561508503577</v>
      </c>
      <c r="DN34" s="2">
        <f>CJ$207*$B34+CJ$209</f>
        <v>87.530642750523413</v>
      </c>
      <c r="DO34" s="2">
        <f>CK$207*$B34+CK$209</f>
        <v>77.758069409272949</v>
      </c>
      <c r="DP34" s="2">
        <f>CL$207*$B34+CL$209</f>
        <v>62.995236438825209</v>
      </c>
      <c r="DS34" s="2">
        <f>POWER(10,($B34-C$227)/C$228)/(1+POWER(10,($B34-C$227)/C$228))</f>
        <v>1.3806956083363205E-3</v>
      </c>
      <c r="DT34" s="2">
        <f>POWER(10,($B34-D$227)/D$228)/(1+POWER(10,($B34-D$227)/D$228))</f>
        <v>1.001716830848639E-3</v>
      </c>
      <c r="DU34" s="2">
        <f>POWER(10,($B34-E$227)/E$228)/(1+POWER(10,($B34-E$227)/E$228))</f>
        <v>1.1793656669054756E-3</v>
      </c>
      <c r="DV34" s="2">
        <f>POWER(10,($B34-F$227)/F$228)/(1+POWER(10,($B34-F$227)/F$228))</f>
        <v>1.1376987333239841E-3</v>
      </c>
      <c r="DW34" s="2">
        <f>POWER(10,($B34-G$227)/G$228)/(1+POWER(10,($B34-G$227)/G$228))</f>
        <v>1.3021836743267983E-3</v>
      </c>
      <c r="DX34" s="2">
        <f>POWER(10,($B34-H$227)/H$228)/(1+POWER(10,($B34-H$227)/H$228))</f>
        <v>1.4033350270859467E-3</v>
      </c>
      <c r="DY34" s="2">
        <f>POWER(10,($B34-I$227)/I$228)/(1+POWER(10,($B34-I$227)/I$228))</f>
        <v>1.4629759676374303E-3</v>
      </c>
      <c r="DZ34" s="2">
        <f>POWER(10,($B34-J$227)/J$228)/(1+POWER(10,($B34-J$227)/J$228))</f>
        <v>1.1115467094499824E-3</v>
      </c>
      <c r="EA34" s="2">
        <f>POWER(10,($B34-K$227)/K$228)/(1+POWER(10,($B34-K$227)/K$228))</f>
        <v>1.2152911660245655E-3</v>
      </c>
      <c r="EB34" s="2">
        <f>POWER(10,($B34-L$227)/L$228)/(1+POWER(10,($B34-L$227)/L$228))</f>
        <v>1.3020961832030909E-3</v>
      </c>
      <c r="EC34" s="2">
        <f>POWER(10,($B34-M$227)/M$228)/(1+POWER(10,($B34-M$227)/M$228))</f>
        <v>1.1591147357184926E-3</v>
      </c>
      <c r="ED34" s="2">
        <f>POWER(10,($B34-N$227)/N$228)/(1+POWER(10,($B34-N$227)/N$228))</f>
        <v>1.0735868213520537E-3</v>
      </c>
      <c r="EE34" s="2">
        <f>POWER(10,($B34-O$227)/O$228)/(1+POWER(10,($B34-O$227)/O$228))</f>
        <v>1.0546599988055445E-3</v>
      </c>
    </row>
    <row r="35" spans="2:135" x14ac:dyDescent="0.25">
      <c r="B35" s="2">
        <v>29</v>
      </c>
      <c r="C35">
        <v>87.408000000000001</v>
      </c>
      <c r="D35">
        <v>90.605999999999995</v>
      </c>
      <c r="E35">
        <v>92.844999999999999</v>
      </c>
      <c r="F35">
        <v>92.113</v>
      </c>
      <c r="G35">
        <v>93.576999999999998</v>
      </c>
      <c r="H35">
        <v>94.858999999999995</v>
      </c>
      <c r="I35">
        <v>96.07</v>
      </c>
      <c r="J35">
        <v>94.366</v>
      </c>
      <c r="K35">
        <v>91.492999999999995</v>
      </c>
      <c r="L35">
        <v>88.984999999999999</v>
      </c>
      <c r="M35">
        <v>83.971000000000004</v>
      </c>
      <c r="N35">
        <v>74.691199999999995</v>
      </c>
      <c r="O35">
        <v>61.605600000000003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85.310414169917948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89.016618183000119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91.263215297150822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90.809348697432554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91.977646469438952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94.278156126958123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95.000231994630965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93.8305131833894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91.552696096533495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88.195529722476309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81.792378801930852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73.157847119766686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60.696843008608319</v>
      </c>
      <c r="AE35" s="5"/>
      <c r="AG35" s="5">
        <f t="shared" si="15"/>
        <v>2.0975858300820533</v>
      </c>
      <c r="AH35" s="5">
        <f t="shared" si="15"/>
        <v>1.5893818169998752</v>
      </c>
      <c r="AI35" s="5">
        <f t="shared" si="15"/>
        <v>1.5817847028491769</v>
      </c>
      <c r="AJ35" s="5">
        <f t="shared" si="15"/>
        <v>1.3036513025674452</v>
      </c>
      <c r="AK35" s="5">
        <f t="shared" si="15"/>
        <v>1.5993535305610465</v>
      </c>
      <c r="AL35" s="5">
        <f t="shared" si="15"/>
        <v>0.58084387304187146</v>
      </c>
      <c r="AM35" s="5">
        <f t="shared" si="15"/>
        <v>1.0697680053690277</v>
      </c>
      <c r="AN35" s="5">
        <f t="shared" si="15"/>
        <v>0.53548681661060016</v>
      </c>
      <c r="AO35" s="5">
        <f t="shared" si="14"/>
        <v>-5.9696096533500054E-2</v>
      </c>
      <c r="AP35" s="5">
        <f t="shared" si="14"/>
        <v>0.78947027752369081</v>
      </c>
      <c r="AQ35" s="5">
        <f t="shared" si="14"/>
        <v>2.1786211980691519</v>
      </c>
      <c r="AR35" s="5">
        <f t="shared" si="14"/>
        <v>1.5333528802333092</v>
      </c>
      <c r="AS35" s="5">
        <f t="shared" si="14"/>
        <v>0.90875699139168375</v>
      </c>
      <c r="AV35" s="2">
        <f t="shared" si="1"/>
        <v>85.303336801539231</v>
      </c>
      <c r="AW35" s="2">
        <f t="shared" si="2"/>
        <v>89.016527491704281</v>
      </c>
      <c r="AX35" s="2">
        <f t="shared" si="3"/>
        <v>91.263017845302983</v>
      </c>
      <c r="AY35" s="2">
        <f t="shared" si="4"/>
        <v>90.809277349536785</v>
      </c>
      <c r="AZ35" s="2">
        <f t="shared" si="5"/>
        <v>91.977463538255989</v>
      </c>
      <c r="BA35" s="2">
        <f t="shared" si="6"/>
        <v>94.277931492490723</v>
      </c>
      <c r="BB35" s="2">
        <f t="shared" si="7"/>
        <v>94.999901258711333</v>
      </c>
      <c r="BC35" s="2">
        <f t="shared" si="8"/>
        <v>93.830500668980434</v>
      </c>
      <c r="BD35" s="2">
        <f t="shared" si="9"/>
        <v>91.552628080342345</v>
      </c>
      <c r="BE35" s="2">
        <f t="shared" si="10"/>
        <v>88.194733183964942</v>
      </c>
      <c r="BF35" s="2">
        <f t="shared" si="11"/>
        <v>81.79147589911824</v>
      </c>
      <c r="BG35" s="2">
        <f t="shared" si="12"/>
        <v>73.156629776689741</v>
      </c>
      <c r="BH35" s="2">
        <f t="shared" si="13"/>
        <v>60.695202938144917</v>
      </c>
      <c r="BK35" s="2">
        <f>IF(OR($B35&lt;C$229, AND($B35&gt;C$230, $B35&lt;C$231)), C35, "")</f>
        <v>87.408000000000001</v>
      </c>
      <c r="BL35" s="2">
        <f>IF(OR($B35&lt;D$229, AND($B35&gt;D$230, $B35&lt;D$231)), D35, "")</f>
        <v>90.605999999999995</v>
      </c>
      <c r="BM35" s="2">
        <f>IF(OR($B35&lt;E$229, AND($B35&gt;E$230, $B35&lt;E$231)), E35, "")</f>
        <v>92.844999999999999</v>
      </c>
      <c r="BN35" s="2">
        <f>IF(OR($B35&lt;F$229, AND($B35&gt;F$230, $B35&lt;F$231)), F35, "")</f>
        <v>92.113</v>
      </c>
      <c r="BO35" s="2">
        <f>IF(OR($B35&lt;G$229, AND($B35&gt;G$230, $B35&lt;G$231)), G35, "")</f>
        <v>93.576999999999998</v>
      </c>
      <c r="BP35" s="2">
        <f>IF(OR($B35&lt;H$229, AND($B35&gt;H$230, $B35&lt;H$231)), H35, "")</f>
        <v>94.858999999999995</v>
      </c>
      <c r="BQ35" s="2">
        <f>IF(OR($B35&lt;I$229, AND($B35&gt;I$230, $B35&lt;I$231)), I35, "")</f>
        <v>96.07</v>
      </c>
      <c r="BR35" s="2">
        <f>IF(OR($B35&lt;J$229, AND($B35&gt;J$230, $B35&lt;J$231)), J35, "")</f>
        <v>94.366</v>
      </c>
      <c r="BS35" s="2">
        <f>IF(OR($B35&lt;K$229, AND($B35&gt;K$230, $B35&lt;K$231)), K35, "")</f>
        <v>91.492999999999995</v>
      </c>
      <c r="BT35" s="2">
        <f>IF(OR($B35&lt;L$229, AND($B35&gt;L$230, $B35&lt;L$231)), L35, "")</f>
        <v>88.984999999999999</v>
      </c>
      <c r="BU35" s="2">
        <f>IF(OR($B35&lt;M$229, AND($B35&gt;M$230, $B35&lt;M$231)), M35, "")</f>
        <v>83.971000000000004</v>
      </c>
      <c r="BV35" s="2">
        <f>IF(OR($B35&lt;N$229, AND($B35&gt;N$230, $B35&lt;N$231)), N35, "")</f>
        <v>74.691199999999995</v>
      </c>
      <c r="BW35" s="2">
        <f>IF(OR($B35&lt;O$229, AND($B35&gt;O$230, $B35&lt;O$231)), O35, "")</f>
        <v>61.605600000000003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85.296217460807128</v>
      </c>
      <c r="CP35" s="2">
        <f>BL$207*$B35+BL$209</f>
        <v>89.013462837949888</v>
      </c>
      <c r="CQ35" s="2">
        <f>BM$207*$B35+BM$209</f>
        <v>91.260432878359353</v>
      </c>
      <c r="CR35" s="2">
        <f>BN$207*$B35+BN$209</f>
        <v>90.804995808936013</v>
      </c>
      <c r="CS35" s="2">
        <f>BO$207*$B35+BO$209</f>
        <v>91.971727058166309</v>
      </c>
      <c r="CT35" s="2">
        <f>BP$207*$B35+BP$209</f>
        <v>94.269520241317792</v>
      </c>
      <c r="CU35" s="2">
        <f>BQ$207*$B35+BQ$209</f>
        <v>94.992065191460043</v>
      </c>
      <c r="CV35" s="2">
        <f>BR$207*$B35+BR$209</f>
        <v>93.823642975773851</v>
      </c>
      <c r="CW35" s="2">
        <f>BS$207*$B35+BS$209</f>
        <v>91.54424191928068</v>
      </c>
      <c r="CX35" s="2">
        <f>BT$207*$B35+BT$209</f>
        <v>88.186466419078528</v>
      </c>
      <c r="CY35" s="2">
        <f>BU$207*$B35+BU$209</f>
        <v>81.784253743569579</v>
      </c>
      <c r="CZ35" s="2">
        <f>BV$207*$B35+BV$209</f>
        <v>73.151264135294937</v>
      </c>
      <c r="DA35" s="2">
        <f>BW$207*$B35+BW$209</f>
        <v>60.692558537823587</v>
      </c>
      <c r="DD35" s="2">
        <f>BZ$207*$B35+BZ$209</f>
        <v>89.999484987356951</v>
      </c>
      <c r="DE35" s="2">
        <f>CA$207*$B35+CA$209</f>
        <v>91.803939623473553</v>
      </c>
      <c r="DF35" s="2">
        <f>CB$207*$B35+CB$209</f>
        <v>93.259631416829478</v>
      </c>
      <c r="DG35" s="2">
        <f>CC$207*$B35+CC$209</f>
        <v>94.237574159380685</v>
      </c>
      <c r="DH35" s="2">
        <f>CD$207*$B35+CD$209</f>
        <v>95.989892390290464</v>
      </c>
      <c r="DI35" s="2">
        <f>CE$207*$B35+CE$209</f>
        <v>99.736633012631728</v>
      </c>
      <c r="DJ35" s="2">
        <f>CF$207*$B35+CF$209</f>
        <v>99.87771412556053</v>
      </c>
      <c r="DK35" s="2">
        <f>CG$207*$B35+CG$209</f>
        <v>99.450901996430375</v>
      </c>
      <c r="DL35" s="2">
        <f>CH$207*$B35+CH$209</f>
        <v>97.838343905223809</v>
      </c>
      <c r="DM35" s="2">
        <f>CI$207*$B35+CI$209</f>
        <v>93.977379875577697</v>
      </c>
      <c r="DN35" s="2">
        <f>CJ$207*$B35+CJ$209</f>
        <v>87.467401860971421</v>
      </c>
      <c r="DO35" s="2">
        <f>CK$207*$B35+CK$209</f>
        <v>77.709842794048598</v>
      </c>
      <c r="DP35" s="2">
        <f>CL$207*$B35+CL$209</f>
        <v>62.979520360737411</v>
      </c>
      <c r="DS35" s="2">
        <f>POWER(10,($B35-C$227)/C$228)/(1+POWER(10,($B35-C$227)/C$228))</f>
        <v>1.5137009944501891E-3</v>
      </c>
      <c r="DT35" s="2">
        <f>POWER(10,($B35-D$227)/D$228)/(1+POWER(10,($B35-D$227)/D$228))</f>
        <v>1.0982545242084795E-3</v>
      </c>
      <c r="DU35" s="2">
        <f>POWER(10,($B35-E$227)/E$228)/(1+POWER(10,($B35-E$227)/E$228))</f>
        <v>1.2930016173454215E-3</v>
      </c>
      <c r="DV35" s="2">
        <f>POWER(10,($B35-F$227)/F$228)/(1+POWER(10,($B35-F$227)/F$228))</f>
        <v>1.2473249445899698E-3</v>
      </c>
      <c r="DW35" s="2">
        <f>POWER(10,($B35-G$227)/G$228)/(1+POWER(10,($B35-G$227)/G$228))</f>
        <v>1.4276366489515712E-3</v>
      </c>
      <c r="DX35" s="2">
        <f>POWER(10,($B35-H$227)/H$228)/(1+POWER(10,($B35-H$227)/H$228))</f>
        <v>1.5385179572420654E-3</v>
      </c>
      <c r="DY35" s="2">
        <f>POWER(10,($B35-I$227)/I$228)/(1+POWER(10,($B35-I$227)/I$228))</f>
        <v>1.6038948678019304E-3</v>
      </c>
      <c r="DZ35" s="2">
        <f>POWER(10,($B35-J$227)/J$228)/(1+POWER(10,($B35-J$227)/J$228))</f>
        <v>1.2186560422064948E-3</v>
      </c>
      <c r="EA35" s="2">
        <f>POWER(10,($B35-K$227)/K$228)/(1+POWER(10,($B35-K$227)/K$228))</f>
        <v>1.3323840446819548E-3</v>
      </c>
      <c r="EB35" s="2">
        <f>POWER(10,($B35-L$227)/L$228)/(1+POWER(10,($B35-L$227)/L$228))</f>
        <v>1.4275407409410693E-3</v>
      </c>
      <c r="EC35" s="2">
        <f>POWER(10,($B35-M$227)/M$228)/(1+POWER(10,($B35-M$227)/M$228))</f>
        <v>1.2708019216557535E-3</v>
      </c>
      <c r="ED35" s="2">
        <f>POWER(10,($B35-N$227)/N$228)/(1+POWER(10,($B35-N$227)/N$228))</f>
        <v>1.1770426258877486E-3</v>
      </c>
      <c r="EE35" s="2">
        <f>POWER(10,($B35-O$227)/O$228)/(1+POWER(10,($B35-O$227)/O$228))</f>
        <v>1.1562940381572681E-3</v>
      </c>
    </row>
    <row r="36" spans="2:135" x14ac:dyDescent="0.25">
      <c r="B36" s="2">
        <v>30</v>
      </c>
      <c r="C36">
        <v>86.254000000000005</v>
      </c>
      <c r="D36">
        <v>89.507000000000005</v>
      </c>
      <c r="E36">
        <v>93.055999999999997</v>
      </c>
      <c r="F36">
        <v>92.915000000000006</v>
      </c>
      <c r="G36">
        <v>93.576999999999998</v>
      </c>
      <c r="H36">
        <v>96.323999999999998</v>
      </c>
      <c r="I36">
        <v>96.323999999999998</v>
      </c>
      <c r="J36">
        <v>94.563000000000002</v>
      </c>
      <c r="K36">
        <v>92.013999999999996</v>
      </c>
      <c r="L36">
        <v>89.573999999999998</v>
      </c>
      <c r="M36">
        <v>84.058999999999997</v>
      </c>
      <c r="N36">
        <v>75.117599999999996</v>
      </c>
      <c r="O36">
        <v>61.816899999999997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85.317802957996619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89.002015069918414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91.242831840087106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90.812128473988693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91.998546709697052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94.303193441395521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95.019522630297288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93.855817552522979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91.579740342872313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88.21779820263211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81.820666833267907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73.182951793815391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60.7209077432816</v>
      </c>
      <c r="AE36" s="5"/>
      <c r="AG36" s="5">
        <f t="shared" si="15"/>
        <v>0.9361970420033856</v>
      </c>
      <c r="AH36" s="5">
        <f t="shared" si="15"/>
        <v>0.50498493008159073</v>
      </c>
      <c r="AI36" s="5">
        <f t="shared" si="15"/>
        <v>1.813168159912891</v>
      </c>
      <c r="AJ36" s="5">
        <f t="shared" si="15"/>
        <v>2.1028715260113131</v>
      </c>
      <c r="AK36" s="5">
        <f t="shared" si="15"/>
        <v>1.5784532903029458</v>
      </c>
      <c r="AL36" s="5">
        <f t="shared" si="15"/>
        <v>2.0208065586044768</v>
      </c>
      <c r="AM36" s="5">
        <f t="shared" si="15"/>
        <v>1.3044773697027097</v>
      </c>
      <c r="AN36" s="5">
        <f t="shared" si="15"/>
        <v>0.70718244747702386</v>
      </c>
      <c r="AO36" s="5">
        <f t="shared" si="14"/>
        <v>0.43425965712768289</v>
      </c>
      <c r="AP36" s="5">
        <f t="shared" si="14"/>
        <v>1.3562017973678877</v>
      </c>
      <c r="AQ36" s="5">
        <f t="shared" si="14"/>
        <v>2.2383331667320903</v>
      </c>
      <c r="AR36" s="5">
        <f t="shared" si="14"/>
        <v>1.9346482061846046</v>
      </c>
      <c r="AS36" s="5">
        <f t="shared" si="14"/>
        <v>1.0959922567183966</v>
      </c>
      <c r="AV36" s="2">
        <f t="shared" si="1"/>
        <v>85.301369375038135</v>
      </c>
      <c r="AW36" s="2">
        <f t="shared" si="2"/>
        <v>89.001760109816587</v>
      </c>
      <c r="AX36" s="2">
        <f t="shared" si="3"/>
        <v>91.242288815558837</v>
      </c>
      <c r="AY36" s="2">
        <f t="shared" si="4"/>
        <v>90.811923899371223</v>
      </c>
      <c r="AZ36" s="2">
        <f t="shared" si="5"/>
        <v>91.998038476181407</v>
      </c>
      <c r="BA36" s="2">
        <f t="shared" si="6"/>
        <v>94.302570134352663</v>
      </c>
      <c r="BB36" s="2">
        <f t="shared" si="7"/>
        <v>95.018618692632913</v>
      </c>
      <c r="BC36" s="2">
        <f t="shared" si="8"/>
        <v>93.855778785387969</v>
      </c>
      <c r="BD36" s="2">
        <f t="shared" si="9"/>
        <v>91.579543280150261</v>
      </c>
      <c r="BE36" s="2">
        <f t="shared" si="10"/>
        <v>88.215733509988993</v>
      </c>
      <c r="BF36" s="2">
        <f t="shared" si="11"/>
        <v>81.818373287752408</v>
      </c>
      <c r="BG36" s="2">
        <f t="shared" si="12"/>
        <v>73.179943510830199</v>
      </c>
      <c r="BH36" s="2">
        <f t="shared" si="13"/>
        <v>60.716957803155388</v>
      </c>
      <c r="BK36" s="2">
        <f>IF(OR($B36&lt;C$229, AND($B36&gt;C$230, $B36&lt;C$231)), C36, "")</f>
        <v>86.254000000000005</v>
      </c>
      <c r="BL36" s="2">
        <f>IF(OR($B36&lt;D$229, AND($B36&gt;D$230, $B36&lt;D$231)), D36, "")</f>
        <v>89.507000000000005</v>
      </c>
      <c r="BM36" s="2">
        <f>IF(OR($B36&lt;E$229, AND($B36&gt;E$230, $B36&lt;E$231)), E36, "")</f>
        <v>93.055999999999997</v>
      </c>
      <c r="BN36" s="2">
        <f>IF(OR($B36&lt;F$229, AND($B36&gt;F$230, $B36&lt;F$231)), F36, "")</f>
        <v>92.915000000000006</v>
      </c>
      <c r="BO36" s="2">
        <f>IF(OR($B36&lt;G$229, AND($B36&gt;G$230, $B36&lt;G$231)), G36, "")</f>
        <v>93.576999999999998</v>
      </c>
      <c r="BP36" s="2">
        <f>IF(OR($B36&lt;H$229, AND($B36&gt;H$230, $B36&lt;H$231)), H36, "")</f>
        <v>96.323999999999998</v>
      </c>
      <c r="BQ36" s="2">
        <f>IF(OR($B36&lt;I$229, AND($B36&gt;I$230, $B36&lt;I$231)), I36, "")</f>
        <v>96.323999999999998</v>
      </c>
      <c r="BR36" s="2">
        <f>IF(OR($B36&lt;J$229, AND($B36&gt;J$230, $B36&lt;J$231)), J36, "")</f>
        <v>94.563000000000002</v>
      </c>
      <c r="BS36" s="2">
        <f>IF(OR($B36&lt;K$229, AND($B36&gt;K$230, $B36&lt;K$231)), K36, "")</f>
        <v>92.013999999999996</v>
      </c>
      <c r="BT36" s="2">
        <f>IF(OR($B36&lt;L$229, AND($B36&gt;L$230, $B36&lt;L$231)), L36, "")</f>
        <v>89.573999999999998</v>
      </c>
      <c r="BU36" s="2">
        <f>IF(OR($B36&lt;M$229, AND($B36&gt;M$230, $B36&lt;M$231)), M36, "")</f>
        <v>84.058999999999997</v>
      </c>
      <c r="BV36" s="2">
        <f>IF(OR($B36&lt;N$229, AND($B36&gt;N$230, $B36&lt;N$231)), N36, "")</f>
        <v>75.117599999999996</v>
      </c>
      <c r="BW36" s="2">
        <f>IF(OR($B36&lt;O$229, AND($B36&gt;O$230, $B36&lt;O$231)), O36, "")</f>
        <v>61.816899999999997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85.29369308507151</v>
      </c>
      <c r="CP36" s="2">
        <f>BL$207*$B36+BL$209</f>
        <v>88.998460139039636</v>
      </c>
      <c r="CQ36" s="2">
        <f>BM$207*$B36+BM$209</f>
        <v>91.239508042393282</v>
      </c>
      <c r="CR36" s="2">
        <f>BN$207*$B36+BN$209</f>
        <v>90.80731009778475</v>
      </c>
      <c r="CS36" s="2">
        <f>BO$207*$B36+BO$209</f>
        <v>91.991858152363648</v>
      </c>
      <c r="CT36" s="2">
        <f>BP$207*$B36+BP$209</f>
        <v>94.293501082369332</v>
      </c>
      <c r="CU36" s="2">
        <f>BQ$207*$B36+BQ$209</f>
        <v>95.010175399500952</v>
      </c>
      <c r="CV36" s="2">
        <f>BR$207*$B36+BR$209</f>
        <v>93.848385624058253</v>
      </c>
      <c r="CW36" s="2">
        <f>BS$207*$B36+BS$209</f>
        <v>91.570495036394988</v>
      </c>
      <c r="CX36" s="2">
        <f>BT$207*$B36+BT$209</f>
        <v>88.206816813227491</v>
      </c>
      <c r="CY36" s="2">
        <f>BU$207*$B36+BU$209</f>
        <v>81.810580110750678</v>
      </c>
      <c r="CZ36" s="2">
        <f>BV$207*$B36+BV$209</f>
        <v>73.174152640924561</v>
      </c>
      <c r="DA36" s="2">
        <f>BW$207*$B36+BW$209</f>
        <v>60.714105838437717</v>
      </c>
      <c r="DD36" s="2">
        <f>BZ$207*$B36+BZ$209</f>
        <v>89.919363597814353</v>
      </c>
      <c r="DE36" s="2">
        <f>CA$207*$B36+CA$209</f>
        <v>91.739107177402758</v>
      </c>
      <c r="DF36" s="2">
        <f>CB$207*$B36+CB$209</f>
        <v>93.201154187038881</v>
      </c>
      <c r="DG36" s="2">
        <f>CC$207*$B36+CC$209</f>
        <v>94.181205124441689</v>
      </c>
      <c r="DH36" s="2">
        <f>CD$207*$B36+CD$209</f>
        <v>95.940551027137644</v>
      </c>
      <c r="DI36" s="2">
        <f>CE$207*$B36+CE$209</f>
        <v>99.670299823286882</v>
      </c>
      <c r="DJ36" s="2">
        <f>CF$207*$B36+CF$209</f>
        <v>99.811965450468804</v>
      </c>
      <c r="DK36" s="2">
        <f>CG$207*$B36+CG$209</f>
        <v>99.381887936454078</v>
      </c>
      <c r="DL36" s="2">
        <f>CH$207*$B36+CH$209</f>
        <v>97.764773021743707</v>
      </c>
      <c r="DM36" s="2">
        <f>CI$207*$B36+CI$209</f>
        <v>93.904198242651816</v>
      </c>
      <c r="DN36" s="2">
        <f>CJ$207*$B36+CJ$209</f>
        <v>87.404160971419429</v>
      </c>
      <c r="DO36" s="2">
        <f>CK$207*$B36+CK$209</f>
        <v>77.661616178824247</v>
      </c>
      <c r="DP36" s="2">
        <f>CL$207*$B36+CL$209</f>
        <v>62.963804282649612</v>
      </c>
      <c r="DS36" s="2">
        <f>POWER(10,($B36-C$227)/C$228)/(1+POWER(10,($B36-C$227)/C$228))</f>
        <v>1.6594977842632446E-3</v>
      </c>
      <c r="DT36" s="2">
        <f>POWER(10,($B36-D$227)/D$228)/(1+POWER(10,($B36-D$227)/D$228))</f>
        <v>1.2040845576817309E-3</v>
      </c>
      <c r="DU36" s="2">
        <f>POWER(10,($B36-E$227)/E$228)/(1+POWER(10,($B36-E$227)/E$228))</f>
        <v>1.417571243997466E-3</v>
      </c>
      <c r="DV36" s="2">
        <f>POWER(10,($B36-F$227)/F$228)/(1+POWER(10,($B36-F$227)/F$228))</f>
        <v>1.3675000407575523E-3</v>
      </c>
      <c r="DW36" s="2">
        <f>POWER(10,($B36-G$227)/G$228)/(1+POWER(10,($B36-G$227)/G$228))</f>
        <v>1.5651568794418846E-3</v>
      </c>
      <c r="DX36" s="2">
        <f>POWER(10,($B36-H$227)/H$228)/(1+POWER(10,($B36-H$227)/H$228))</f>
        <v>1.6867010316589388E-3</v>
      </c>
      <c r="DY36" s="2">
        <f>POWER(10,($B36-I$227)/I$228)/(1+POWER(10,($B36-I$227)/I$228))</f>
        <v>1.7583636607041403E-3</v>
      </c>
      <c r="DZ36" s="2">
        <f>POWER(10,($B36-J$227)/J$228)/(1+POWER(10,($B36-J$227)/J$228))</f>
        <v>1.3360726918187301E-3</v>
      </c>
      <c r="EA36" s="2">
        <f>POWER(10,($B36-K$227)/K$228)/(1+POWER(10,($B36-K$227)/K$228))</f>
        <v>1.4607422812920991E-3</v>
      </c>
      <c r="EB36" s="2">
        <f>POWER(10,($B36-L$227)/L$228)/(1+POWER(10,($B36-L$227)/L$228))</f>
        <v>1.5650517473614583E-3</v>
      </c>
      <c r="EC36" s="2">
        <f>POWER(10,($B36-M$227)/M$228)/(1+POWER(10,($B36-M$227)/M$228))</f>
        <v>1.3932357814893399E-3</v>
      </c>
      <c r="ED36" s="2">
        <f>POWER(10,($B36-N$227)/N$228)/(1+POWER(10,($B36-N$227)/N$228))</f>
        <v>1.2904550324993886E-3</v>
      </c>
      <c r="EE36" s="2">
        <f>POWER(10,($B36-O$227)/O$228)/(1+POWER(10,($B36-O$227)/O$228))</f>
        <v>1.2677097790633244E-3</v>
      </c>
    </row>
    <row r="37" spans="2:135" x14ac:dyDescent="0.25">
      <c r="B37" s="2">
        <v>31</v>
      </c>
      <c r="C37">
        <v>87.915000000000006</v>
      </c>
      <c r="D37">
        <v>91.155000000000001</v>
      </c>
      <c r="E37">
        <v>92.563000000000002</v>
      </c>
      <c r="F37">
        <v>92.775000000000006</v>
      </c>
      <c r="G37">
        <v>93.126999999999995</v>
      </c>
      <c r="H37">
        <v>95.760999999999996</v>
      </c>
      <c r="I37">
        <v>96.507000000000005</v>
      </c>
      <c r="J37">
        <v>94.168999999999997</v>
      </c>
      <c r="K37">
        <v>92.760999999999996</v>
      </c>
      <c r="L37">
        <v>90.632000000000005</v>
      </c>
      <c r="M37">
        <v>83.662000000000006</v>
      </c>
      <c r="N37">
        <v>75.2059</v>
      </c>
      <c r="O37">
        <v>61.563400000000001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85.336157754322969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88.987698699328774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91.223008313982263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90.815158034019007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92.020001212154682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94.328916999415611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95.039750933803035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93.881211567914448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91.607056147474708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88.241925320866059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81.850917868371525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73.210446282600643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60.747890725934134</v>
      </c>
      <c r="AE37" s="5"/>
      <c r="AG37" s="5">
        <f t="shared" si="15"/>
        <v>2.5788422456770377</v>
      </c>
      <c r="AH37" s="5">
        <f t="shared" si="15"/>
        <v>2.1673013006712267</v>
      </c>
      <c r="AI37" s="5">
        <f t="shared" si="15"/>
        <v>1.3399916860177399</v>
      </c>
      <c r="AJ37" s="5">
        <f t="shared" si="15"/>
        <v>1.9598419659809991</v>
      </c>
      <c r="AK37" s="5">
        <f t="shared" si="15"/>
        <v>1.1069987878453134</v>
      </c>
      <c r="AL37" s="5">
        <f t="shared" si="15"/>
        <v>1.4320830005843845</v>
      </c>
      <c r="AM37" s="5">
        <f t="shared" si="15"/>
        <v>1.4672490661969704</v>
      </c>
      <c r="AN37" s="5">
        <f t="shared" si="15"/>
        <v>0.28778843208554861</v>
      </c>
      <c r="AO37" s="5">
        <f t="shared" si="14"/>
        <v>1.1539438525252876</v>
      </c>
      <c r="AP37" s="5">
        <f t="shared" si="14"/>
        <v>2.3900746791339458</v>
      </c>
      <c r="AQ37" s="5">
        <f t="shared" si="14"/>
        <v>1.8110821316284813</v>
      </c>
      <c r="AR37" s="5">
        <f t="shared" si="14"/>
        <v>1.9954537173993572</v>
      </c>
      <c r="AS37" s="5">
        <f t="shared" si="14"/>
        <v>0.81550927406586737</v>
      </c>
      <c r="AV37" s="2">
        <f t="shared" si="1"/>
        <v>85.299443073371847</v>
      </c>
      <c r="AW37" s="2">
        <f t="shared" si="2"/>
        <v>88.98700958564244</v>
      </c>
      <c r="AX37" s="2">
        <f t="shared" si="3"/>
        <v>91.221573485570858</v>
      </c>
      <c r="AY37" s="2">
        <f t="shared" si="4"/>
        <v>90.814594671955447</v>
      </c>
      <c r="AZ37" s="2">
        <f t="shared" si="5"/>
        <v>92.018645605858993</v>
      </c>
      <c r="BA37" s="2">
        <f t="shared" si="6"/>
        <v>94.327257320872164</v>
      </c>
      <c r="BB37" s="2">
        <f t="shared" si="7"/>
        <v>95.037380270963368</v>
      </c>
      <c r="BC37" s="2">
        <f t="shared" si="8"/>
        <v>93.881096334249207</v>
      </c>
      <c r="BD37" s="2">
        <f t="shared" si="9"/>
        <v>91.60650809472115</v>
      </c>
      <c r="BE37" s="2">
        <f t="shared" si="10"/>
        <v>88.236782213976483</v>
      </c>
      <c r="BF37" s="2">
        <f t="shared" si="11"/>
        <v>81.8453135688803</v>
      </c>
      <c r="BG37" s="2">
        <f t="shared" si="12"/>
        <v>73.203289306488514</v>
      </c>
      <c r="BH37" s="2">
        <f t="shared" si="13"/>
        <v>60.738728083398193</v>
      </c>
      <c r="BK37" s="2">
        <f>IF(OR($B37&lt;C$229, AND($B37&gt;C$230, $B37&lt;C$231)), C37, "")</f>
        <v>87.915000000000006</v>
      </c>
      <c r="BL37" s="2">
        <f>IF(OR($B37&lt;D$229, AND($B37&gt;D$230, $B37&lt;D$231)), D37, "")</f>
        <v>91.155000000000001</v>
      </c>
      <c r="BM37" s="2">
        <f>IF(OR($B37&lt;E$229, AND($B37&gt;E$230, $B37&lt;E$231)), E37, "")</f>
        <v>92.563000000000002</v>
      </c>
      <c r="BN37" s="2">
        <f>IF(OR($B37&lt;F$229, AND($B37&gt;F$230, $B37&lt;F$231)), F37, "")</f>
        <v>92.775000000000006</v>
      </c>
      <c r="BO37" s="2">
        <f>IF(OR($B37&lt;G$229, AND($B37&gt;G$230, $B37&lt;G$231)), G37, "")</f>
        <v>93.126999999999995</v>
      </c>
      <c r="BP37" s="2">
        <f>IF(OR($B37&lt;H$229, AND($B37&gt;H$230, $B37&lt;H$231)), H37, "")</f>
        <v>95.760999999999996</v>
      </c>
      <c r="BQ37" s="2">
        <f>IF(OR($B37&lt;I$229, AND($B37&gt;I$230, $B37&lt;I$231)), I37, "")</f>
        <v>96.507000000000005</v>
      </c>
      <c r="BR37" s="2">
        <f>IF(OR($B37&lt;J$229, AND($B37&gt;J$230, $B37&lt;J$231)), J37, "")</f>
        <v>94.168999999999997</v>
      </c>
      <c r="BS37" s="2">
        <f>IF(OR($B37&lt;K$229, AND($B37&gt;K$230, $B37&lt;K$231)), K37, "")</f>
        <v>92.760999999999996</v>
      </c>
      <c r="BT37" s="2">
        <f>IF(OR($B37&lt;L$229, AND($B37&gt;L$230, $B37&lt;L$231)), L37, "")</f>
        <v>90.632000000000005</v>
      </c>
      <c r="BU37" s="2">
        <f>IF(OR($B37&lt;M$229, AND($B37&gt;M$230, $B37&lt;M$231)), M37, "")</f>
        <v>83.662000000000006</v>
      </c>
      <c r="BV37" s="2">
        <f>IF(OR($B37&lt;N$229, AND($B37&gt;N$230, $B37&lt;N$231)), N37, "")</f>
        <v>75.2059</v>
      </c>
      <c r="BW37" s="2">
        <f>IF(OR($B37&lt;O$229, AND($B37&gt;O$230, $B37&lt;O$231)), O37, "")</f>
        <v>61.563400000000001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85.291168709335878</v>
      </c>
      <c r="CP37" s="2">
        <f>BL$207*$B37+BL$209</f>
        <v>88.983457440129371</v>
      </c>
      <c r="CQ37" s="2">
        <f>BM$207*$B37+BM$209</f>
        <v>91.218583206427212</v>
      </c>
      <c r="CR37" s="2">
        <f>BN$207*$B37+BN$209</f>
        <v>90.809624386633487</v>
      </c>
      <c r="CS37" s="2">
        <f>BO$207*$B37+BO$209</f>
        <v>92.011989246560972</v>
      </c>
      <c r="CT37" s="2">
        <f>BP$207*$B37+BP$209</f>
        <v>94.317481923420871</v>
      </c>
      <c r="CU37" s="2">
        <f>BQ$207*$B37+BQ$209</f>
        <v>95.028285607541861</v>
      </c>
      <c r="CV37" s="2">
        <f>BR$207*$B37+BR$209</f>
        <v>93.87312827234264</v>
      </c>
      <c r="CW37" s="2">
        <f>BS$207*$B37+BS$209</f>
        <v>91.596748153509296</v>
      </c>
      <c r="CX37" s="2">
        <f>BT$207*$B37+BT$209</f>
        <v>88.227167207376439</v>
      </c>
      <c r="CY37" s="2">
        <f>BU$207*$B37+BU$209</f>
        <v>81.836906477931777</v>
      </c>
      <c r="CZ37" s="2">
        <f>BV$207*$B37+BV$209</f>
        <v>73.197041146554199</v>
      </c>
      <c r="DA37" s="2">
        <f>BW$207*$B37+BW$209</f>
        <v>60.735653139051848</v>
      </c>
      <c r="DD37" s="2">
        <f>BZ$207*$B37+BZ$209</f>
        <v>89.839242208271756</v>
      </c>
      <c r="DE37" s="2">
        <f>CA$207*$B37+CA$209</f>
        <v>91.674274731331963</v>
      </c>
      <c r="DF37" s="2">
        <f>CB$207*$B37+CB$209</f>
        <v>93.142676957248284</v>
      </c>
      <c r="DG37" s="2">
        <f>CC$207*$B37+CC$209</f>
        <v>94.124836089502679</v>
      </c>
      <c r="DH37" s="2">
        <f>CD$207*$B37+CD$209</f>
        <v>95.891209663984824</v>
      </c>
      <c r="DI37" s="2">
        <f>CE$207*$B37+CE$209</f>
        <v>99.603966633942022</v>
      </c>
      <c r="DJ37" s="2">
        <f>CF$207*$B37+CF$209</f>
        <v>99.746216775377079</v>
      </c>
      <c r="DK37" s="2">
        <f>CG$207*$B37+CG$209</f>
        <v>99.312873876477767</v>
      </c>
      <c r="DL37" s="2">
        <f>CH$207*$B37+CH$209</f>
        <v>97.691202138263591</v>
      </c>
      <c r="DM37" s="2">
        <f>CI$207*$B37+CI$209</f>
        <v>93.831016609725935</v>
      </c>
      <c r="DN37" s="2">
        <f>CJ$207*$B37+CJ$209</f>
        <v>87.340920081867438</v>
      </c>
      <c r="DO37" s="2">
        <f>CK$207*$B37+CK$209</f>
        <v>77.613389563599895</v>
      </c>
      <c r="DP37" s="2">
        <f>CL$207*$B37+CL$209</f>
        <v>62.948088204561813</v>
      </c>
      <c r="DS37" s="2">
        <f>POWER(10,($B37-C$227)/C$228)/(1+POWER(10,($B37-C$227)/C$228))</f>
        <v>1.8193118554262382E-3</v>
      </c>
      <c r="DT37" s="2">
        <f>POWER(10,($B37-D$227)/D$228)/(1+POWER(10,($B37-D$227)/D$228))</f>
        <v>1.3200991106611618E-3</v>
      </c>
      <c r="DU37" s="2">
        <f>POWER(10,($B37-E$227)/E$228)/(1+POWER(10,($B37-E$227)/E$228))</f>
        <v>1.5541234112750033E-3</v>
      </c>
      <c r="DV37" s="2">
        <f>POWER(10,($B37-F$227)/F$228)/(1+POWER(10,($B37-F$227)/F$228))</f>
        <v>1.4992361777839091E-3</v>
      </c>
      <c r="DW37" s="2">
        <f>POWER(10,($B37-G$227)/G$228)/(1+POWER(10,($B37-G$227)/G$228))</f>
        <v>1.715901284730591E-3</v>
      </c>
      <c r="DX37" s="2">
        <f>POWER(10,($B37-H$227)/H$228)/(1+POWER(10,($B37-H$227)/H$228))</f>
        <v>1.849129995936903E-3</v>
      </c>
      <c r="DY37" s="2">
        <f>POWER(10,($B37-I$227)/I$228)/(1+POWER(10,($B37-I$227)/I$228))</f>
        <v>1.9276803959134409E-3</v>
      </c>
      <c r="DZ37" s="2">
        <f>POWER(10,($B37-J$227)/J$228)/(1+POWER(10,($B37-J$227)/J$228))</f>
        <v>1.4647857613984078E-3</v>
      </c>
      <c r="EA37" s="2">
        <f>POWER(10,($B37-K$227)/K$228)/(1+POWER(10,($B37-K$227)/K$228))</f>
        <v>1.6014463701360903E-3</v>
      </c>
      <c r="EB37" s="2">
        <f>POWER(10,($B37-L$227)/L$228)/(1+POWER(10,($B37-L$227)/L$228))</f>
        <v>1.7157860445015073E-3</v>
      </c>
      <c r="EC37" s="2">
        <f>POWER(10,($B37-M$227)/M$228)/(1+POWER(10,($B37-M$227)/M$228))</f>
        <v>1.5274473417911621E-3</v>
      </c>
      <c r="ED37" s="2">
        <f>POWER(10,($B37-N$227)/N$228)/(1+POWER(10,($B37-N$227)/N$228))</f>
        <v>1.4147796650758515E-3</v>
      </c>
      <c r="EE37" s="2">
        <f>POWER(10,($B37-O$227)/O$228)/(1+POWER(10,($B37-O$227)/O$228))</f>
        <v>1.3898461447676258E-3</v>
      </c>
    </row>
    <row r="38" spans="2:135" x14ac:dyDescent="0.25">
      <c r="B38" s="2">
        <v>32</v>
      </c>
      <c r="C38">
        <v>87.465000000000003</v>
      </c>
      <c r="D38">
        <v>90.224999999999994</v>
      </c>
      <c r="E38">
        <v>92.873000000000005</v>
      </c>
      <c r="F38">
        <v>93.224999999999994</v>
      </c>
      <c r="G38">
        <v>93.296000000000006</v>
      </c>
      <c r="H38">
        <v>96.042000000000002</v>
      </c>
      <c r="I38">
        <v>96.408000000000001</v>
      </c>
      <c r="J38">
        <v>94.775000000000006</v>
      </c>
      <c r="K38">
        <v>92.986000000000004</v>
      </c>
      <c r="L38">
        <v>89.941000000000003</v>
      </c>
      <c r="M38">
        <v>83.897000000000006</v>
      </c>
      <c r="N38">
        <v>75.147099999999995</v>
      </c>
      <c r="O38">
        <v>60.718299999999999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85.376481946310264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88.974067672716316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91.204515199641861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90.818781250838171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92.042758349664652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94.356237026675728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95.062154736007002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93.906784598307539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91.634988994100809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88.270194243564717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81.885472638880188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73.243061900827911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60.780986484294601</v>
      </c>
      <c r="AE38" s="5"/>
      <c r="AG38" s="5">
        <f t="shared" si="15"/>
        <v>2.0885180536897394</v>
      </c>
      <c r="AH38" s="5">
        <f t="shared" si="15"/>
        <v>1.2509323272836781</v>
      </c>
      <c r="AI38" s="5">
        <f t="shared" si="15"/>
        <v>1.6684848003581436</v>
      </c>
      <c r="AJ38" s="5">
        <f t="shared" si="15"/>
        <v>2.4062187491618232</v>
      </c>
      <c r="AK38" s="5">
        <f t="shared" si="15"/>
        <v>1.2532416503353545</v>
      </c>
      <c r="AL38" s="5">
        <f t="shared" si="15"/>
        <v>1.6857629733242732</v>
      </c>
      <c r="AM38" s="5">
        <f t="shared" si="15"/>
        <v>1.3458452639929988</v>
      </c>
      <c r="AN38" s="5">
        <f t="shared" si="15"/>
        <v>0.86821540169246703</v>
      </c>
      <c r="AO38" s="5">
        <f t="shared" si="14"/>
        <v>1.3510110058991955</v>
      </c>
      <c r="AP38" s="5">
        <f t="shared" si="14"/>
        <v>1.6708057564352856</v>
      </c>
      <c r="AQ38" s="5">
        <f t="shared" si="14"/>
        <v>2.0115273611198177</v>
      </c>
      <c r="AR38" s="5">
        <f t="shared" si="14"/>
        <v>1.9040380991720838</v>
      </c>
      <c r="AS38" s="5">
        <f t="shared" si="14"/>
        <v>-6.2686484294601996E-2</v>
      </c>
      <c r="AV38" s="2">
        <f t="shared" si="1"/>
        <v>85.297560635028745</v>
      </c>
      <c r="AW38" s="2">
        <f t="shared" si="2"/>
        <v>88.972276977960249</v>
      </c>
      <c r="AX38" s="2">
        <f t="shared" si="3"/>
        <v>91.20087267276952</v>
      </c>
      <c r="AY38" s="2">
        <f t="shared" si="4"/>
        <v>90.817291242422414</v>
      </c>
      <c r="AZ38" s="2">
        <f t="shared" si="5"/>
        <v>92.039286998335257</v>
      </c>
      <c r="BA38" s="2">
        <f t="shared" si="6"/>
        <v>94.351996280978071</v>
      </c>
      <c r="BB38" s="2">
        <f t="shared" si="7"/>
        <v>95.056188845299644</v>
      </c>
      <c r="BC38" s="2">
        <f t="shared" si="8"/>
        <v>93.906455930361687</v>
      </c>
      <c r="BD38" s="2">
        <f t="shared" si="9"/>
        <v>91.633525921194135</v>
      </c>
      <c r="BE38" s="2">
        <f t="shared" si="10"/>
        <v>88.257882566984748</v>
      </c>
      <c r="BF38" s="2">
        <f t="shared" si="11"/>
        <v>81.87229969251203</v>
      </c>
      <c r="BG38" s="2">
        <f t="shared" si="12"/>
        <v>73.226669384262436</v>
      </c>
      <c r="BH38" s="2">
        <f t="shared" si="13"/>
        <v>60.760514817667605</v>
      </c>
      <c r="BK38" s="2">
        <f>IF(OR($B38&lt;C$229, AND($B38&gt;C$230, $B38&lt;C$231)), C38, "")</f>
        <v>87.465000000000003</v>
      </c>
      <c r="BL38" s="2">
        <f>IF(OR($B38&lt;D$229, AND($B38&gt;D$230, $B38&lt;D$231)), D38, "")</f>
        <v>90.224999999999994</v>
      </c>
      <c r="BM38" s="2">
        <f>IF(OR($B38&lt;E$229, AND($B38&gt;E$230, $B38&lt;E$231)), E38, "")</f>
        <v>92.873000000000005</v>
      </c>
      <c r="BN38" s="2">
        <f>IF(OR($B38&lt;F$229, AND($B38&gt;F$230, $B38&lt;F$231)), F38, "")</f>
        <v>93.224999999999994</v>
      </c>
      <c r="BO38" s="2">
        <f>IF(OR($B38&lt;G$229, AND($B38&gt;G$230, $B38&lt;G$231)), G38, "")</f>
        <v>93.296000000000006</v>
      </c>
      <c r="BP38" s="2">
        <f>IF(OR($B38&lt;H$229, AND($B38&gt;H$230, $B38&lt;H$231)), H38, "")</f>
        <v>96.042000000000002</v>
      </c>
      <c r="BQ38" s="2">
        <f>IF(OR($B38&lt;I$229, AND($B38&gt;I$230, $B38&lt;I$231)), I38, "")</f>
        <v>96.408000000000001</v>
      </c>
      <c r="BR38" s="2">
        <f>IF(OR($B38&lt;J$229, AND($B38&gt;J$230, $B38&lt;J$231)), J38, "")</f>
        <v>94.775000000000006</v>
      </c>
      <c r="BS38" s="2">
        <f>IF(OR($B38&lt;K$229, AND($B38&gt;K$230, $B38&lt;K$231)), K38, "")</f>
        <v>92.986000000000004</v>
      </c>
      <c r="BT38" s="2">
        <f>IF(OR($B38&lt;L$229, AND($B38&gt;L$230, $B38&lt;L$231)), L38, "")</f>
        <v>89.941000000000003</v>
      </c>
      <c r="BU38" s="2">
        <f>IF(OR($B38&lt;M$229, AND($B38&gt;M$230, $B38&lt;M$231)), M38, "")</f>
        <v>83.897000000000006</v>
      </c>
      <c r="BV38" s="2">
        <f>IF(OR($B38&lt;N$229, AND($B38&gt;N$230, $B38&lt;N$231)), N38, "")</f>
        <v>75.147099999999995</v>
      </c>
      <c r="BW38" s="2">
        <f>IF(OR($B38&lt;O$229, AND($B38&gt;O$230, $B38&lt;O$231)), O38, "")</f>
        <v>60.718299999999999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85.28864433360026</v>
      </c>
      <c r="CP38" s="2">
        <f>BL$207*$B38+BL$209</f>
        <v>88.968454741219119</v>
      </c>
      <c r="CQ38" s="2">
        <f>BM$207*$B38+BM$209</f>
        <v>91.197658370461141</v>
      </c>
      <c r="CR38" s="2">
        <f>BN$207*$B38+BN$209</f>
        <v>90.811938675482224</v>
      </c>
      <c r="CS38" s="2">
        <f>BO$207*$B38+BO$209</f>
        <v>92.032120340758311</v>
      </c>
      <c r="CT38" s="2">
        <f>BP$207*$B38+BP$209</f>
        <v>94.341462764472396</v>
      </c>
      <c r="CU38" s="2">
        <f>BQ$207*$B38+BQ$209</f>
        <v>95.04639581558277</v>
      </c>
      <c r="CV38" s="2">
        <f>BR$207*$B38+BR$209</f>
        <v>93.897870920627042</v>
      </c>
      <c r="CW38" s="2">
        <f>BS$207*$B38+BS$209</f>
        <v>91.623001270623604</v>
      </c>
      <c r="CX38" s="2">
        <f>BT$207*$B38+BT$209</f>
        <v>88.247517601525388</v>
      </c>
      <c r="CY38" s="2">
        <f>BU$207*$B38+BU$209</f>
        <v>81.863232845112876</v>
      </c>
      <c r="CZ38" s="2">
        <f>BV$207*$B38+BV$209</f>
        <v>73.219929652183822</v>
      </c>
      <c r="DA38" s="2">
        <f>BW$207*$B38+BW$209</f>
        <v>60.757200439665979</v>
      </c>
      <c r="DD38" s="2">
        <f>BZ$207*$B38+BZ$209</f>
        <v>89.759120818729158</v>
      </c>
      <c r="DE38" s="2">
        <f>CA$207*$B38+CA$209</f>
        <v>91.609442285261153</v>
      </c>
      <c r="DF38" s="2">
        <f>CB$207*$B38+CB$209</f>
        <v>93.084199727457687</v>
      </c>
      <c r="DG38" s="2">
        <f>CC$207*$B38+CC$209</f>
        <v>94.068467054563669</v>
      </c>
      <c r="DH38" s="2">
        <f>CD$207*$B38+CD$209</f>
        <v>95.841868300832004</v>
      </c>
      <c r="DI38" s="2">
        <f>CE$207*$B38+CE$209</f>
        <v>99.537633444597176</v>
      </c>
      <c r="DJ38" s="2">
        <f>CF$207*$B38+CF$209</f>
        <v>99.680468100285353</v>
      </c>
      <c r="DK38" s="2">
        <f>CG$207*$B38+CG$209</f>
        <v>99.243859816501455</v>
      </c>
      <c r="DL38" s="2">
        <f>CH$207*$B38+CH$209</f>
        <v>97.61763125478349</v>
      </c>
      <c r="DM38" s="2">
        <f>CI$207*$B38+CI$209</f>
        <v>93.757834976800055</v>
      </c>
      <c r="DN38" s="2">
        <f>CJ$207*$B38+CJ$209</f>
        <v>87.277679192315446</v>
      </c>
      <c r="DO38" s="2">
        <f>CK$207*$B38+CK$209</f>
        <v>77.56516294837553</v>
      </c>
      <c r="DP38" s="2">
        <f>CL$207*$B38+CL$209</f>
        <v>62.932372126474014</v>
      </c>
      <c r="DS38" s="2">
        <f>POWER(10,($B38-C$227)/C$228)/(1+POWER(10,($B38-C$227)/C$228))</f>
        <v>1.9944857014989274E-3</v>
      </c>
      <c r="DT38" s="2">
        <f>POWER(10,($B38-D$227)/D$228)/(1+POWER(10,($B38-D$227)/D$228))</f>
        <v>1.4472755654417421E-3</v>
      </c>
      <c r="DU38" s="2">
        <f>POWER(10,($B38-E$227)/E$228)/(1+POWER(10,($B38-E$227)/E$228))</f>
        <v>1.703806967426116E-3</v>
      </c>
      <c r="DV38" s="2">
        <f>POWER(10,($B38-F$227)/F$228)/(1+POWER(10,($B38-F$227)/F$228))</f>
        <v>1.6436420375043586E-3</v>
      </c>
      <c r="DW38" s="2">
        <f>POWER(10,($B38-G$227)/G$228)/(1+POWER(10,($B38-G$227)/G$228))</f>
        <v>1.8811369287518242E-3</v>
      </c>
      <c r="DX38" s="2">
        <f>POWER(10,($B38-H$227)/H$228)/(1+POWER(10,($B38-H$227)/H$228))</f>
        <v>2.0271690739437384E-3</v>
      </c>
      <c r="DY38" s="2">
        <f>POWER(10,($B38-I$227)/I$228)/(1+POWER(10,($B38-I$227)/I$228))</f>
        <v>2.1132664997922852E-3</v>
      </c>
      <c r="DZ38" s="2">
        <f>POWER(10,($B38-J$227)/J$228)/(1+POWER(10,($B38-J$227)/J$228))</f>
        <v>1.6058787067953697E-3</v>
      </c>
      <c r="EA38" s="2">
        <f>POWER(10,($B38-K$227)/K$228)/(1+POWER(10,($B38-K$227)/K$228))</f>
        <v>1.755679766446737E-3</v>
      </c>
      <c r="EB38" s="2">
        <f>POWER(10,($B38-L$227)/L$228)/(1+POWER(10,($B38-L$227)/L$228))</f>
        <v>1.8810106121780455E-3</v>
      </c>
      <c r="EC38" s="2">
        <f>POWER(10,($B38-M$227)/M$228)/(1+POWER(10,($B38-M$227)/M$228))</f>
        <v>1.674565933012214E-3</v>
      </c>
      <c r="ED38" s="2">
        <f>POWER(10,($B38-N$227)/N$228)/(1+POWER(10,($B38-N$227)/N$228))</f>
        <v>1.5510633421065931E-3</v>
      </c>
      <c r="EE38" s="2">
        <f>POWER(10,($B38-O$227)/O$228)/(1+POWER(10,($B38-O$227)/O$228))</f>
        <v>1.5237316767809648E-3</v>
      </c>
    </row>
    <row r="39" spans="2:135" x14ac:dyDescent="0.25">
      <c r="B39" s="2">
        <v>33</v>
      </c>
      <c r="C39">
        <v>87.141000000000005</v>
      </c>
      <c r="D39">
        <v>90.62</v>
      </c>
      <c r="E39">
        <v>92.366</v>
      </c>
      <c r="F39">
        <v>93.38</v>
      </c>
      <c r="G39">
        <v>93.986000000000004</v>
      </c>
      <c r="H39">
        <v>97.296000000000006</v>
      </c>
      <c r="I39">
        <v>95.93</v>
      </c>
      <c r="J39">
        <v>95.099000000000004</v>
      </c>
      <c r="K39">
        <v>93.352000000000004</v>
      </c>
      <c r="L39">
        <v>89.765000000000001</v>
      </c>
      <c r="M39">
        <v>83.676000000000002</v>
      </c>
      <c r="N39">
        <v>75.7059</v>
      </c>
      <c r="O39">
        <v>61.309899999999999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85.458953394524272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88.962037065836356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91.189071618826844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90.823800169551191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92.06849893402692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94.387188579263935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95.089453788245038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93.932759817111247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91.664349519477113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88.307360438304428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81.929119401101431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73.286232645614859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60.826373358357685</v>
      </c>
      <c r="AE39" s="5"/>
      <c r="AG39" s="5">
        <f t="shared" si="15"/>
        <v>1.6820466054757333</v>
      </c>
      <c r="AH39" s="5">
        <f t="shared" si="15"/>
        <v>1.657962934163649</v>
      </c>
      <c r="AI39" s="5">
        <f t="shared" si="15"/>
        <v>1.1769283811731555</v>
      </c>
      <c r="AJ39" s="5">
        <f t="shared" si="15"/>
        <v>2.5561998304488043</v>
      </c>
      <c r="AK39" s="5">
        <f t="shared" si="15"/>
        <v>1.9175010659730845</v>
      </c>
      <c r="AL39" s="5">
        <f t="shared" si="15"/>
        <v>2.9088114207360718</v>
      </c>
      <c r="AM39" s="5">
        <f t="shared" si="15"/>
        <v>0.84054621175496891</v>
      </c>
      <c r="AN39" s="5">
        <f t="shared" si="15"/>
        <v>1.1662401828887567</v>
      </c>
      <c r="AO39" s="5">
        <f t="shared" si="14"/>
        <v>1.6876504805228905</v>
      </c>
      <c r="AP39" s="5">
        <f t="shared" si="14"/>
        <v>1.4576395616955722</v>
      </c>
      <c r="AQ39" s="5">
        <f t="shared" si="14"/>
        <v>1.7468805988985707</v>
      </c>
      <c r="AR39" s="5">
        <f t="shared" si="14"/>
        <v>2.4196673543851404</v>
      </c>
      <c r="AS39" s="5">
        <f t="shared" si="14"/>
        <v>0.48352664164231385</v>
      </c>
      <c r="AV39" s="2">
        <f t="shared" si="1"/>
        <v>85.295724942046036</v>
      </c>
      <c r="AW39" s="2">
        <f t="shared" si="2"/>
        <v>88.957563392356192</v>
      </c>
      <c r="AX39" s="2">
        <f t="shared" si="3"/>
        <v>91.180187224272643</v>
      </c>
      <c r="AY39" s="2">
        <f t="shared" si="4"/>
        <v>90.820015263391866</v>
      </c>
      <c r="AZ39" s="2">
        <f t="shared" si="5"/>
        <v>92.059964823164322</v>
      </c>
      <c r="BA39" s="2">
        <f t="shared" si="6"/>
        <v>94.376790412307642</v>
      </c>
      <c r="BB39" s="2">
        <f t="shared" si="7"/>
        <v>95.075047404297379</v>
      </c>
      <c r="BC39" s="2">
        <f t="shared" si="8"/>
        <v>93.931860324436144</v>
      </c>
      <c r="BD39" s="2">
        <f t="shared" si="9"/>
        <v>91.66060034812898</v>
      </c>
      <c r="BE39" s="2">
        <f t="shared" si="10"/>
        <v>88.279038018606087</v>
      </c>
      <c r="BF39" s="2">
        <f t="shared" si="11"/>
        <v>81.899334776761222</v>
      </c>
      <c r="BG39" s="2">
        <f t="shared" si="12"/>
        <v>73.250086093490566</v>
      </c>
      <c r="BH39" s="2">
        <f t="shared" si="13"/>
        <v>60.782319101114354</v>
      </c>
      <c r="BK39" s="2">
        <f>IF(OR($B39&lt;C$229, AND($B39&gt;C$230, $B39&lt;C$231)), C39, "")</f>
        <v>87.141000000000005</v>
      </c>
      <c r="BL39" s="2">
        <f>IF(OR($B39&lt;D$229, AND($B39&gt;D$230, $B39&lt;D$231)), D39, "")</f>
        <v>90.62</v>
      </c>
      <c r="BM39" s="2">
        <f>IF(OR($B39&lt;E$229, AND($B39&gt;E$230, $B39&lt;E$231)), E39, "")</f>
        <v>92.366</v>
      </c>
      <c r="BN39" s="2">
        <f>IF(OR($B39&lt;F$229, AND($B39&gt;F$230, $B39&lt;F$231)), F39, "")</f>
        <v>93.38</v>
      </c>
      <c r="BO39" s="2">
        <f>IF(OR($B39&lt;G$229, AND($B39&gt;G$230, $B39&lt;G$231)), G39, "")</f>
        <v>93.986000000000004</v>
      </c>
      <c r="BP39" s="2">
        <f>IF(OR($B39&lt;H$229, AND($B39&gt;H$230, $B39&lt;H$231)), H39, "")</f>
        <v>97.296000000000006</v>
      </c>
      <c r="BQ39" s="2">
        <f>IF(OR($B39&lt;I$229, AND($B39&gt;I$230, $B39&lt;I$231)), I39, "")</f>
        <v>95.93</v>
      </c>
      <c r="BR39" s="2">
        <f>IF(OR($B39&lt;J$229, AND($B39&gt;J$230, $B39&lt;J$231)), J39, "")</f>
        <v>95.099000000000004</v>
      </c>
      <c r="BS39" s="2">
        <f>IF(OR($B39&lt;K$229, AND($B39&gt;K$230, $B39&lt;K$231)), K39, "")</f>
        <v>93.352000000000004</v>
      </c>
      <c r="BT39" s="2">
        <f>IF(OR($B39&lt;L$229, AND($B39&gt;L$230, $B39&lt;L$231)), L39, "")</f>
        <v>89.765000000000001</v>
      </c>
      <c r="BU39" s="2">
        <f>IF(OR($B39&lt;M$229, AND($B39&gt;M$230, $B39&lt;M$231)), M39, "")</f>
        <v>83.676000000000002</v>
      </c>
      <c r="BV39" s="2">
        <f>IF(OR($B39&lt;N$229, AND($B39&gt;N$230, $B39&lt;N$231)), N39, "")</f>
        <v>75.7059</v>
      </c>
      <c r="BW39" s="2">
        <f>IF(OR($B39&lt;O$229, AND($B39&gt;O$230, $B39&lt;O$231)), O39, "")</f>
        <v>61.309899999999999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85.286119957864628</v>
      </c>
      <c r="CP39" s="2">
        <f>BL$207*$B39+BL$209</f>
        <v>88.953452042308854</v>
      </c>
      <c r="CQ39" s="2">
        <f>BM$207*$B39+BM$209</f>
        <v>91.176733534495071</v>
      </c>
      <c r="CR39" s="2">
        <f>BN$207*$B39+BN$209</f>
        <v>90.814252964330962</v>
      </c>
      <c r="CS39" s="2">
        <f>BO$207*$B39+BO$209</f>
        <v>92.052251434955636</v>
      </c>
      <c r="CT39" s="2">
        <f>BP$207*$B39+BP$209</f>
        <v>94.365443605523936</v>
      </c>
      <c r="CU39" s="2">
        <f>BQ$207*$B39+BQ$209</f>
        <v>95.064506023623679</v>
      </c>
      <c r="CV39" s="2">
        <f>BR$207*$B39+BR$209</f>
        <v>93.92261356891143</v>
      </c>
      <c r="CW39" s="2">
        <f>BS$207*$B39+BS$209</f>
        <v>91.649254387737912</v>
      </c>
      <c r="CX39" s="2">
        <f>BT$207*$B39+BT$209</f>
        <v>88.267867995674337</v>
      </c>
      <c r="CY39" s="2">
        <f>BU$207*$B39+BU$209</f>
        <v>81.889559212293975</v>
      </c>
      <c r="CZ39" s="2">
        <f>BV$207*$B39+BV$209</f>
        <v>73.24281815781346</v>
      </c>
      <c r="DA39" s="2">
        <f>BW$207*$B39+BW$209</f>
        <v>60.77874774028011</v>
      </c>
      <c r="DD39" s="2">
        <f>BZ$207*$B39+BZ$209</f>
        <v>89.678999429186561</v>
      </c>
      <c r="DE39" s="2">
        <f>CA$207*$B39+CA$209</f>
        <v>91.544609839190358</v>
      </c>
      <c r="DF39" s="2">
        <f>CB$207*$B39+CB$209</f>
        <v>93.02572249766709</v>
      </c>
      <c r="DG39" s="2">
        <f>CC$207*$B39+CC$209</f>
        <v>94.012098019624659</v>
      </c>
      <c r="DH39" s="2">
        <f>CD$207*$B39+CD$209</f>
        <v>95.792526937679185</v>
      </c>
      <c r="DI39" s="2">
        <f>CE$207*$B39+CE$209</f>
        <v>99.471300255252331</v>
      </c>
      <c r="DJ39" s="2">
        <f>CF$207*$B39+CF$209</f>
        <v>99.614719425193627</v>
      </c>
      <c r="DK39" s="2">
        <f>CG$207*$B39+CG$209</f>
        <v>99.174845756525144</v>
      </c>
      <c r="DL39" s="2">
        <f>CH$207*$B39+CH$209</f>
        <v>97.544060371303374</v>
      </c>
      <c r="DM39" s="2">
        <f>CI$207*$B39+CI$209</f>
        <v>93.684653343874174</v>
      </c>
      <c r="DN39" s="2">
        <f>CJ$207*$B39+CJ$209</f>
        <v>87.214438302763455</v>
      </c>
      <c r="DO39" s="2">
        <f>CK$207*$B39+CK$209</f>
        <v>77.516936333151179</v>
      </c>
      <c r="DP39" s="2">
        <f>CL$207*$B39+CL$209</f>
        <v>62.916656048386223</v>
      </c>
      <c r="DS39" s="2">
        <f>POWER(10,($B39-C$227)/C$228)/(1+POWER(10,($B39-C$227)/C$228))</f>
        <v>2.1864893503493678E-3</v>
      </c>
      <c r="DT39" s="2">
        <f>POWER(10,($B39-D$227)/D$228)/(1+POWER(10,($B39-D$227)/D$228))</f>
        <v>1.5866845517034497E-3</v>
      </c>
      <c r="DU39" s="2">
        <f>POWER(10,($B39-E$227)/E$228)/(1+POWER(10,($B39-E$227)/E$228))</f>
        <v>1.8678801476647525E-3</v>
      </c>
      <c r="DV39" s="2">
        <f>POWER(10,($B39-F$227)/F$228)/(1+POWER(10,($B39-F$227)/F$228))</f>
        <v>1.8019319139194537E-3</v>
      </c>
      <c r="DW39" s="2">
        <f>POWER(10,($B39-G$227)/G$228)/(1+POWER(10,($B39-G$227)/G$228))</f>
        <v>2.0622513510243413E-3</v>
      </c>
      <c r="DX39" s="2">
        <f>POWER(10,($B39-H$227)/H$228)/(1+POWER(10,($B39-H$227)/H$228))</f>
        <v>2.2223120549824003E-3</v>
      </c>
      <c r="DY39" s="2">
        <f>POWER(10,($B39-I$227)/I$228)/(1+POWER(10,($B39-I$227)/I$228))</f>
        <v>2.3166783056983542E-3</v>
      </c>
      <c r="DZ39" s="2">
        <f>POWER(10,($B39-J$227)/J$228)/(1+POWER(10,($B39-J$227)/J$228))</f>
        <v>1.7605382234492416E-3</v>
      </c>
      <c r="EA39" s="2">
        <f>POWER(10,($B39-K$227)/K$228)/(1+POWER(10,($B39-K$227)/K$228))</f>
        <v>1.9247385618297839E-3</v>
      </c>
      <c r="EB39" s="2">
        <f>POWER(10,($B39-L$227)/L$228)/(1+POWER(10,($B39-L$227)/L$228))</f>
        <v>2.0621128979136064E-3</v>
      </c>
      <c r="EC39" s="2">
        <f>POWER(10,($B39-M$227)/M$228)/(1+POWER(10,($B39-M$227)/M$228))</f>
        <v>1.8358284387607509E-3</v>
      </c>
      <c r="ED39" s="2">
        <f>POWER(10,($B39-N$227)/N$228)/(1+POWER(10,($B39-N$227)/N$228))</f>
        <v>1.7004526732684164E-3</v>
      </c>
      <c r="EE39" s="2">
        <f>POWER(10,($B39-O$227)/O$228)/(1+POWER(10,($B39-O$227)/O$228))</f>
        <v>1.6704929863950481E-3</v>
      </c>
    </row>
    <row r="40" spans="2:135" x14ac:dyDescent="0.25">
      <c r="B40" s="2">
        <v>34</v>
      </c>
      <c r="C40">
        <v>89.084999999999994</v>
      </c>
      <c r="D40">
        <v>91.634</v>
      </c>
      <c r="E40">
        <v>93.210999999999999</v>
      </c>
      <c r="F40">
        <v>92.337999999999994</v>
      </c>
      <c r="G40">
        <v>94.478999999999999</v>
      </c>
      <c r="H40">
        <v>96.802999999999997</v>
      </c>
      <c r="I40">
        <v>97.38</v>
      </c>
      <c r="J40">
        <v>96.155000000000001</v>
      </c>
      <c r="K40">
        <v>92.745999999999995</v>
      </c>
      <c r="L40">
        <v>91.426000000000002</v>
      </c>
      <c r="M40">
        <v>84.221000000000004</v>
      </c>
      <c r="N40">
        <v>75.588200000000001</v>
      </c>
      <c r="O40">
        <v>62.6479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85.618760299979371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88.953615292543219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91.180337749395818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90.832002399483088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92.100823817096895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94.426109546780296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95.127340805407613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93.959674515281193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91.696957271101795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88.362865273413661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81.991203306101752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73.350276882737887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60.895453442322321</v>
      </c>
      <c r="AE40" s="5"/>
      <c r="AG40" s="5">
        <f t="shared" si="15"/>
        <v>3.4662397000206226</v>
      </c>
      <c r="AH40" s="5">
        <f t="shared" si="15"/>
        <v>2.6803847074567813</v>
      </c>
      <c r="AI40" s="5">
        <f t="shared" si="15"/>
        <v>2.0306622506041805</v>
      </c>
      <c r="AJ40" s="5">
        <f t="shared" si="15"/>
        <v>1.5059976005169062</v>
      </c>
      <c r="AK40" s="5">
        <f t="shared" si="15"/>
        <v>2.3781761829031041</v>
      </c>
      <c r="AL40" s="5">
        <f t="shared" si="15"/>
        <v>2.3768904532197013</v>
      </c>
      <c r="AM40" s="5">
        <f t="shared" si="15"/>
        <v>2.2526591945923826</v>
      </c>
      <c r="AN40" s="5">
        <f t="shared" si="15"/>
        <v>2.1953254847188077</v>
      </c>
      <c r="AO40" s="5">
        <f t="shared" si="14"/>
        <v>1.0490427288982005</v>
      </c>
      <c r="AP40" s="5">
        <f t="shared" si="14"/>
        <v>3.0631347265863411</v>
      </c>
      <c r="AQ40" s="5">
        <f t="shared" si="14"/>
        <v>2.2297966938982512</v>
      </c>
      <c r="AR40" s="5">
        <f t="shared" si="14"/>
        <v>2.2379231172621132</v>
      </c>
      <c r="AS40" s="5">
        <f t="shared" si="14"/>
        <v>1.7524465576776791</v>
      </c>
      <c r="AV40" s="2">
        <f t="shared" si="1"/>
        <v>85.293939021902887</v>
      </c>
      <c r="AW40" s="2">
        <f t="shared" si="2"/>
        <v>88.94286998031825</v>
      </c>
      <c r="AX40" s="2">
        <f t="shared" si="3"/>
        <v>91.15951801493469</v>
      </c>
      <c r="AY40" s="2">
        <f t="shared" si="4"/>
        <v>90.822768465114677</v>
      </c>
      <c r="AZ40" s="2">
        <f t="shared" si="5"/>
        <v>92.080681347921939</v>
      </c>
      <c r="BA40" s="2">
        <f t="shared" si="6"/>
        <v>94.401643283326834</v>
      </c>
      <c r="BB40" s="2">
        <f t="shared" si="7"/>
        <v>95.09395907323831</v>
      </c>
      <c r="BC40" s="2">
        <f t="shared" si="8"/>
        <v>93.957312404741415</v>
      </c>
      <c r="BD40" s="2">
        <f t="shared" si="9"/>
        <v>91.687735160465579</v>
      </c>
      <c r="BE40" s="2">
        <f t="shared" si="10"/>
        <v>88.300252200608213</v>
      </c>
      <c r="BF40" s="2">
        <f t="shared" si="11"/>
        <v>81.926422112526708</v>
      </c>
      <c r="BG40" s="2">
        <f t="shared" si="12"/>
        <v>73.273541916216274</v>
      </c>
      <c r="BH40" s="2">
        <f t="shared" si="13"/>
        <v>60.804142086357999</v>
      </c>
      <c r="BK40" s="2">
        <f>IF(OR($B40&lt;C$229, AND($B40&gt;C$230, $B40&lt;C$231)), C40, "")</f>
        <v>89.084999999999994</v>
      </c>
      <c r="BL40" s="2">
        <f>IF(OR($B40&lt;D$229, AND($B40&gt;D$230, $B40&lt;D$231)), D40, "")</f>
        <v>91.634</v>
      </c>
      <c r="BM40" s="2">
        <f>IF(OR($B40&lt;E$229, AND($B40&gt;E$230, $B40&lt;E$231)), E40, "")</f>
        <v>93.210999999999999</v>
      </c>
      <c r="BN40" s="2">
        <f>IF(OR($B40&lt;F$229, AND($B40&gt;F$230, $B40&lt;F$231)), F40, "")</f>
        <v>92.337999999999994</v>
      </c>
      <c r="BO40" s="2">
        <f>IF(OR($B40&lt;G$229, AND($B40&gt;G$230, $B40&lt;G$231)), G40, "")</f>
        <v>94.478999999999999</v>
      </c>
      <c r="BP40" s="2">
        <f>IF(OR($B40&lt;H$229, AND($B40&gt;H$230, $B40&lt;H$231)), H40, "")</f>
        <v>96.802999999999997</v>
      </c>
      <c r="BQ40" s="2">
        <f>IF(OR($B40&lt;I$229, AND($B40&gt;I$230, $B40&lt;I$231)), I40, "")</f>
        <v>97.38</v>
      </c>
      <c r="BR40" s="2">
        <f>IF(OR($B40&lt;J$229, AND($B40&gt;J$230, $B40&lt;J$231)), J40, "")</f>
        <v>96.155000000000001</v>
      </c>
      <c r="BS40" s="2">
        <f>IF(OR($B40&lt;K$229, AND($B40&gt;K$230, $B40&lt;K$231)), K40, "")</f>
        <v>92.745999999999995</v>
      </c>
      <c r="BT40" s="2">
        <f>IF(OR($B40&lt;L$229, AND($B40&gt;L$230, $B40&lt;L$231)), L40, "")</f>
        <v>91.426000000000002</v>
      </c>
      <c r="BU40" s="2">
        <f>IF(OR($B40&lt;M$229, AND($B40&gt;M$230, $B40&lt;M$231)), M40, "")</f>
        <v>84.221000000000004</v>
      </c>
      <c r="BV40" s="2">
        <f>IF(OR($B40&lt;N$229, AND($B40&gt;N$230, $B40&lt;N$231)), N40, "")</f>
        <v>75.588200000000001</v>
      </c>
      <c r="BW40" s="2">
        <f>IF(OR($B40&lt;O$229, AND($B40&gt;O$230, $B40&lt;O$231)), O40, "")</f>
        <v>62.6479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85.28359558212901</v>
      </c>
      <c r="CP40" s="2">
        <f>BL$207*$B40+BL$209</f>
        <v>88.938449343398602</v>
      </c>
      <c r="CQ40" s="2">
        <f>BM$207*$B40+BM$209</f>
        <v>91.155808698529</v>
      </c>
      <c r="CR40" s="2">
        <f>BN$207*$B40+BN$209</f>
        <v>90.816567253179699</v>
      </c>
      <c r="CS40" s="2">
        <f>BO$207*$B40+BO$209</f>
        <v>92.072382529152975</v>
      </c>
      <c r="CT40" s="2">
        <f>BP$207*$B40+BP$209</f>
        <v>94.389424446575475</v>
      </c>
      <c r="CU40" s="2">
        <f>BQ$207*$B40+BQ$209</f>
        <v>95.082616231664574</v>
      </c>
      <c r="CV40" s="2">
        <f>BR$207*$B40+BR$209</f>
        <v>93.947356217195832</v>
      </c>
      <c r="CW40" s="2">
        <f>BS$207*$B40+BS$209</f>
        <v>91.67550750485222</v>
      </c>
      <c r="CX40" s="2">
        <f>BT$207*$B40+BT$209</f>
        <v>88.288218389823285</v>
      </c>
      <c r="CY40" s="2">
        <f>BU$207*$B40+BU$209</f>
        <v>81.915885579475074</v>
      </c>
      <c r="CZ40" s="2">
        <f>BV$207*$B40+BV$209</f>
        <v>73.265706663443083</v>
      </c>
      <c r="DA40" s="2">
        <f>BW$207*$B40+BW$209</f>
        <v>60.800295040894241</v>
      </c>
      <c r="DD40" s="2">
        <f>BZ$207*$B40+BZ$209</f>
        <v>89.598878039643964</v>
      </c>
      <c r="DE40" s="2">
        <f>CA$207*$B40+CA$209</f>
        <v>91.479777393119562</v>
      </c>
      <c r="DF40" s="2">
        <f>CB$207*$B40+CB$209</f>
        <v>92.967245267876493</v>
      </c>
      <c r="DG40" s="2">
        <f>CC$207*$B40+CC$209</f>
        <v>93.955728984685649</v>
      </c>
      <c r="DH40" s="2">
        <f>CD$207*$B40+CD$209</f>
        <v>95.743185574526365</v>
      </c>
      <c r="DI40" s="2">
        <f>CE$207*$B40+CE$209</f>
        <v>99.404967065907471</v>
      </c>
      <c r="DJ40" s="2">
        <f>CF$207*$B40+CF$209</f>
        <v>99.548970750101901</v>
      </c>
      <c r="DK40" s="2">
        <f>CG$207*$B40+CG$209</f>
        <v>99.105831696548847</v>
      </c>
      <c r="DL40" s="2">
        <f>CH$207*$B40+CH$209</f>
        <v>97.470489487823272</v>
      </c>
      <c r="DM40" s="2">
        <f>CI$207*$B40+CI$209</f>
        <v>93.611471710948294</v>
      </c>
      <c r="DN40" s="2">
        <f>CJ$207*$B40+CJ$209</f>
        <v>87.151197413211477</v>
      </c>
      <c r="DO40" s="2">
        <f>CK$207*$B40+CK$209</f>
        <v>77.468709717926828</v>
      </c>
      <c r="DP40" s="2">
        <f>CL$207*$B40+CL$209</f>
        <v>62.900939970298424</v>
      </c>
      <c r="DS40" s="2">
        <f>POWER(10,($B40-C$227)/C$228)/(1+POWER(10,($B40-C$227)/C$228))</f>
        <v>2.3969322693745019E-3</v>
      </c>
      <c r="DT40" s="2">
        <f>POWER(10,($B40-D$227)/D$228)/(1+POWER(10,($B40-D$227)/D$228))</f>
        <v>1.7394987318281087E-3</v>
      </c>
      <c r="DU40" s="2">
        <f>POWER(10,($B40-E$227)/E$228)/(1+POWER(10,($B40-E$227)/E$228))</f>
        <v>2.0477208357507575E-3</v>
      </c>
      <c r="DV40" s="2">
        <f>POWER(10,($B40-F$227)/F$228)/(1+POWER(10,($B40-F$227)/F$228))</f>
        <v>1.9754356307113453E-3</v>
      </c>
      <c r="DW40" s="2">
        <f>POWER(10,($B40-G$227)/G$228)/(1+POWER(10,($B40-G$227)/G$228))</f>
        <v>2.2607638346145631E-3</v>
      </c>
      <c r="DX40" s="2">
        <f>POWER(10,($B40-H$227)/H$228)/(1+POWER(10,($B40-H$227)/H$228))</f>
        <v>2.4361943818902785E-3</v>
      </c>
      <c r="DY40" s="2">
        <f>POWER(10,($B40-I$227)/I$228)/(1+POWER(10,($B40-I$227)/I$228))</f>
        <v>2.5396196219763692E-3</v>
      </c>
      <c r="DZ40" s="2">
        <f>POWER(10,($B40-J$227)/J$228)/(1+POWER(10,($B40-J$227)/J$228))</f>
        <v>1.9300639472716449E-3</v>
      </c>
      <c r="EA40" s="2">
        <f>POWER(10,($B40-K$227)/K$228)/(1+POWER(10,($B40-K$227)/K$228))</f>
        <v>2.110042041422973E-3</v>
      </c>
      <c r="EB40" s="2">
        <f>POWER(10,($B40-L$227)/L$228)/(1+POWER(10,($B40-L$227)/L$228))</f>
        <v>2.2606120841866567E-3</v>
      </c>
      <c r="EC40" s="2">
        <f>POWER(10,($B40-M$227)/M$228)/(1+POWER(10,($B40-M$227)/M$228))</f>
        <v>2.0125893903280628E-3</v>
      </c>
      <c r="ED40" s="2">
        <f>POWER(10,($B40-N$227)/N$228)/(1+POWER(10,($B40-N$227)/N$228))</f>
        <v>1.8642034449211299E-3</v>
      </c>
      <c r="EE40" s="2">
        <f>POWER(10,($B40-O$227)/O$228)/(1+POWER(10,($B40-O$227)/O$228))</f>
        <v>1.8313639825099789E-3</v>
      </c>
    </row>
    <row r="41" spans="2:135" x14ac:dyDescent="0.25">
      <c r="B41" s="2">
        <v>35</v>
      </c>
      <c r="C41">
        <v>90.816999999999993</v>
      </c>
      <c r="D41">
        <v>91.281999999999996</v>
      </c>
      <c r="E41">
        <v>94.155000000000001</v>
      </c>
      <c r="F41">
        <v>92.126999999999995</v>
      </c>
      <c r="G41">
        <v>94.986000000000004</v>
      </c>
      <c r="H41">
        <v>96.210999999999999</v>
      </c>
      <c r="I41">
        <v>97.662000000000006</v>
      </c>
      <c r="J41">
        <v>95.93</v>
      </c>
      <c r="K41">
        <v>93.07</v>
      </c>
      <c r="L41">
        <v>91.5</v>
      </c>
      <c r="M41">
        <v>84.441000000000003</v>
      </c>
      <c r="N41">
        <v>75.867599999999996</v>
      </c>
      <c r="O41">
        <v>63.718299999999999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85.914134056368354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88.953011312211544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91.18574132578452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90.847188991175585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92.147080640914425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94.481801323842433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95.187149845388561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93.988767227742542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91.736708988648431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88.454550230019194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82.089100766450997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73.453867946335805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61.008275438269457</v>
      </c>
      <c r="AE41" s="5"/>
      <c r="AG41" s="5">
        <f t="shared" si="15"/>
        <v>4.9028659436316389</v>
      </c>
      <c r="AH41" s="5">
        <f t="shared" si="15"/>
        <v>2.3289886877884527</v>
      </c>
      <c r="AI41" s="5">
        <f t="shared" si="15"/>
        <v>2.9692586742154816</v>
      </c>
      <c r="AJ41" s="5">
        <f t="shared" si="15"/>
        <v>1.2798110088244101</v>
      </c>
      <c r="AK41" s="5">
        <f t="shared" si="15"/>
        <v>2.8389193590855797</v>
      </c>
      <c r="AL41" s="5">
        <f t="shared" si="15"/>
        <v>1.7291986761575657</v>
      </c>
      <c r="AM41" s="5">
        <f t="shared" si="15"/>
        <v>2.4748501546114454</v>
      </c>
      <c r="AN41" s="5">
        <f t="shared" si="15"/>
        <v>1.9412327722574645</v>
      </c>
      <c r="AO41" s="5">
        <f t="shared" si="14"/>
        <v>1.3332910113515624</v>
      </c>
      <c r="AP41" s="5">
        <f t="shared" si="14"/>
        <v>3.0454497699808059</v>
      </c>
      <c r="AQ41" s="5">
        <f t="shared" si="14"/>
        <v>2.3518992335490054</v>
      </c>
      <c r="AR41" s="5">
        <f t="shared" si="14"/>
        <v>2.4137320536641909</v>
      </c>
      <c r="AS41" s="5">
        <f t="shared" si="14"/>
        <v>2.7100245617305418</v>
      </c>
      <c r="AV41" s="2">
        <f t="shared" si="1"/>
        <v>85.292206048399507</v>
      </c>
      <c r="AW41" s="2">
        <f t="shared" si="2"/>
        <v>88.928197937709655</v>
      </c>
      <c r="AX41" s="2">
        <f t="shared" si="3"/>
        <v>91.138865944736878</v>
      </c>
      <c r="AY41" s="2">
        <f t="shared" si="4"/>
        <v>90.825552654904925</v>
      </c>
      <c r="AZ41" s="2">
        <f t="shared" si="5"/>
        <v>92.101438936681134</v>
      </c>
      <c r="BA41" s="2">
        <f t="shared" si="6"/>
        <v>94.42655863423866</v>
      </c>
      <c r="BB41" s="2">
        <f t="shared" si="7"/>
        <v>95.112927112195777</v>
      </c>
      <c r="BC41" s="2">
        <f t="shared" si="8"/>
        <v>93.98281519776863</v>
      </c>
      <c r="BD41" s="2">
        <f t="shared" si="9"/>
        <v>91.714934343607595</v>
      </c>
      <c r="BE41" s="2">
        <f t="shared" si="10"/>
        <v>88.321528929564749</v>
      </c>
      <c r="BF41" s="2">
        <f t="shared" si="11"/>
        <v>81.953565167470174</v>
      </c>
      <c r="BG41" s="2">
        <f t="shared" si="12"/>
        <v>73.297039470687722</v>
      </c>
      <c r="BH41" s="2">
        <f t="shared" si="13"/>
        <v>60.825984984276303</v>
      </c>
      <c r="BK41" s="2">
        <f>IF(OR($B41&lt;C$229, AND($B41&gt;C$230, $B41&lt;C$231)), C41, "")</f>
        <v>90.816999999999993</v>
      </c>
      <c r="BL41" s="2">
        <f>IF(OR($B41&lt;D$229, AND($B41&gt;D$230, $B41&lt;D$231)), D41, "")</f>
        <v>91.281999999999996</v>
      </c>
      <c r="BM41" s="2">
        <f>IF(OR($B41&lt;E$229, AND($B41&gt;E$230, $B41&lt;E$231)), E41, "")</f>
        <v>94.155000000000001</v>
      </c>
      <c r="BN41" s="2">
        <f>IF(OR($B41&lt;F$229, AND($B41&gt;F$230, $B41&lt;F$231)), F41, "")</f>
        <v>92.126999999999995</v>
      </c>
      <c r="BO41" s="2">
        <f>IF(OR($B41&lt;G$229, AND($B41&gt;G$230, $B41&lt;G$231)), G41, "")</f>
        <v>94.986000000000004</v>
      </c>
      <c r="BP41" s="2">
        <f>IF(OR($B41&lt;H$229, AND($B41&gt;H$230, $B41&lt;H$231)), H41, "")</f>
        <v>96.210999999999999</v>
      </c>
      <c r="BQ41" s="2">
        <f>IF(OR($B41&lt;I$229, AND($B41&gt;I$230, $B41&lt;I$231)), I41, "")</f>
        <v>97.662000000000006</v>
      </c>
      <c r="BR41" s="2">
        <f>IF(OR($B41&lt;J$229, AND($B41&gt;J$230, $B41&lt;J$231)), J41, "")</f>
        <v>95.93</v>
      </c>
      <c r="BS41" s="2">
        <f>IF(OR($B41&lt;K$229, AND($B41&gt;K$230, $B41&lt;K$231)), K41, "")</f>
        <v>93.07</v>
      </c>
      <c r="BT41" s="2">
        <f>IF(OR($B41&lt;L$229, AND($B41&gt;L$230, $B41&lt;L$231)), L41, "")</f>
        <v>91.5</v>
      </c>
      <c r="BU41" s="2">
        <f>IF(OR($B41&lt;M$229, AND($B41&gt;M$230, $B41&lt;M$231)), M41, "")</f>
        <v>84.441000000000003</v>
      </c>
      <c r="BV41" s="2">
        <f>IF(OR($B41&lt;N$229, AND($B41&gt;N$230, $B41&lt;N$231)), N41, "")</f>
        <v>75.867599999999996</v>
      </c>
      <c r="BW41" s="2">
        <f>IF(OR($B41&lt;O$229, AND($B41&gt;O$230, $B41&lt;O$231)), O41, "")</f>
        <v>63.718299999999999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85.281071206393378</v>
      </c>
      <c r="CP41" s="2">
        <f>BL$207*$B41+BL$209</f>
        <v>88.923446644488337</v>
      </c>
      <c r="CQ41" s="2">
        <f>BM$207*$B41+BM$209</f>
        <v>91.134883862562916</v>
      </c>
      <c r="CR41" s="2">
        <f>BN$207*$B41+BN$209</f>
        <v>90.818881542028436</v>
      </c>
      <c r="CS41" s="2">
        <f>BO$207*$B41+BO$209</f>
        <v>92.0925136233503</v>
      </c>
      <c r="CT41" s="2">
        <f>BP$207*$B41+BP$209</f>
        <v>94.413405287627015</v>
      </c>
      <c r="CU41" s="2">
        <f>BQ$207*$B41+BQ$209</f>
        <v>95.100726439705483</v>
      </c>
      <c r="CV41" s="2">
        <f>BR$207*$B41+BR$209</f>
        <v>93.97209886548022</v>
      </c>
      <c r="CW41" s="2">
        <f>BS$207*$B41+BS$209</f>
        <v>91.701760621966542</v>
      </c>
      <c r="CX41" s="2">
        <f>BT$207*$B41+BT$209</f>
        <v>88.308568783972248</v>
      </c>
      <c r="CY41" s="2">
        <f>BU$207*$B41+BU$209</f>
        <v>81.942211946656172</v>
      </c>
      <c r="CZ41" s="2">
        <f>BV$207*$B41+BV$209</f>
        <v>73.288595169072721</v>
      </c>
      <c r="DA41" s="2">
        <f>BW$207*$B41+BW$209</f>
        <v>60.821842341508372</v>
      </c>
      <c r="DD41" s="2">
        <f>BZ$207*$B41+BZ$209</f>
        <v>89.518756650101366</v>
      </c>
      <c r="DE41" s="2">
        <f>CA$207*$B41+CA$209</f>
        <v>91.414944947048767</v>
      </c>
      <c r="DF41" s="2">
        <f>CB$207*$B41+CB$209</f>
        <v>92.908768038085896</v>
      </c>
      <c r="DG41" s="2">
        <f>CC$207*$B41+CC$209</f>
        <v>93.899359949746639</v>
      </c>
      <c r="DH41" s="2">
        <f>CD$207*$B41+CD$209</f>
        <v>95.693844211373545</v>
      </c>
      <c r="DI41" s="2">
        <f>CE$207*$B41+CE$209</f>
        <v>99.338633876562625</v>
      </c>
      <c r="DJ41" s="2">
        <f>CF$207*$B41+CF$209</f>
        <v>99.483222075010175</v>
      </c>
      <c r="DK41" s="2">
        <f>CG$207*$B41+CG$209</f>
        <v>99.036817636572536</v>
      </c>
      <c r="DL41" s="2">
        <f>CH$207*$B41+CH$209</f>
        <v>97.396918604343171</v>
      </c>
      <c r="DM41" s="2">
        <f>CI$207*$B41+CI$209</f>
        <v>93.538290078022413</v>
      </c>
      <c r="DN41" s="2">
        <f>CJ$207*$B41+CJ$209</f>
        <v>87.087956523659486</v>
      </c>
      <c r="DO41" s="2">
        <f>CK$207*$B41+CK$209</f>
        <v>77.420483102702477</v>
      </c>
      <c r="DP41" s="2">
        <f>CL$207*$B41+CL$209</f>
        <v>62.885223892210625</v>
      </c>
      <c r="DS41" s="2">
        <f>POWER(10,($B41-C$227)/C$228)/(1+POWER(10,($B41-C$227)/C$228))</f>
        <v>2.6275763395014824E-3</v>
      </c>
      <c r="DT41" s="2">
        <f>POWER(10,($B41-D$227)/D$228)/(1+POWER(10,($B41-D$227)/D$228))</f>
        <v>1.9070023914713023E-3</v>
      </c>
      <c r="DU41" s="2">
        <f>POWER(10,($B41-E$227)/E$228)/(1+POWER(10,($B41-E$227)/E$228))</f>
        <v>2.2448377571156527E-3</v>
      </c>
      <c r="DV41" s="2">
        <f>POWER(10,($B41-F$227)/F$228)/(1+POWER(10,($B41-F$227)/F$228))</f>
        <v>2.1656093611239417E-3</v>
      </c>
      <c r="DW41" s="2">
        <f>POWER(10,($B41-G$227)/G$228)/(1+POWER(10,($B41-G$227)/G$228))</f>
        <v>2.4783376901043406E-3</v>
      </c>
      <c r="DX41" s="2">
        <f>POWER(10,($B41-H$227)/H$228)/(1+POWER(10,($B41-H$227)/H$228))</f>
        <v>2.6706063229620337E-3</v>
      </c>
      <c r="DY41" s="2">
        <f>POWER(10,($B41-I$227)/I$228)/(1+POWER(10,($B41-I$227)/I$228))</f>
        <v>2.7839554230273127E-3</v>
      </c>
      <c r="DZ41" s="2">
        <f>POWER(10,($B41-J$227)/J$228)/(1+POWER(10,($B41-J$227)/J$228))</f>
        <v>2.115879039439E-3</v>
      </c>
      <c r="EA41" s="2">
        <f>POWER(10,($B41-K$227)/K$228)/(1+POWER(10,($B41-K$227)/K$228))</f>
        <v>2.3131441975464944E-3</v>
      </c>
      <c r="EB41" s="2">
        <f>POWER(10,($B41-L$227)/L$228)/(1+POWER(10,($B41-L$227)/L$228))</f>
        <v>2.4781713716272779E-3</v>
      </c>
      <c r="EC41" s="2">
        <f>POWER(10,($B41-M$227)/M$228)/(1+POWER(10,($B41-M$227)/M$228))</f>
        <v>2.2063319786105404E-3</v>
      </c>
      <c r="ED41" s="2">
        <f>POWER(10,($B41-N$227)/N$228)/(1+POWER(10,($B41-N$227)/N$228))</f>
        <v>2.0436908625403576E-3</v>
      </c>
      <c r="EE41" s="2">
        <f>POWER(10,($B41-O$227)/O$228)/(1+POWER(10,($B41-O$227)/O$228))</f>
        <v>2.0076959428664155E-3</v>
      </c>
    </row>
    <row r="42" spans="2:135" x14ac:dyDescent="0.25">
      <c r="B42" s="2">
        <v>36</v>
      </c>
      <c r="C42">
        <v>92.492999999999995</v>
      </c>
      <c r="D42">
        <v>91.492999999999995</v>
      </c>
      <c r="E42">
        <v>94.576999999999998</v>
      </c>
      <c r="F42">
        <v>92.31</v>
      </c>
      <c r="G42">
        <v>95.647999999999996</v>
      </c>
      <c r="H42">
        <v>97.662000000000006</v>
      </c>
      <c r="I42">
        <v>98.099000000000004</v>
      </c>
      <c r="J42">
        <v>97.676000000000002</v>
      </c>
      <c r="K42">
        <v>95.183000000000007</v>
      </c>
      <c r="L42">
        <v>91.102999999999994</v>
      </c>
      <c r="M42">
        <v>85.206000000000003</v>
      </c>
      <c r="N42">
        <v>76.088200000000001</v>
      </c>
      <c r="O42">
        <v>63.422499999999999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86.436260691400648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88.968637472991389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91.219631645227579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90.877060406267447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92.221530093780757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94.571236004343532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95.290312620978412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94.022762911924502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91.791553268252144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88.614452886545436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82.253543131915094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73.629157210552023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61.198362998156334</v>
      </c>
      <c r="AE42" s="5"/>
      <c r="AG42" s="5">
        <f t="shared" si="15"/>
        <v>6.0567393085993473</v>
      </c>
      <c r="AH42" s="5">
        <f t="shared" si="15"/>
        <v>2.5243625270086056</v>
      </c>
      <c r="AI42" s="5">
        <f t="shared" si="15"/>
        <v>3.3573683547724187</v>
      </c>
      <c r="AJ42" s="5">
        <f t="shared" si="15"/>
        <v>1.4329395937325557</v>
      </c>
      <c r="AK42" s="5">
        <f t="shared" si="15"/>
        <v>3.4264699062192392</v>
      </c>
      <c r="AL42" s="5">
        <f t="shared" si="15"/>
        <v>3.0907639956564736</v>
      </c>
      <c r="AM42" s="5">
        <f t="shared" si="15"/>
        <v>2.8086873790215918</v>
      </c>
      <c r="AN42" s="5">
        <f t="shared" si="15"/>
        <v>3.6532370880754996</v>
      </c>
      <c r="AO42" s="5">
        <f t="shared" si="14"/>
        <v>3.3914467317478625</v>
      </c>
      <c r="AP42" s="5">
        <f t="shared" si="14"/>
        <v>2.4885471134545583</v>
      </c>
      <c r="AQ42" s="5">
        <f t="shared" si="14"/>
        <v>2.9524568680849086</v>
      </c>
      <c r="AR42" s="5">
        <f t="shared" si="14"/>
        <v>2.4590427894479774</v>
      </c>
      <c r="AS42" s="5">
        <f t="shared" si="14"/>
        <v>2.2241370018436655</v>
      </c>
      <c r="AV42" s="2">
        <f t="shared" si="1"/>
        <v>85.290529341305358</v>
      </c>
      <c r="AW42" s="2">
        <f t="shared" si="2"/>
        <v>88.913548502510466</v>
      </c>
      <c r="AX42" s="2">
        <f t="shared" si="3"/>
        <v>91.118231935408204</v>
      </c>
      <c r="AY42" s="2">
        <f t="shared" si="4"/>
        <v>90.828369715719305</v>
      </c>
      <c r="AZ42" s="2">
        <f t="shared" si="5"/>
        <v>92.122240047252475</v>
      </c>
      <c r="BA42" s="2">
        <f t="shared" si="6"/>
        <v>94.451540376420382</v>
      </c>
      <c r="BB42" s="2">
        <f t="shared" si="7"/>
        <v>95.13195491252894</v>
      </c>
      <c r="BC42" s="2">
        <f t="shared" si="8"/>
        <v>94.008371867707609</v>
      </c>
      <c r="BD42" s="2">
        <f t="shared" si="9"/>
        <v>91.742202086409222</v>
      </c>
      <c r="BE42" s="2">
        <f t="shared" si="10"/>
        <v>88.342872208241403</v>
      </c>
      <c r="BF42" s="2">
        <f t="shared" si="11"/>
        <v>81.980767589105056</v>
      </c>
      <c r="BG42" s="2">
        <f t="shared" si="12"/>
        <v>73.320581514263807</v>
      </c>
      <c r="BH42" s="2">
        <f t="shared" si="13"/>
        <v>60.847849064397771</v>
      </c>
      <c r="BK42" s="2">
        <f>IF(OR($B42&lt;C$229, AND($B42&gt;C$230, $B42&lt;C$231)), C42, "")</f>
        <v>92.492999999999995</v>
      </c>
      <c r="BL42" s="2">
        <f>IF(OR($B42&lt;D$229, AND($B42&gt;D$230, $B42&lt;D$231)), D42, "")</f>
        <v>91.492999999999995</v>
      </c>
      <c r="BM42" s="2">
        <f>IF(OR($B42&lt;E$229, AND($B42&gt;E$230, $B42&lt;E$231)), E42, "")</f>
        <v>94.576999999999998</v>
      </c>
      <c r="BN42" s="2">
        <f>IF(OR($B42&lt;F$229, AND($B42&gt;F$230, $B42&lt;F$231)), F42, "")</f>
        <v>92.31</v>
      </c>
      <c r="BO42" s="2">
        <f>IF(OR($B42&lt;G$229, AND($B42&gt;G$230, $B42&lt;G$231)), G42, "")</f>
        <v>95.647999999999996</v>
      </c>
      <c r="BP42" s="2">
        <f>IF(OR($B42&lt;H$229, AND($B42&gt;H$230, $B42&lt;H$231)), H42, "")</f>
        <v>97.662000000000006</v>
      </c>
      <c r="BQ42" s="2">
        <f>IF(OR($B42&lt;I$229, AND($B42&gt;I$230, $B42&lt;I$231)), I42, "")</f>
        <v>98.099000000000004</v>
      </c>
      <c r="BR42" s="2">
        <f>IF(OR($B42&lt;J$229, AND($B42&gt;J$230, $B42&lt;J$231)), J42, "")</f>
        <v>97.676000000000002</v>
      </c>
      <c r="BS42" s="2">
        <f>IF(OR($B42&lt;K$229, AND($B42&gt;K$230, $B42&lt;K$231)), K42, "")</f>
        <v>95.183000000000007</v>
      </c>
      <c r="BT42" s="2">
        <f>IF(OR($B42&lt;L$229, AND($B42&gt;L$230, $B42&lt;L$231)), L42, "")</f>
        <v>91.102999999999994</v>
      </c>
      <c r="BU42" s="2">
        <f>IF(OR($B42&lt;M$229, AND($B42&gt;M$230, $B42&lt;M$231)), M42, "")</f>
        <v>85.206000000000003</v>
      </c>
      <c r="BV42" s="2">
        <f>IF(OR($B42&lt;N$229, AND($B42&gt;N$230, $B42&lt;N$231)), N42, "")</f>
        <v>76.088200000000001</v>
      </c>
      <c r="BW42" s="2">
        <f>IF(OR($B42&lt;O$229, AND($B42&gt;O$230, $B42&lt;O$231)), O42, "")</f>
        <v>63.422499999999999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85.27854683065776</v>
      </c>
      <c r="CP42" s="2">
        <f>BL$207*$B42+BL$209</f>
        <v>88.908443945578085</v>
      </c>
      <c r="CQ42" s="2">
        <f>BM$207*$B42+BM$209</f>
        <v>91.113959026596845</v>
      </c>
      <c r="CR42" s="2">
        <f>BN$207*$B42+BN$209</f>
        <v>90.821195830877159</v>
      </c>
      <c r="CS42" s="2">
        <f>BO$207*$B42+BO$209</f>
        <v>92.112644717547639</v>
      </c>
      <c r="CT42" s="2">
        <f>BP$207*$B42+BP$209</f>
        <v>94.437386128678554</v>
      </c>
      <c r="CU42" s="2">
        <f>BQ$207*$B42+BQ$209</f>
        <v>95.118836647746392</v>
      </c>
      <c r="CV42" s="2">
        <f>BR$207*$B42+BR$209</f>
        <v>93.996841513764622</v>
      </c>
      <c r="CW42" s="2">
        <f>BS$207*$B42+BS$209</f>
        <v>91.728013739080851</v>
      </c>
      <c r="CX42" s="2">
        <f>BT$207*$B42+BT$209</f>
        <v>88.328919178121197</v>
      </c>
      <c r="CY42" s="2">
        <f>BU$207*$B42+BU$209</f>
        <v>81.968538313837271</v>
      </c>
      <c r="CZ42" s="2">
        <f>BV$207*$B42+BV$209</f>
        <v>73.311483674702359</v>
      </c>
      <c r="DA42" s="2">
        <f>BW$207*$B42+BW$209</f>
        <v>60.843389642122503</v>
      </c>
      <c r="DD42" s="2">
        <f>BZ$207*$B42+BZ$209</f>
        <v>89.438635260558769</v>
      </c>
      <c r="DE42" s="2">
        <f>CA$207*$B42+CA$209</f>
        <v>91.350112500977971</v>
      </c>
      <c r="DF42" s="2">
        <f>CB$207*$B42+CB$209</f>
        <v>92.850290808295298</v>
      </c>
      <c r="DG42" s="2">
        <f>CC$207*$B42+CC$209</f>
        <v>93.842990914807629</v>
      </c>
      <c r="DH42" s="2">
        <f>CD$207*$B42+CD$209</f>
        <v>95.644502848220725</v>
      </c>
      <c r="DI42" s="2">
        <f>CE$207*$B42+CE$209</f>
        <v>99.272300687217765</v>
      </c>
      <c r="DJ42" s="2">
        <f>CF$207*$B42+CF$209</f>
        <v>99.41747339991845</v>
      </c>
      <c r="DK42" s="2">
        <f>CG$207*$B42+CG$209</f>
        <v>98.967803576596225</v>
      </c>
      <c r="DL42" s="2">
        <f>CH$207*$B42+CH$209</f>
        <v>97.323347720863055</v>
      </c>
      <c r="DM42" s="2">
        <f>CI$207*$B42+CI$209</f>
        <v>93.465108445096533</v>
      </c>
      <c r="DN42" s="2">
        <f>CJ$207*$B42+CJ$209</f>
        <v>87.024715634107494</v>
      </c>
      <c r="DO42" s="2">
        <f>CK$207*$B42+CK$209</f>
        <v>77.372256487478126</v>
      </c>
      <c r="DP42" s="2">
        <f>CL$207*$B42+CL$209</f>
        <v>62.869507814122827</v>
      </c>
      <c r="DS42" s="2">
        <f>POWER(10,($B42-C$227)/C$228)/(1+POWER(10,($B42-C$227)/C$228))</f>
        <v>2.8803499852251687E-3</v>
      </c>
      <c r="DT42" s="2">
        <f>POWER(10,($B42-D$227)/D$228)/(1+POWER(10,($B42-D$227)/D$228))</f>
        <v>2.0906019046251726E-3</v>
      </c>
      <c r="DU42" s="2">
        <f>POWER(10,($B42-E$227)/E$228)/(1+POWER(10,($B42-E$227)/E$228))</f>
        <v>2.4608826817592222E-3</v>
      </c>
      <c r="DV42" s="2">
        <f>POWER(10,($B42-F$227)/F$228)/(1+POWER(10,($B42-F$227)/F$228))</f>
        <v>2.3740474264098742E-3</v>
      </c>
      <c r="DW42" s="2">
        <f>POWER(10,($B42-G$227)/G$228)/(1+POWER(10,($B42-G$227)/G$228))</f>
        <v>2.7167936394424906E-3</v>
      </c>
      <c r="DX42" s="2">
        <f>POWER(10,($B42-H$227)/H$228)/(1+POWER(10,($B42-H$227)/H$228))</f>
        <v>2.92750731589092E-3</v>
      </c>
      <c r="DY42" s="2">
        <f>POWER(10,($B42-I$227)/I$228)/(1+POWER(10,($B42-I$227)/I$228))</f>
        <v>3.051726754051496E-3</v>
      </c>
      <c r="DZ42" s="2">
        <f>POWER(10,($B42-J$227)/J$228)/(1+POWER(10,($B42-J$227)/J$228))</f>
        <v>2.3195417300030247E-3</v>
      </c>
      <c r="EA42" s="2">
        <f>POWER(10,($B42-K$227)/K$228)/(1+POWER(10,($B42-K$227)/K$228))</f>
        <v>2.5357462797708265E-3</v>
      </c>
      <c r="EB42" s="2">
        <f>POWER(10,($B42-L$227)/L$228)/(1+POWER(10,($B42-L$227)/L$228))</f>
        <v>2.7166113620333511E-3</v>
      </c>
      <c r="EC42" s="2">
        <f>POWER(10,($B42-M$227)/M$228)/(1+POWER(10,($B42-M$227)/M$228))</f>
        <v>2.4186800606769377E-3</v>
      </c>
      <c r="ED42" s="2">
        <f>POWER(10,($B42-N$227)/N$228)/(1+POWER(10,($B42-N$227)/N$228))</f>
        <v>2.2404207230762386E-3</v>
      </c>
      <c r="EE42" s="2">
        <f>POWER(10,($B42-O$227)/O$228)/(1+POWER(10,($B42-O$227)/O$228))</f>
        <v>2.2009685006981186E-3</v>
      </c>
    </row>
    <row r="43" spans="2:135" x14ac:dyDescent="0.25">
      <c r="B43" s="2">
        <v>37</v>
      </c>
      <c r="C43">
        <v>94.93</v>
      </c>
      <c r="D43">
        <v>92.084999999999994</v>
      </c>
      <c r="E43">
        <v>93.605999999999995</v>
      </c>
      <c r="F43">
        <v>94.028000000000006</v>
      </c>
      <c r="G43">
        <v>96.662000000000006</v>
      </c>
      <c r="H43">
        <v>98.197000000000003</v>
      </c>
      <c r="I43">
        <v>98.93</v>
      </c>
      <c r="J43">
        <v>96.605999999999995</v>
      </c>
      <c r="K43">
        <v>95.296000000000006</v>
      </c>
      <c r="L43">
        <v>92.528999999999996</v>
      </c>
      <c r="M43">
        <v>85.823999999999998</v>
      </c>
      <c r="N43">
        <v>77.808800000000005</v>
      </c>
      <c r="O43">
        <v>64.309899999999999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87.319737428996334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89.016508924653422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91.308358825207961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90.936459805186189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92.350456446576473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94.725465751863297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95.475247973348388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94.067373053844932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91.87690951821412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88.897127742290195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82.536119740741867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73.92869676217822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61.518891352167969</v>
      </c>
      <c r="AE43" s="5"/>
      <c r="AG43" s="5">
        <f t="shared" si="15"/>
        <v>7.6102625710036733</v>
      </c>
      <c r="AH43" s="5">
        <f t="shared" si="15"/>
        <v>3.0684910753465715</v>
      </c>
      <c r="AI43" s="5">
        <f t="shared" si="15"/>
        <v>2.2976411747920338</v>
      </c>
      <c r="AJ43" s="5">
        <f t="shared" si="15"/>
        <v>3.0915401948138168</v>
      </c>
      <c r="AK43" s="5">
        <f t="shared" si="15"/>
        <v>4.3115435534235331</v>
      </c>
      <c r="AL43" s="5">
        <f t="shared" si="15"/>
        <v>3.471534248136706</v>
      </c>
      <c r="AM43" s="5">
        <f t="shared" si="15"/>
        <v>3.4547520266516187</v>
      </c>
      <c r="AN43" s="5">
        <f t="shared" si="15"/>
        <v>2.5386269461550626</v>
      </c>
      <c r="AO43" s="5">
        <f t="shared" si="14"/>
        <v>3.4190904817858865</v>
      </c>
      <c r="AP43" s="5">
        <f t="shared" si="14"/>
        <v>3.6318722577098015</v>
      </c>
      <c r="AQ43" s="5">
        <f t="shared" si="14"/>
        <v>3.2878802592581309</v>
      </c>
      <c r="AR43" s="5">
        <f t="shared" si="14"/>
        <v>3.8801032378217855</v>
      </c>
      <c r="AS43" s="5">
        <f t="shared" si="14"/>
        <v>2.7910086478320295</v>
      </c>
      <c r="AV43" s="2">
        <f t="shared" si="1"/>
        <v>85.2889123645257</v>
      </c>
      <c r="AW43" s="2">
        <f t="shared" si="2"/>
        <v>88.898922951699163</v>
      </c>
      <c r="AX43" s="2">
        <f t="shared" si="3"/>
        <v>91.097616926154387</v>
      </c>
      <c r="AY43" s="2">
        <f t="shared" si="4"/>
        <v>90.831221603723179</v>
      </c>
      <c r="AZ43" s="2">
        <f t="shared" si="5"/>
        <v>92.143087226962365</v>
      </c>
      <c r="BA43" s="2">
        <f t="shared" si="6"/>
        <v>94.476592590092181</v>
      </c>
      <c r="BB43" s="2">
        <f t="shared" si="7"/>
        <v>95.151045991396657</v>
      </c>
      <c r="BC43" s="2">
        <f t="shared" si="8"/>
        <v>94.033985714496225</v>
      </c>
      <c r="BD43" s="2">
        <f t="shared" si="9"/>
        <v>91.769542782809197</v>
      </c>
      <c r="BE43" s="2">
        <f t="shared" si="10"/>
        <v>88.364286225467453</v>
      </c>
      <c r="BF43" s="2">
        <f t="shared" si="11"/>
        <v>82.008033206782713</v>
      </c>
      <c r="BG43" s="2">
        <f t="shared" si="12"/>
        <v>73.344170945574561</v>
      </c>
      <c r="BH43" s="2">
        <f t="shared" si="13"/>
        <v>60.869735654811635</v>
      </c>
      <c r="BK43" s="2" t="str">
        <f>IF(OR($B43&lt;C$229, AND($B43&gt;C$230, $B43&lt;C$231)), C43, "")</f>
        <v/>
      </c>
      <c r="BL43" s="2">
        <f>IF(OR($B43&lt;D$229, AND($B43&gt;D$230, $B43&lt;D$231)), D43, "")</f>
        <v>92.084999999999994</v>
      </c>
      <c r="BM43" s="2">
        <f>IF(OR($B43&lt;E$229, AND($B43&gt;E$230, $B43&lt;E$231)), E43, "")</f>
        <v>93.605999999999995</v>
      </c>
      <c r="BN43" s="2">
        <f>IF(OR($B43&lt;F$229, AND($B43&gt;F$230, $B43&lt;F$231)), F43, "")</f>
        <v>94.028000000000006</v>
      </c>
      <c r="BO43" s="2">
        <f>IF(OR($B43&lt;G$229, AND($B43&gt;G$230, $B43&lt;G$231)), G43, "")</f>
        <v>96.662000000000006</v>
      </c>
      <c r="BP43" s="2">
        <f>IF(OR($B43&lt;H$229, AND($B43&gt;H$230, $B43&lt;H$231)), H43, "")</f>
        <v>98.197000000000003</v>
      </c>
      <c r="BQ43" s="2">
        <f>IF(OR($B43&lt;I$229, AND($B43&gt;I$230, $B43&lt;I$231)), I43, "")</f>
        <v>98.93</v>
      </c>
      <c r="BR43" s="2">
        <f>IF(OR($B43&lt;J$229, AND($B43&gt;J$230, $B43&lt;J$231)), J43, "")</f>
        <v>96.605999999999995</v>
      </c>
      <c r="BS43" s="2">
        <f>IF(OR($B43&lt;K$229, AND($B43&gt;K$230, $B43&lt;K$231)), K43, "")</f>
        <v>95.296000000000006</v>
      </c>
      <c r="BT43" s="2">
        <f>IF(OR($B43&lt;L$229, AND($B43&gt;L$230, $B43&lt;L$231)), L43, "")</f>
        <v>92.528999999999996</v>
      </c>
      <c r="BU43" s="2">
        <f>IF(OR($B43&lt;M$229, AND($B43&gt;M$230, $B43&lt;M$231)), M43, "")</f>
        <v>85.823999999999998</v>
      </c>
      <c r="BV43" s="2">
        <f>IF(OR($B43&lt;N$229, AND($B43&gt;N$230, $B43&lt;N$231)), N43, "")</f>
        <v>77.808800000000005</v>
      </c>
      <c r="BW43" s="2">
        <f>IF(OR($B43&lt;O$229, AND($B43&gt;O$230, $B43&lt;O$231)), O43, "")</f>
        <v>64.309899999999999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85.276022454922128</v>
      </c>
      <c r="CP43" s="2">
        <f>BL$207*$B43+BL$209</f>
        <v>88.89344124666782</v>
      </c>
      <c r="CQ43" s="2">
        <f>BM$207*$B43+BM$209</f>
        <v>91.093034190630775</v>
      </c>
      <c r="CR43" s="2">
        <f>BN$207*$B43+BN$209</f>
        <v>90.823510119725896</v>
      </c>
      <c r="CS43" s="2">
        <f>BO$207*$B43+BO$209</f>
        <v>92.132775811744978</v>
      </c>
      <c r="CT43" s="2">
        <f>BP$207*$B43+BP$209</f>
        <v>94.461366969730094</v>
      </c>
      <c r="CU43" s="2">
        <f>BQ$207*$B43+BQ$209</f>
        <v>95.136946855787301</v>
      </c>
      <c r="CV43" s="2">
        <f>BR$207*$B43+BR$209</f>
        <v>94.02158416204901</v>
      </c>
      <c r="CW43" s="2">
        <f>BS$207*$B43+BS$209</f>
        <v>91.754266856195159</v>
      </c>
      <c r="CX43" s="2">
        <f>BT$207*$B43+BT$209</f>
        <v>88.349269572270146</v>
      </c>
      <c r="CY43" s="2">
        <f>BU$207*$B43+BU$209</f>
        <v>81.99486468101837</v>
      </c>
      <c r="CZ43" s="2">
        <f>BV$207*$B43+BV$209</f>
        <v>73.334372180331982</v>
      </c>
      <c r="DA43" s="2">
        <f>BW$207*$B43+BW$209</f>
        <v>60.864936942736634</v>
      </c>
      <c r="DD43" s="2">
        <f>BZ$207*$B43+BZ$209</f>
        <v>89.358513871016171</v>
      </c>
      <c r="DE43" s="2">
        <f>CA$207*$B43+CA$209</f>
        <v>91.285280054907176</v>
      </c>
      <c r="DF43" s="2">
        <f>CB$207*$B43+CB$209</f>
        <v>92.791813578504701</v>
      </c>
      <c r="DG43" s="2">
        <f>CC$207*$B43+CC$209</f>
        <v>93.786621879868633</v>
      </c>
      <c r="DH43" s="2">
        <f>CD$207*$B43+CD$209</f>
        <v>95.595161485067891</v>
      </c>
      <c r="DI43" s="2">
        <f>CE$207*$B43+CE$209</f>
        <v>99.205967497872919</v>
      </c>
      <c r="DJ43" s="2">
        <f>CF$207*$B43+CF$209</f>
        <v>99.351724724826724</v>
      </c>
      <c r="DK43" s="2">
        <f>CG$207*$B43+CG$209</f>
        <v>98.898789516619928</v>
      </c>
      <c r="DL43" s="2">
        <f>CH$207*$B43+CH$209</f>
        <v>97.249776837382953</v>
      </c>
      <c r="DM43" s="2">
        <f>CI$207*$B43+CI$209</f>
        <v>93.391926812170652</v>
      </c>
      <c r="DN43" s="2">
        <f>CJ$207*$B43+CJ$209</f>
        <v>86.961474744555503</v>
      </c>
      <c r="DO43" s="2">
        <f>CK$207*$B43+CK$209</f>
        <v>77.324029872253774</v>
      </c>
      <c r="DP43" s="2">
        <f>CL$207*$B43+CL$209</f>
        <v>62.853791736035028</v>
      </c>
      <c r="DS43" s="2">
        <f>POWER(10,($B43-C$227)/C$228)/(1+POWER(10,($B43-C$227)/C$228))</f>
        <v>3.1573635532376513E-3</v>
      </c>
      <c r="DT43" s="2">
        <f>POWER(10,($B43-D$227)/D$228)/(1+POWER(10,($B43-D$227)/D$228))</f>
        <v>2.2918371474124747E-3</v>
      </c>
      <c r="DU43" s="2">
        <f>POWER(10,($B43-E$227)/E$228)/(1+POWER(10,($B43-E$227)/E$228))</f>
        <v>2.6976637203888613E-3</v>
      </c>
      <c r="DV43" s="2">
        <f>POWER(10,($B43-F$227)/F$228)/(1+POWER(10,($B43-F$227)/F$228))</f>
        <v>2.602495154254154E-3</v>
      </c>
      <c r="DW43" s="2">
        <f>POWER(10,($B43-G$227)/G$228)/(1+POWER(10,($B43-G$227)/G$228))</f>
        <v>2.978124388866259E-3</v>
      </c>
      <c r="DX43" s="2">
        <f>POWER(10,($B43-H$227)/H$228)/(1+POWER(10,($B43-H$227)/H$228))</f>
        <v>3.2090415772152259E-3</v>
      </c>
      <c r="DY43" s="2">
        <f>POWER(10,($B43-I$227)/I$228)/(1+POWER(10,($B43-I$227)/I$228))</f>
        <v>3.3451669453174702E-3</v>
      </c>
      <c r="DZ43" s="2">
        <f>POWER(10,($B43-J$227)/J$228)/(1+POWER(10,($B43-J$227)/J$228))</f>
        <v>2.5427579004022064E-3</v>
      </c>
      <c r="EA43" s="2">
        <f>POWER(10,($B43-K$227)/K$228)/(1+POWER(10,($B43-K$227)/K$228))</f>
        <v>2.7797104666016626E-3</v>
      </c>
      <c r="EB43" s="2">
        <f>POWER(10,($B43-L$227)/L$228)/(1+POWER(10,($B43-L$227)/L$228))</f>
        <v>2.9779246303896275E-3</v>
      </c>
      <c r="EC43" s="2">
        <f>POWER(10,($B43-M$227)/M$228)/(1+POWER(10,($B43-M$227)/M$228))</f>
        <v>2.6514112434583852E-3</v>
      </c>
      <c r="ED43" s="2">
        <f>POWER(10,($B43-N$227)/N$228)/(1+POWER(10,($B43-N$227)/N$228))</f>
        <v>2.456041595351623E-3</v>
      </c>
      <c r="EE43" s="2">
        <f>POWER(10,($B43-O$227)/O$228)/(1+POWER(10,($B43-O$227)/O$228))</f>
        <v>2.4128016239168687E-3</v>
      </c>
    </row>
    <row r="44" spans="2:135" x14ac:dyDescent="0.25">
      <c r="B44" s="2">
        <v>38</v>
      </c>
      <c r="C44">
        <v>96.281999999999996</v>
      </c>
      <c r="D44">
        <v>92.676000000000002</v>
      </c>
      <c r="E44">
        <v>94.760999999999996</v>
      </c>
      <c r="F44">
        <v>94.775000000000006</v>
      </c>
      <c r="G44">
        <v>95.802999999999997</v>
      </c>
      <c r="H44">
        <v>99.436999999999998</v>
      </c>
      <c r="I44">
        <v>100.169</v>
      </c>
      <c r="J44">
        <v>96.534999999999997</v>
      </c>
      <c r="K44">
        <v>95.478999999999999</v>
      </c>
      <c r="L44">
        <v>94.058999999999997</v>
      </c>
      <c r="M44">
        <v>87.617999999999995</v>
      </c>
      <c r="N44">
        <v>78.382400000000004</v>
      </c>
      <c r="O44">
        <v>65.168999999999997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88.750811494100631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89.125623203221124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91.497833119048707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91.052567449041973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92.579776505039533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94.998282282474037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95.80709674638112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94.133984948199895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92.021177576834106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89.390434520508052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83.018816232752215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74.433795232926627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62.049609147738032</v>
      </c>
      <c r="AE44" s="5"/>
      <c r="AG44" s="5">
        <f t="shared" si="15"/>
        <v>7.5311885058993653</v>
      </c>
      <c r="AH44" s="5">
        <f t="shared" si="15"/>
        <v>3.5503767967788775</v>
      </c>
      <c r="AI44" s="5">
        <f t="shared" si="15"/>
        <v>3.2631668809512888</v>
      </c>
      <c r="AJ44" s="5">
        <f t="shared" si="15"/>
        <v>3.7224325509580325</v>
      </c>
      <c r="AK44" s="5">
        <f t="shared" si="15"/>
        <v>3.2232234949604646</v>
      </c>
      <c r="AL44" s="5">
        <f t="shared" si="15"/>
        <v>4.4387177175259609</v>
      </c>
      <c r="AM44" s="5">
        <f t="shared" si="15"/>
        <v>4.3619032536188769</v>
      </c>
      <c r="AN44" s="5">
        <f t="shared" si="15"/>
        <v>2.4010150518001012</v>
      </c>
      <c r="AO44" s="5">
        <f t="shared" si="14"/>
        <v>3.4578224231658936</v>
      </c>
      <c r="AP44" s="5">
        <f t="shared" si="14"/>
        <v>4.6685654794919458</v>
      </c>
      <c r="AQ44" s="5">
        <f t="shared" si="14"/>
        <v>4.59918376724778</v>
      </c>
      <c r="AR44" s="5">
        <f t="shared" si="14"/>
        <v>3.9486047670733768</v>
      </c>
      <c r="AS44" s="5">
        <f t="shared" si="14"/>
        <v>3.1193908522619651</v>
      </c>
      <c r="AV44" s="2">
        <f t="shared" si="1"/>
        <v>85.287358722500485</v>
      </c>
      <c r="AW44" s="2">
        <f t="shared" si="2"/>
        <v>88.884322597130065</v>
      </c>
      <c r="AX44" s="2">
        <f t="shared" si="3"/>
        <v>91.077021868354464</v>
      </c>
      <c r="AY44" s="2">
        <f t="shared" si="4"/>
        <v>90.834110344659578</v>
      </c>
      <c r="AZ44" s="2">
        <f t="shared" si="5"/>
        <v>92.163983106711754</v>
      </c>
      <c r="BA44" s="2">
        <f t="shared" si="6"/>
        <v>94.50171951987663</v>
      </c>
      <c r="BB44" s="2">
        <f t="shared" si="7"/>
        <v>95.170203983939899</v>
      </c>
      <c r="BC44" s="2">
        <f t="shared" si="8"/>
        <v>94.059660170169479</v>
      </c>
      <c r="BD44" s="2">
        <f t="shared" si="9"/>
        <v>91.796961031816039</v>
      </c>
      <c r="BE44" s="2">
        <f t="shared" si="10"/>
        <v>88.385775354181419</v>
      </c>
      <c r="BF44" s="2">
        <f t="shared" si="11"/>
        <v>82.035366032328653</v>
      </c>
      <c r="BG44" s="2">
        <f t="shared" si="12"/>
        <v>73.367810805761124</v>
      </c>
      <c r="BH44" s="2">
        <f t="shared" si="13"/>
        <v>60.89164614149739</v>
      </c>
      <c r="BK44" s="2" t="str">
        <f>IF(OR($B44&lt;C$229, AND($B44&gt;C$230, $B44&lt;C$231)), C44, "")</f>
        <v/>
      </c>
      <c r="BL44" s="2">
        <f>IF(OR($B44&lt;D$229, AND($B44&gt;D$230, $B44&lt;D$231)), D44, "")</f>
        <v>92.676000000000002</v>
      </c>
      <c r="BM44" s="2">
        <f>IF(OR($B44&lt;E$229, AND($B44&gt;E$230, $B44&lt;E$231)), E44, "")</f>
        <v>94.760999999999996</v>
      </c>
      <c r="BN44" s="2">
        <f>IF(OR($B44&lt;F$229, AND($B44&gt;F$230, $B44&lt;F$231)), F44, "")</f>
        <v>94.775000000000006</v>
      </c>
      <c r="BO44" s="2">
        <f>IF(OR($B44&lt;G$229, AND($B44&gt;G$230, $B44&lt;G$231)), G44, "")</f>
        <v>95.802999999999997</v>
      </c>
      <c r="BP44" s="2">
        <f>IF(OR($B44&lt;H$229, AND($B44&gt;H$230, $B44&lt;H$231)), H44, "")</f>
        <v>99.436999999999998</v>
      </c>
      <c r="BQ44" s="2">
        <f>IF(OR($B44&lt;I$229, AND($B44&gt;I$230, $B44&lt;I$231)), I44, "")</f>
        <v>100.169</v>
      </c>
      <c r="BR44" s="2">
        <f>IF(OR($B44&lt;J$229, AND($B44&gt;J$230, $B44&lt;J$231)), J44, "")</f>
        <v>96.534999999999997</v>
      </c>
      <c r="BS44" s="2">
        <f>IF(OR($B44&lt;K$229, AND($B44&gt;K$230, $B44&lt;K$231)), K44, "")</f>
        <v>95.478999999999999</v>
      </c>
      <c r="BT44" s="2">
        <f>IF(OR($B44&lt;L$229, AND($B44&gt;L$230, $B44&lt;L$231)), L44, "")</f>
        <v>94.058999999999997</v>
      </c>
      <c r="BU44" s="2">
        <f>IF(OR($B44&lt;M$229, AND($B44&gt;M$230, $B44&lt;M$231)), M44, "")</f>
        <v>87.617999999999995</v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85.27349807918651</v>
      </c>
      <c r="CP44" s="2">
        <f>BL$207*$B44+BL$209</f>
        <v>88.878438547757568</v>
      </c>
      <c r="CQ44" s="2">
        <f>BM$207*$B44+BM$209</f>
        <v>91.072109354664704</v>
      </c>
      <c r="CR44" s="2">
        <f>BN$207*$B44+BN$209</f>
        <v>90.825824408574633</v>
      </c>
      <c r="CS44" s="2">
        <f>BO$207*$B44+BO$209</f>
        <v>92.152906905942302</v>
      </c>
      <c r="CT44" s="2">
        <f>BP$207*$B44+BP$209</f>
        <v>94.485347810781619</v>
      </c>
      <c r="CU44" s="2">
        <f>BQ$207*$B44+BQ$209</f>
        <v>95.15505706382821</v>
      </c>
      <c r="CV44" s="2">
        <f>BR$207*$B44+BR$209</f>
        <v>94.046326810333412</v>
      </c>
      <c r="CW44" s="2">
        <f>BS$207*$B44+BS$209</f>
        <v>91.780519973309467</v>
      </c>
      <c r="CX44" s="2">
        <f>BT$207*$B44+BT$209</f>
        <v>88.369619966419094</v>
      </c>
      <c r="CY44" s="2">
        <f>BU$207*$B44+BU$209</f>
        <v>82.021191048199483</v>
      </c>
      <c r="CZ44" s="2">
        <f>BV$207*$B44+BV$209</f>
        <v>73.35726068596162</v>
      </c>
      <c r="DA44" s="2">
        <f>BW$207*$B44+BW$209</f>
        <v>60.886484243350765</v>
      </c>
      <c r="DD44" s="2">
        <f>BZ$207*$B44+BZ$209</f>
        <v>89.278392481473574</v>
      </c>
      <c r="DE44" s="2">
        <f>CA$207*$B44+CA$209</f>
        <v>91.22044760883638</v>
      </c>
      <c r="DF44" s="2">
        <f>CB$207*$B44+CB$209</f>
        <v>92.733336348714104</v>
      </c>
      <c r="DG44" s="2">
        <f>CC$207*$B44+CC$209</f>
        <v>93.730252844929623</v>
      </c>
      <c r="DH44" s="2">
        <f>CD$207*$B44+CD$209</f>
        <v>95.545820121915071</v>
      </c>
      <c r="DI44" s="2">
        <f>CE$207*$B44+CE$209</f>
        <v>99.139634308528059</v>
      </c>
      <c r="DJ44" s="2">
        <f>CF$207*$B44+CF$209</f>
        <v>99.285976049735012</v>
      </c>
      <c r="DK44" s="2">
        <f>CG$207*$B44+CG$209</f>
        <v>98.829775456643617</v>
      </c>
      <c r="DL44" s="2">
        <f>CH$207*$B44+CH$209</f>
        <v>97.176205953902837</v>
      </c>
      <c r="DM44" s="2">
        <f>CI$207*$B44+CI$209</f>
        <v>93.318745179244772</v>
      </c>
      <c r="DN44" s="2">
        <f>CJ$207*$B44+CJ$209</f>
        <v>86.898233855003511</v>
      </c>
      <c r="DO44" s="2">
        <f>CK$207*$B44+CK$209</f>
        <v>77.275803257029423</v>
      </c>
      <c r="DP44" s="2">
        <f>CL$207*$B44+CL$209</f>
        <v>62.838075657947229</v>
      </c>
      <c r="DS44" s="2">
        <f>POWER(10,($B44-C$227)/C$228)/(1+POWER(10,($B44-C$227)/C$228))</f>
        <v>3.4609260374147185E-3</v>
      </c>
      <c r="DT44" s="2">
        <f>POWER(10,($B44-D$227)/D$228)/(1+POWER(10,($B44-D$227)/D$228))</f>
        <v>2.5123939400114284E-3</v>
      </c>
      <c r="DU44" s="2">
        <f>POWER(10,($B44-E$227)/E$228)/(1+POWER(10,($B44-E$227)/E$228))</f>
        <v>2.9571598025794968E-3</v>
      </c>
      <c r="DV44" s="2">
        <f>POWER(10,($B44-F$227)/F$228)/(1+POWER(10,($B44-F$227)/F$228))</f>
        <v>2.8528628838753616E-3</v>
      </c>
      <c r="DW44" s="2">
        <f>POWER(10,($B44-G$227)/G$228)/(1+POWER(10,($B44-G$227)/G$228))</f>
        <v>3.2645104853583893E-3</v>
      </c>
      <c r="DX44" s="2">
        <f>POWER(10,($B44-H$227)/H$228)/(1+POWER(10,($B44-H$227)/H$228))</f>
        <v>3.5175550759377716E-3</v>
      </c>
      <c r="DY44" s="2">
        <f>POWER(10,($B44-I$227)/I$228)/(1+POWER(10,($B44-I$227)/I$228))</f>
        <v>3.6667192369000527E-3</v>
      </c>
      <c r="DZ44" s="2">
        <f>POWER(10,($B44-J$227)/J$228)/(1+POWER(10,($B44-J$227)/J$228))</f>
        <v>2.7873947902333838E-3</v>
      </c>
      <c r="EA44" s="2">
        <f>POWER(10,($B44-K$227)/K$228)/(1+POWER(10,($B44-K$227)/K$228))</f>
        <v>3.0470747492902695E-3</v>
      </c>
      <c r="EB44" s="2">
        <f>POWER(10,($B44-L$227)/L$228)/(1+POWER(10,($B44-L$227)/L$228))</f>
        <v>3.2642915803514729E-3</v>
      </c>
      <c r="EC44" s="2">
        <f>POWER(10,($B44-M$227)/M$228)/(1+POWER(10,($B44-M$227)/M$228))</f>
        <v>2.906471132338917E-3</v>
      </c>
      <c r="ED44" s="2">
        <f>POWER(10,($B44-N$227)/N$228)/(1+POWER(10,($B44-N$227)/N$228))</f>
        <v>2.6923580918585327E-3</v>
      </c>
      <c r="EE44" s="2">
        <f>POWER(10,($B44-O$227)/O$228)/(1+POWER(10,($B44-O$227)/O$228))</f>
        <v>2.6449686691676698E-3</v>
      </c>
    </row>
    <row r="45" spans="2:135" x14ac:dyDescent="0.25">
      <c r="B45" s="2">
        <v>39</v>
      </c>
      <c r="C45">
        <v>100.845</v>
      </c>
      <c r="D45">
        <v>94.084999999999994</v>
      </c>
      <c r="E45">
        <v>95.789000000000001</v>
      </c>
      <c r="F45">
        <v>95.789000000000001</v>
      </c>
      <c r="G45">
        <v>97.197000000000003</v>
      </c>
      <c r="H45">
        <v>99.760999999999996</v>
      </c>
      <c r="I45">
        <v>102.127</v>
      </c>
      <c r="J45">
        <v>97.93</v>
      </c>
      <c r="K45">
        <v>95.394000000000005</v>
      </c>
      <c r="L45">
        <v>95.221000000000004</v>
      </c>
      <c r="M45">
        <v>88.323999999999998</v>
      </c>
      <c r="N45">
        <v>80.323499999999996</v>
      </c>
      <c r="O45">
        <v>67.084500000000006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90.969073751236522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89.345821551963454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91.863768388685784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91.272574171495151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92.985327671330054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95.477676012691006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96.390012767314801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94.244161222704719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92.273921877794393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90.227719530646525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83.824532381173668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75.263061915528567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62.903076375782625</v>
      </c>
      <c r="AE45" s="5"/>
      <c r="AG45" s="5">
        <f t="shared" si="15"/>
        <v>9.8759262487634771</v>
      </c>
      <c r="AH45" s="5">
        <f t="shared" si="15"/>
        <v>4.7391784480365402</v>
      </c>
      <c r="AI45" s="5">
        <f t="shared" si="15"/>
        <v>3.9252316113142172</v>
      </c>
      <c r="AJ45" s="5">
        <f t="shared" si="15"/>
        <v>4.5164258285048504</v>
      </c>
      <c r="AK45" s="5">
        <f t="shared" si="15"/>
        <v>4.2116723286699482</v>
      </c>
      <c r="AL45" s="5">
        <f t="shared" si="15"/>
        <v>4.2833239873089894</v>
      </c>
      <c r="AM45" s="5">
        <f t="shared" si="15"/>
        <v>5.7369872326851947</v>
      </c>
      <c r="AN45" s="5">
        <f t="shared" si="15"/>
        <v>3.6858387772952881</v>
      </c>
      <c r="AO45" s="5">
        <f t="shared" si="14"/>
        <v>3.1200781222056122</v>
      </c>
      <c r="AP45" s="5">
        <f t="shared" si="14"/>
        <v>4.9932804693534791</v>
      </c>
      <c r="AQ45" s="5">
        <f t="shared" si="14"/>
        <v>4.4994676188263298</v>
      </c>
      <c r="AR45" s="5">
        <f t="shared" si="14"/>
        <v>5.0604380844714285</v>
      </c>
      <c r="AS45" s="5">
        <f t="shared" si="14"/>
        <v>4.1814236242173806</v>
      </c>
      <c r="AV45" s="2">
        <f t="shared" si="1"/>
        <v>85.285872154507103</v>
      </c>
      <c r="AW45" s="2">
        <f t="shared" si="2"/>
        <v>88.869748780241281</v>
      </c>
      <c r="AX45" s="2">
        <f t="shared" si="3"/>
        <v>91.056447719067378</v>
      </c>
      <c r="AY45" s="2">
        <f t="shared" si="4"/>
        <v>90.837038028812003</v>
      </c>
      <c r="AZ45" s="2">
        <f t="shared" si="5"/>
        <v>92.184930393022199</v>
      </c>
      <c r="BA45" s="2">
        <f t="shared" si="6"/>
        <v>94.52692556785945</v>
      </c>
      <c r="BB45" s="2">
        <f t="shared" si="7"/>
        <v>95.189432632732206</v>
      </c>
      <c r="BC45" s="2">
        <f t="shared" si="8"/>
        <v>94.085398793195637</v>
      </c>
      <c r="BD45" s="2">
        <f t="shared" si="9"/>
        <v>91.824461635505671</v>
      </c>
      <c r="BE45" s="2">
        <f t="shared" si="10"/>
        <v>88.407344147294623</v>
      </c>
      <c r="BF45" s="2">
        <f t="shared" si="11"/>
        <v>82.062770259043972</v>
      </c>
      <c r="BG45" s="2">
        <f t="shared" si="12"/>
        <v>73.391504278592848</v>
      </c>
      <c r="BH45" s="2">
        <f t="shared" si="13"/>
        <v>60.913581966960969</v>
      </c>
      <c r="BK45" s="2" t="str">
        <f>IF(OR($B45&lt;C$229, AND($B45&gt;C$230, $B45&lt;C$231)), C45, "")</f>
        <v/>
      </c>
      <c r="BL45" s="2">
        <f>IF(OR($B45&lt;D$229, AND($B45&gt;D$230, $B45&lt;D$231)), D45, "")</f>
        <v>94.084999999999994</v>
      </c>
      <c r="BM45" s="2">
        <f>IF(OR($B45&lt;E$229, AND($B45&gt;E$230, $B45&lt;E$231)), E45, "")</f>
        <v>95.789000000000001</v>
      </c>
      <c r="BN45" s="2">
        <f>IF(OR($B45&lt;F$229, AND($B45&gt;F$230, $B45&lt;F$231)), F45, "")</f>
        <v>95.789000000000001</v>
      </c>
      <c r="BO45" s="2">
        <f>IF(OR($B45&lt;G$229, AND($B45&gt;G$230, $B45&lt;G$231)), G45, "")</f>
        <v>97.197000000000003</v>
      </c>
      <c r="BP45" s="2">
        <f>IF(OR($B45&lt;H$229, AND($B45&gt;H$230, $B45&lt;H$231)), H45, "")</f>
        <v>99.760999999999996</v>
      </c>
      <c r="BQ45" s="2">
        <f>IF(OR($B45&lt;I$229, AND($B45&gt;I$230, $B45&lt;I$231)), I45, "")</f>
        <v>102.127</v>
      </c>
      <c r="BR45" s="2">
        <f>IF(OR($B45&lt;J$229, AND($B45&gt;J$230, $B45&lt;J$231)), J45, "")</f>
        <v>97.93</v>
      </c>
      <c r="BS45" s="2">
        <f>IF(OR($B45&lt;K$229, AND($B45&gt;K$230, $B45&lt;K$231)), K45, "")</f>
        <v>95.394000000000005</v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85.270973703450878</v>
      </c>
      <c r="CP45" s="2">
        <f>BL$207*$B45+BL$209</f>
        <v>88.863435848847303</v>
      </c>
      <c r="CQ45" s="2">
        <f>BM$207*$B45+BM$209</f>
        <v>91.051184518698633</v>
      </c>
      <c r="CR45" s="2">
        <f>BN$207*$B45+BN$209</f>
        <v>90.82813869742337</v>
      </c>
      <c r="CS45" s="2">
        <f>BO$207*$B45+BO$209</f>
        <v>92.173038000139641</v>
      </c>
      <c r="CT45" s="2">
        <f>BP$207*$B45+BP$209</f>
        <v>94.509328651833158</v>
      </c>
      <c r="CU45" s="2">
        <f>BQ$207*$B45+BQ$209</f>
        <v>95.173167271869119</v>
      </c>
      <c r="CV45" s="2">
        <f>BR$207*$B45+BR$209</f>
        <v>94.071069458617799</v>
      </c>
      <c r="CW45" s="2">
        <f>BS$207*$B45+BS$209</f>
        <v>91.806773090423775</v>
      </c>
      <c r="CX45" s="2">
        <f>BT$207*$B45+BT$209</f>
        <v>88.389970360568043</v>
      </c>
      <c r="CY45" s="2">
        <f>BU$207*$B45+BU$209</f>
        <v>82.047517415380582</v>
      </c>
      <c r="CZ45" s="2">
        <f>BV$207*$B45+BV$209</f>
        <v>73.380149191591244</v>
      </c>
      <c r="DA45" s="2">
        <f>BW$207*$B45+BW$209</f>
        <v>60.908031543964896</v>
      </c>
      <c r="DD45" s="2">
        <f>BZ$207*$B45+BZ$209</f>
        <v>89.198271091930977</v>
      </c>
      <c r="DE45" s="2">
        <f>CA$207*$B45+CA$209</f>
        <v>91.155615162765585</v>
      </c>
      <c r="DF45" s="2">
        <f>CB$207*$B45+CB$209</f>
        <v>92.674859118923507</v>
      </c>
      <c r="DG45" s="2">
        <f>CC$207*$B45+CC$209</f>
        <v>93.673883809990613</v>
      </c>
      <c r="DH45" s="2">
        <f>CD$207*$B45+CD$209</f>
        <v>95.496478758762251</v>
      </c>
      <c r="DI45" s="2">
        <f>CE$207*$B45+CE$209</f>
        <v>99.073301119183213</v>
      </c>
      <c r="DJ45" s="2">
        <f>CF$207*$B45+CF$209</f>
        <v>99.220227374643287</v>
      </c>
      <c r="DK45" s="2">
        <f>CG$207*$B45+CG$209</f>
        <v>98.760761396667306</v>
      </c>
      <c r="DL45" s="2">
        <f>CH$207*$B45+CH$209</f>
        <v>97.102635070422735</v>
      </c>
      <c r="DM45" s="2">
        <f>CI$207*$B45+CI$209</f>
        <v>93.245563546318891</v>
      </c>
      <c r="DN45" s="2">
        <f>CJ$207*$B45+CJ$209</f>
        <v>86.834992965451519</v>
      </c>
      <c r="DO45" s="2">
        <f>CK$207*$B45+CK$209</f>
        <v>77.227576641805072</v>
      </c>
      <c r="DP45" s="2">
        <f>CL$207*$B45+CL$209</f>
        <v>62.822359579859437</v>
      </c>
      <c r="DS45" s="2">
        <f>POWER(10,($B45-C$227)/C$228)/(1+POWER(10,($B45-C$227)/C$228))</f>
        <v>3.7935632529203494E-3</v>
      </c>
      <c r="DT45" s="2">
        <f>POWER(10,($B45-D$227)/D$228)/(1+POWER(10,($B45-D$227)/D$228))</f>
        <v>2.7541176013771503E-3</v>
      </c>
      <c r="DU45" s="2">
        <f>POWER(10,($B45-E$227)/E$228)/(1+POWER(10,($B45-E$227)/E$228))</f>
        <v>3.2415364310167056E-3</v>
      </c>
      <c r="DV45" s="2">
        <f>POWER(10,($B45-F$227)/F$228)/(1+POWER(10,($B45-F$227)/F$228))</f>
        <v>3.1272412098092574E-3</v>
      </c>
      <c r="DW45" s="2">
        <f>POWER(10,($B45-G$227)/G$228)/(1+POWER(10,($B45-G$227)/G$228))</f>
        <v>3.5783375562528823E-3</v>
      </c>
      <c r="DX45" s="2">
        <f>POWER(10,($B45-H$227)/H$228)/(1+POWER(10,($B45-H$227)/H$228))</f>
        <v>3.8556139749296933E-3</v>
      </c>
      <c r="DY45" s="2">
        <f>POWER(10,($B45-I$227)/I$228)/(1+POWER(10,($B45-I$227)/I$228))</f>
        <v>4.0190559196159907E-3</v>
      </c>
      <c r="DZ45" s="2">
        <f>POWER(10,($B45-J$227)/J$228)/(1+POWER(10,($B45-J$227)/J$228))</f>
        <v>3.0554959189510143E-3</v>
      </c>
      <c r="EA45" s="2">
        <f>POWER(10,($B45-K$227)/K$228)/(1+POWER(10,($B45-K$227)/K$228))</f>
        <v>3.3400691235349763E-3</v>
      </c>
      <c r="EB45" s="2">
        <f>POWER(10,($B45-L$227)/L$228)/(1+POWER(10,($B45-L$227)/L$228))</f>
        <v>3.5780976828027433E-3</v>
      </c>
      <c r="EC45" s="2">
        <f>POWER(10,($B45-M$227)/M$228)/(1+POWER(10,($B45-M$227)/M$228))</f>
        <v>3.1859888377201604E-3</v>
      </c>
      <c r="ED45" s="2">
        <f>POWER(10,($B45-N$227)/N$228)/(1+POWER(10,($B45-N$227)/N$228))</f>
        <v>2.9513453206167196E-3</v>
      </c>
      <c r="EE45" s="2">
        <f>POWER(10,($B45-O$227)/O$228)/(1+POWER(10,($B45-O$227)/O$228))</f>
        <v>2.8994105983912101E-3</v>
      </c>
    </row>
    <row r="46" spans="2:135" x14ac:dyDescent="0.25">
      <c r="B46" s="2">
        <v>40</v>
      </c>
      <c r="C46">
        <v>105.14100000000001</v>
      </c>
      <c r="D46">
        <v>96.450999999999993</v>
      </c>
      <c r="E46">
        <v>98.281999999999996</v>
      </c>
      <c r="F46">
        <v>95.718000000000004</v>
      </c>
      <c r="G46">
        <v>99.576999999999998</v>
      </c>
      <c r="H46">
        <v>102.29600000000001</v>
      </c>
      <c r="I46">
        <v>104.18300000000001</v>
      </c>
      <c r="J46">
        <v>97.676000000000002</v>
      </c>
      <c r="K46">
        <v>95.944000000000003</v>
      </c>
      <c r="L46">
        <v>96.602999999999994</v>
      </c>
      <c r="M46">
        <v>90.778999999999996</v>
      </c>
      <c r="N46">
        <v>81.676500000000004</v>
      </c>
      <c r="O46">
        <v>67.436599999999999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94.257171878699154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89.758228977903073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92.523978165250995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91.67397118170841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93.685136748071059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96.29906374402826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97.380387530792646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94.436610212151891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92.716899265148896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91.59874480770273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85.12616645448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76.578702948554792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64.227795995201262</v>
      </c>
      <c r="AE46" s="5"/>
      <c r="AG46" s="5">
        <f t="shared" si="15"/>
        <v>10.883828121300851</v>
      </c>
      <c r="AH46" s="5">
        <f t="shared" si="15"/>
        <v>6.6927710220969203</v>
      </c>
      <c r="AI46" s="5">
        <f t="shared" si="15"/>
        <v>5.7580218347490018</v>
      </c>
      <c r="AJ46" s="5">
        <f t="shared" si="15"/>
        <v>4.0440288182915936</v>
      </c>
      <c r="AK46" s="5">
        <f t="shared" si="15"/>
        <v>5.8918632519289389</v>
      </c>
      <c r="AL46" s="5">
        <f t="shared" si="15"/>
        <v>5.9969362559717467</v>
      </c>
      <c r="AM46" s="5">
        <f t="shared" si="15"/>
        <v>6.8026124692073608</v>
      </c>
      <c r="AN46" s="5">
        <f t="shared" si="15"/>
        <v>3.2393897878481113</v>
      </c>
      <c r="AO46" s="5">
        <f t="shared" si="14"/>
        <v>3.2271007348511063</v>
      </c>
      <c r="AP46" s="5">
        <f t="shared" si="14"/>
        <v>5.0042551922972649</v>
      </c>
      <c r="AQ46" s="5">
        <f t="shared" si="14"/>
        <v>5.6528335455199965</v>
      </c>
      <c r="AR46" s="5">
        <f t="shared" si="14"/>
        <v>5.0977970514452124</v>
      </c>
      <c r="AS46" s="5">
        <f t="shared" si="14"/>
        <v>3.2088040047987363</v>
      </c>
      <c r="AV46" s="2">
        <f t="shared" si="1"/>
        <v>85.284456526494139</v>
      </c>
      <c r="AW46" s="2">
        <f t="shared" si="2"/>
        <v>88.855202865407264</v>
      </c>
      <c r="AX46" s="2">
        <f t="shared" si="3"/>
        <v>91.035895433170111</v>
      </c>
      <c r="AY46" s="2">
        <f t="shared" si="4"/>
        <v>90.840006804323153</v>
      </c>
      <c r="AZ46" s="2">
        <f t="shared" si="5"/>
        <v>92.205931857736459</v>
      </c>
      <c r="BA46" s="2">
        <f t="shared" si="6"/>
        <v>94.552215283707227</v>
      </c>
      <c r="BB46" s="2">
        <f t="shared" si="7"/>
        <v>95.208735774044442</v>
      </c>
      <c r="BC46" s="2">
        <f t="shared" si="8"/>
        <v>94.111205260442944</v>
      </c>
      <c r="BD46" s="2">
        <f t="shared" si="9"/>
        <v>91.852049594640647</v>
      </c>
      <c r="BE46" s="2">
        <f t="shared" si="10"/>
        <v>88.428997330964222</v>
      </c>
      <c r="BF46" s="2">
        <f t="shared" si="11"/>
        <v>82.090250258745186</v>
      </c>
      <c r="BG46" s="2">
        <f t="shared" si="12"/>
        <v>73.415254689229073</v>
      </c>
      <c r="BH46" s="2">
        <f t="shared" si="13"/>
        <v>60.935544628049051</v>
      </c>
      <c r="BK46" s="2" t="str">
        <f>IF(OR($B46&lt;C$229, AND($B46&gt;C$230, $B46&lt;C$231)), C46, "")</f>
        <v/>
      </c>
      <c r="BL46" s="2">
        <f>IF(OR($B46&lt;D$229, AND($B46&gt;D$230, $B46&lt;D$231)), D46, "")</f>
        <v>96.450999999999993</v>
      </c>
      <c r="BM46" s="2" t="str">
        <f>IF(OR($B46&lt;E$229, AND($B46&gt;E$230, $B46&lt;E$231)), E46, "")</f>
        <v/>
      </c>
      <c r="BN46" s="2">
        <f>IF(OR($B46&lt;F$229, AND($B46&gt;F$230, $B46&lt;F$231)), F46, "")</f>
        <v>95.718000000000004</v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>
        <f>IF(OR($B46&lt;J$229, AND($B46&gt;J$230, $B46&lt;J$231)), J46, "")</f>
        <v>97.676000000000002</v>
      </c>
      <c r="BS46" s="2">
        <f>IF(OR($B46&lt;K$229, AND($B46&gt;K$230, $B46&lt;K$231)), K46, "")</f>
        <v>95.944000000000003</v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85.26844932771526</v>
      </c>
      <c r="CP46" s="2">
        <f>BL$207*$B46+BL$209</f>
        <v>88.848433149937051</v>
      </c>
      <c r="CQ46" s="2">
        <f>BM$207*$B46+BM$209</f>
        <v>91.030259682732563</v>
      </c>
      <c r="CR46" s="2">
        <f>BN$207*$B46+BN$209</f>
        <v>90.830452986272107</v>
      </c>
      <c r="CS46" s="2">
        <f>BO$207*$B46+BO$209</f>
        <v>92.193169094336966</v>
      </c>
      <c r="CT46" s="2">
        <f>BP$207*$B46+BP$209</f>
        <v>94.533309492884698</v>
      </c>
      <c r="CU46" s="2">
        <f>BQ$207*$B46+BQ$209</f>
        <v>95.191277479910013</v>
      </c>
      <c r="CV46" s="2">
        <f>BR$207*$B46+BR$209</f>
        <v>94.095812106902201</v>
      </c>
      <c r="CW46" s="2">
        <f>BS$207*$B46+BS$209</f>
        <v>91.833026207538083</v>
      </c>
      <c r="CX46" s="2">
        <f>BT$207*$B46+BT$209</f>
        <v>88.410320754716992</v>
      </c>
      <c r="CY46" s="2">
        <f>BU$207*$B46+BU$209</f>
        <v>82.073843782561681</v>
      </c>
      <c r="CZ46" s="2">
        <f>BV$207*$B46+BV$209</f>
        <v>73.403037697220881</v>
      </c>
      <c r="DA46" s="2">
        <f>BW$207*$B46+BW$209</f>
        <v>60.929578844579027</v>
      </c>
      <c r="DD46" s="2">
        <f>BZ$207*$B46+BZ$209</f>
        <v>89.118149702388379</v>
      </c>
      <c r="DE46" s="2">
        <f>CA$207*$B46+CA$209</f>
        <v>91.09078271669479</v>
      </c>
      <c r="DF46" s="2">
        <f>CB$207*$B46+CB$209</f>
        <v>92.61638188913291</v>
      </c>
      <c r="DG46" s="2">
        <f>CC$207*$B46+CC$209</f>
        <v>93.617514775051603</v>
      </c>
      <c r="DH46" s="2">
        <f>CD$207*$B46+CD$209</f>
        <v>95.447137395609431</v>
      </c>
      <c r="DI46" s="2">
        <f>CE$207*$B46+CE$209</f>
        <v>99.006967929838353</v>
      </c>
      <c r="DJ46" s="2">
        <f>CF$207*$B46+CF$209</f>
        <v>99.154478699551561</v>
      </c>
      <c r="DK46" s="2">
        <f>CG$207*$B46+CG$209</f>
        <v>98.691747336690995</v>
      </c>
      <c r="DL46" s="2">
        <f>CH$207*$B46+CH$209</f>
        <v>97.02906418694262</v>
      </c>
      <c r="DM46" s="2">
        <f>CI$207*$B46+CI$209</f>
        <v>93.172381913393011</v>
      </c>
      <c r="DN46" s="2">
        <f>CJ$207*$B46+CJ$209</f>
        <v>86.771752075899528</v>
      </c>
      <c r="DO46" s="2">
        <f>CK$207*$B46+CK$209</f>
        <v>77.179350026580721</v>
      </c>
      <c r="DP46" s="2">
        <f>CL$207*$B46+CL$209</f>
        <v>62.806643501771639</v>
      </c>
      <c r="DS46" s="2">
        <f>POWER(10,($B46-C$227)/C$228)/(1+POWER(10,($B46-C$227)/C$228))</f>
        <v>4.1580375668194211E-3</v>
      </c>
      <c r="DT46" s="2">
        <f>POWER(10,($B46-D$227)/D$228)/(1+POWER(10,($B46-D$227)/D$228))</f>
        <v>3.0190277067340863E-3</v>
      </c>
      <c r="DU46" s="2">
        <f>POWER(10,($B46-E$227)/E$228)/(1+POWER(10,($B46-E$227)/E$228))</f>
        <v>3.553162811047751E-3</v>
      </c>
      <c r="DV46" s="2">
        <f>POWER(10,($B46-F$227)/F$228)/(1+POWER(10,($B46-F$227)/F$228))</f>
        <v>3.4279175616034681E-3</v>
      </c>
      <c r="DW46" s="2">
        <f>POWER(10,($B46-G$227)/G$228)/(1+POWER(10,($B46-G$227)/G$228))</f>
        <v>3.922215036484821E-3</v>
      </c>
      <c r="DX46" s="2">
        <f>POWER(10,($B46-H$227)/H$228)/(1+POWER(10,($B46-H$227)/H$228))</f>
        <v>4.2260246482753528E-3</v>
      </c>
      <c r="DY46" s="2">
        <f>POWER(10,($B46-I$227)/I$228)/(1+POWER(10,($B46-I$227)/I$228))</f>
        <v>4.4050991021883871E-3</v>
      </c>
      <c r="DZ46" s="2">
        <f>POWER(10,($B46-J$227)/J$228)/(1+POWER(10,($B46-J$227)/J$228))</f>
        <v>3.3492973184160351E-3</v>
      </c>
      <c r="EA46" s="2">
        <f>POWER(10,($B46-K$227)/K$228)/(1+POWER(10,($B46-K$227)/K$228))</f>
        <v>3.6611331899345438E-3</v>
      </c>
      <c r="EB46" s="2">
        <f>POWER(10,($B46-L$227)/L$228)/(1+POWER(10,($B46-L$227)/L$228))</f>
        <v>3.9219522019796806E-3</v>
      </c>
      <c r="EC46" s="2">
        <f>POWER(10,($B46-M$227)/M$228)/(1+POWER(10,($B46-M$227)/M$228))</f>
        <v>3.492293837827972E-3</v>
      </c>
      <c r="ED46" s="2">
        <f>POWER(10,($B46-N$227)/N$228)/(1+POWER(10,($B46-N$227)/N$228))</f>
        <v>3.2351646110447478E-3</v>
      </c>
      <c r="EE46" s="2">
        <f>POWER(10,($B46-O$227)/O$228)/(1+POWER(10,($B46-O$227)/O$228))</f>
        <v>3.1782514508278902E-3</v>
      </c>
    </row>
    <row r="47" spans="2:135" x14ac:dyDescent="0.25">
      <c r="B47" s="2">
        <v>41</v>
      </c>
      <c r="C47">
        <v>109.873</v>
      </c>
      <c r="D47">
        <v>98</v>
      </c>
      <c r="E47">
        <v>100.056</v>
      </c>
      <c r="F47">
        <v>97.731999999999999</v>
      </c>
      <c r="G47">
        <v>99.155000000000001</v>
      </c>
      <c r="H47">
        <v>103.49299999999999</v>
      </c>
      <c r="I47">
        <v>106.887</v>
      </c>
      <c r="J47">
        <v>101.02800000000001</v>
      </c>
      <c r="K47">
        <v>99.028000000000006</v>
      </c>
      <c r="L47">
        <v>99.778999999999996</v>
      </c>
      <c r="M47">
        <v>92.602999999999994</v>
      </c>
      <c r="N47">
        <v>84.882400000000004</v>
      </c>
      <c r="O47">
        <v>71.211299999999994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98.913300998278729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90.48748035765621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93.650667753090318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92.376703522740328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94.851485519819136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97.657518989479769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98.997440762087535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94.77705817252901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93.477137473474329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93.754817568130832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87.15026563189717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78.58688663144153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66.204951444166966</v>
      </c>
      <c r="AE47" s="5"/>
      <c r="AG47" s="5">
        <f t="shared" si="15"/>
        <v>10.959699001721276</v>
      </c>
      <c r="AH47" s="5">
        <f t="shared" si="15"/>
        <v>7.5125196423437899</v>
      </c>
      <c r="AI47" s="5">
        <f t="shared" si="15"/>
        <v>6.4053322469096798</v>
      </c>
      <c r="AJ47" s="5">
        <f t="shared" si="15"/>
        <v>5.355296477259671</v>
      </c>
      <c r="AK47" s="5">
        <f t="shared" si="15"/>
        <v>4.3035144801808656</v>
      </c>
      <c r="AL47" s="5">
        <f t="shared" si="15"/>
        <v>5.8354810105202262</v>
      </c>
      <c r="AM47" s="5">
        <f t="shared" si="15"/>
        <v>7.8895592379124651</v>
      </c>
      <c r="AN47" s="5">
        <f t="shared" si="15"/>
        <v>6.2509418274709958</v>
      </c>
      <c r="AO47" s="5">
        <f t="shared" si="14"/>
        <v>5.5508625265256768</v>
      </c>
      <c r="AP47" s="5">
        <f t="shared" si="14"/>
        <v>6.0241824318691641</v>
      </c>
      <c r="AQ47" s="5">
        <f t="shared" si="14"/>
        <v>5.4527343681028242</v>
      </c>
      <c r="AR47" s="5">
        <f t="shared" si="14"/>
        <v>6.2955133685584741</v>
      </c>
      <c r="AS47" s="5">
        <f t="shared" si="14"/>
        <v>5.0063485558330285</v>
      </c>
      <c r="AV47" s="2">
        <f t="shared" si="1"/>
        <v>85.283115820020257</v>
      </c>
      <c r="AW47" s="2">
        <f t="shared" si="2"/>
        <v>88.840686231725158</v>
      </c>
      <c r="AX47" s="2">
        <f t="shared" si="3"/>
        <v>91.015365953927486</v>
      </c>
      <c r="AY47" s="2">
        <f t="shared" si="4"/>
        <v>90.843018868599756</v>
      </c>
      <c r="AZ47" s="2">
        <f t="shared" si="5"/>
        <v>92.226990324997487</v>
      </c>
      <c r="BA47" s="2">
        <f t="shared" si="6"/>
        <v>94.577593351337342</v>
      </c>
      <c r="BB47" s="2">
        <f t="shared" si="7"/>
        <v>95.22811732041005</v>
      </c>
      <c r="BC47" s="2">
        <f t="shared" si="8"/>
        <v>94.137083356371107</v>
      </c>
      <c r="BD47" s="2">
        <f t="shared" si="9"/>
        <v>91.87973010146554</v>
      </c>
      <c r="BE47" s="2">
        <f t="shared" si="10"/>
        <v>88.450739794810971</v>
      </c>
      <c r="BF47" s="2">
        <f t="shared" si="11"/>
        <v>82.117810576467491</v>
      </c>
      <c r="BG47" s="2">
        <f t="shared" si="12"/>
        <v>73.439065501358499</v>
      </c>
      <c r="BH47" s="2">
        <f t="shared" si="13"/>
        <v>60.957535672794364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>
        <f>IF(OR($B47&lt;J$229, AND($B47&gt;J$230, $B47&lt;J$231)), J47, "")</f>
        <v>101.02800000000001</v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85.265924951979628</v>
      </c>
      <c r="CP47" s="2">
        <f>BL$207*$B47+BL$209</f>
        <v>88.8334304510268</v>
      </c>
      <c r="CQ47" s="2">
        <f>BM$207*$B47+BM$209</f>
        <v>91.009334846766492</v>
      </c>
      <c r="CR47" s="2">
        <f>BN$207*$B47+BN$209</f>
        <v>90.832767275120844</v>
      </c>
      <c r="CS47" s="2">
        <f>BO$207*$B47+BO$209</f>
        <v>92.213300188534305</v>
      </c>
      <c r="CT47" s="2">
        <f>BP$207*$B47+BP$209</f>
        <v>94.557290333936237</v>
      </c>
      <c r="CU47" s="2">
        <f>BQ$207*$B47+BQ$209</f>
        <v>95.209387687950922</v>
      </c>
      <c r="CV47" s="2">
        <f>BR$207*$B47+BR$209</f>
        <v>94.120554755186589</v>
      </c>
      <c r="CW47" s="2">
        <f>BS$207*$B47+BS$209</f>
        <v>91.859279324652391</v>
      </c>
      <c r="CX47" s="2">
        <f>BT$207*$B47+BT$209</f>
        <v>88.430671148865954</v>
      </c>
      <c r="CY47" s="2">
        <f>BU$207*$B47+BU$209</f>
        <v>82.10017014974278</v>
      </c>
      <c r="CZ47" s="2">
        <f>BV$207*$B47+BV$209</f>
        <v>73.425926202850505</v>
      </c>
      <c r="DA47" s="2">
        <f>BW$207*$B47+BW$209</f>
        <v>60.951126145193157</v>
      </c>
      <c r="DD47" s="2">
        <f>BZ$207*$B47+BZ$209</f>
        <v>89.038028312845782</v>
      </c>
      <c r="DE47" s="2">
        <f>CA$207*$B47+CA$209</f>
        <v>91.025950270623994</v>
      </c>
      <c r="DF47" s="2">
        <f>CB$207*$B47+CB$209</f>
        <v>92.557904659342313</v>
      </c>
      <c r="DG47" s="2">
        <f>CC$207*$B47+CC$209</f>
        <v>93.561145740112593</v>
      </c>
      <c r="DH47" s="2">
        <f>CD$207*$B47+CD$209</f>
        <v>95.397796032456611</v>
      </c>
      <c r="DI47" s="2">
        <f>CE$207*$B47+CE$209</f>
        <v>98.940634740493508</v>
      </c>
      <c r="DJ47" s="2">
        <f>CF$207*$B47+CF$209</f>
        <v>99.088730024459835</v>
      </c>
      <c r="DK47" s="2">
        <f>CG$207*$B47+CG$209</f>
        <v>98.622733276714698</v>
      </c>
      <c r="DL47" s="2">
        <f>CH$207*$B47+CH$209</f>
        <v>96.955493303462518</v>
      </c>
      <c r="DM47" s="2">
        <f>CI$207*$B47+CI$209</f>
        <v>93.09920028046713</v>
      </c>
      <c r="DN47" s="2">
        <f>CJ$207*$B47+CJ$209</f>
        <v>86.70851118634755</v>
      </c>
      <c r="DO47" s="2">
        <f>CK$207*$B47+CK$209</f>
        <v>77.13112341135637</v>
      </c>
      <c r="DP47" s="2">
        <f>CL$207*$B47+CL$209</f>
        <v>62.79092742368384</v>
      </c>
      <c r="DS47" s="2">
        <f>POWER(10,($B47-C$227)/C$228)/(1+POWER(10,($B47-C$227)/C$228))</f>
        <v>4.5573692966590406E-3</v>
      </c>
      <c r="DT47" s="2">
        <f>POWER(10,($B47-D$227)/D$228)/(1+POWER(10,($B47-D$227)/D$228))</f>
        <v>3.309334143081061E-3</v>
      </c>
      <c r="DU47" s="2">
        <f>POWER(10,($B47-E$227)/E$228)/(1+POWER(10,($B47-E$227)/E$228))</f>
        <v>3.8946304596732266E-3</v>
      </c>
      <c r="DV47" s="2">
        <f>POWER(10,($B47-F$227)/F$228)/(1+POWER(10,($B47-F$227)/F$228))</f>
        <v>3.7573942216769132E-3</v>
      </c>
      <c r="DW47" s="2">
        <f>POWER(10,($B47-G$227)/G$228)/(1+POWER(10,($B47-G$227)/G$228))</f>
        <v>4.2989964924301759E-3</v>
      </c>
      <c r="DX47" s="2">
        <f>POWER(10,($B47-H$227)/H$228)/(1+POWER(10,($B47-H$227)/H$228))</f>
        <v>4.6318553866630746E-3</v>
      </c>
      <c r="DY47" s="2">
        <f>POWER(10,($B47-I$227)/I$228)/(1+POWER(10,($B47-I$227)/I$228))</f>
        <v>4.8280432182704527E-3</v>
      </c>
      <c r="DZ47" s="2">
        <f>POWER(10,($B47-J$227)/J$228)/(1+POWER(10,($B47-J$227)/J$228))</f>
        <v>3.6712451773041805E-3</v>
      </c>
      <c r="EA47" s="2">
        <f>POWER(10,($B47-K$227)/K$228)/(1+POWER(10,($B47-K$227)/K$228))</f>
        <v>4.0129352688458219E-3</v>
      </c>
      <c r="EB47" s="2">
        <f>POWER(10,($B47-L$227)/L$228)/(1+POWER(10,($B47-L$227)/L$228))</f>
        <v>4.2987085181037336E-3</v>
      </c>
      <c r="EC47" s="2">
        <f>POWER(10,($B47-M$227)/M$228)/(1+POWER(10,($B47-M$227)/M$228))</f>
        <v>3.8279343009961497E-3</v>
      </c>
      <c r="ED47" s="2">
        <f>POWER(10,($B47-N$227)/N$228)/(1+POWER(10,($B47-N$227)/N$228))</f>
        <v>3.5461806129596209E-3</v>
      </c>
      <c r="EE47" s="2">
        <f>POWER(10,($B47-O$227)/O$228)/(1+POWER(10,($B47-O$227)/O$228))</f>
        <v>3.483815168595882E-3</v>
      </c>
    </row>
    <row r="48" spans="2:135" x14ac:dyDescent="0.25">
      <c r="B48" s="2">
        <v>42</v>
      </c>
      <c r="C48">
        <v>117.099</v>
      </c>
      <c r="D48">
        <v>99.831000000000003</v>
      </c>
      <c r="E48">
        <v>102.50700000000001</v>
      </c>
      <c r="F48">
        <v>100.38</v>
      </c>
      <c r="G48">
        <v>102.60599999999999</v>
      </c>
      <c r="H48">
        <v>106.592</v>
      </c>
      <c r="I48">
        <v>110.69</v>
      </c>
      <c r="J48">
        <v>101.39400000000001</v>
      </c>
      <c r="K48">
        <v>99.563000000000002</v>
      </c>
      <c r="L48">
        <v>101.60299999999999</v>
      </c>
      <c r="M48">
        <v>96.278999999999996</v>
      </c>
      <c r="N48">
        <v>87.5441</v>
      </c>
      <c r="O48">
        <v>72.901399999999995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105.20356617446012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91.713489849300558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95.478760177359945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93.554957388871316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96.718627677558146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99.814070125031165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101.52542955858898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95.370750448012004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94.739659901767098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97.001939816709466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90.169949728465411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81.527698385998235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69.035199329277418</v>
      </c>
      <c r="AE48" s="5"/>
      <c r="AG48" s="5">
        <f t="shared" si="15"/>
        <v>11.895433825539882</v>
      </c>
      <c r="AH48" s="5">
        <f t="shared" si="15"/>
        <v>8.1175101506994451</v>
      </c>
      <c r="AI48" s="5">
        <f t="shared" si="15"/>
        <v>7.0282398226400602</v>
      </c>
      <c r="AJ48" s="5">
        <f t="shared" si="15"/>
        <v>6.8250426111286799</v>
      </c>
      <c r="AK48" s="5">
        <f t="shared" si="15"/>
        <v>5.8873723224418484</v>
      </c>
      <c r="AL48" s="5">
        <f t="shared" si="15"/>
        <v>6.7779298749688337</v>
      </c>
      <c r="AM48" s="5">
        <f t="shared" si="15"/>
        <v>9.1645704414110156</v>
      </c>
      <c r="AN48" s="5">
        <f t="shared" si="15"/>
        <v>6.0232495519880018</v>
      </c>
      <c r="AO48" s="5">
        <f t="shared" si="14"/>
        <v>4.8233400982329044</v>
      </c>
      <c r="AP48" s="5">
        <f t="shared" si="14"/>
        <v>4.601060183290528</v>
      </c>
      <c r="AQ48" s="5">
        <f t="shared" si="14"/>
        <v>6.1090502715345849</v>
      </c>
      <c r="AR48" s="5">
        <f t="shared" si="14"/>
        <v>6.0164016140017651</v>
      </c>
      <c r="AS48" s="5">
        <f t="shared" si="14"/>
        <v>3.8662006707225771</v>
      </c>
      <c r="AV48" s="2">
        <f t="shared" si="1"/>
        <v>85.281854117816764</v>
      </c>
      <c r="AW48" s="2">
        <f t="shared" si="2"/>
        <v>88.826200262997034</v>
      </c>
      <c r="AX48" s="2">
        <f t="shared" si="3"/>
        <v>90.994860201768446</v>
      </c>
      <c r="AY48" s="2">
        <f t="shared" si="4"/>
        <v>90.846076457498398</v>
      </c>
      <c r="AZ48" s="2">
        <f t="shared" si="5"/>
        <v>92.248108655080131</v>
      </c>
      <c r="BA48" s="2">
        <f t="shared" si="6"/>
        <v>94.603064571567728</v>
      </c>
      <c r="BB48" s="2">
        <f t="shared" si="7"/>
        <v>95.247581238910527</v>
      </c>
      <c r="BC48" s="2">
        <f t="shared" si="8"/>
        <v>94.163036958987846</v>
      </c>
      <c r="BD48" s="2">
        <f t="shared" si="9"/>
        <v>91.907508529169718</v>
      </c>
      <c r="BE48" s="2">
        <f t="shared" si="10"/>
        <v>88.47257657855161</v>
      </c>
      <c r="BF48" s="2">
        <f t="shared" si="11"/>
        <v>82.145455922403912</v>
      </c>
      <c r="BG48" s="2">
        <f t="shared" si="12"/>
        <v>73.462940312410723</v>
      </c>
      <c r="BH48" s="2">
        <f t="shared" si="13"/>
        <v>60.979556696124888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>
        <f>IF(OR($B48&lt;J$229, AND($B48&gt;J$230, $B48&lt;J$231)), J48, "")</f>
        <v>101.39400000000001</v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85.26340057624401</v>
      </c>
      <c r="CP48" s="2">
        <f>BL$207*$B48+BL$209</f>
        <v>88.818427752116534</v>
      </c>
      <c r="CQ48" s="2">
        <f>BM$207*$B48+BM$209</f>
        <v>90.988410010800422</v>
      </c>
      <c r="CR48" s="2">
        <f>BN$207*$B48+BN$209</f>
        <v>90.835081563969581</v>
      </c>
      <c r="CS48" s="2">
        <f>BO$207*$B48+BO$209</f>
        <v>92.23343128273163</v>
      </c>
      <c r="CT48" s="2">
        <f>BP$207*$B48+BP$209</f>
        <v>94.581271174987776</v>
      </c>
      <c r="CU48" s="2">
        <f>BQ$207*$B48+BQ$209</f>
        <v>95.227497895991831</v>
      </c>
      <c r="CV48" s="2">
        <f>BR$207*$B48+BR$209</f>
        <v>94.145297403470991</v>
      </c>
      <c r="CW48" s="2">
        <f>BS$207*$B48+BS$209</f>
        <v>91.885532441766713</v>
      </c>
      <c r="CX48" s="2">
        <f>BT$207*$B48+BT$209</f>
        <v>88.451021543014903</v>
      </c>
      <c r="CY48" s="2">
        <f>BU$207*$B48+BU$209</f>
        <v>82.126496516923879</v>
      </c>
      <c r="CZ48" s="2">
        <f>BV$207*$B48+BV$209</f>
        <v>73.448814708480143</v>
      </c>
      <c r="DA48" s="2">
        <f>BW$207*$B48+BW$209</f>
        <v>60.972673445807288</v>
      </c>
      <c r="DD48" s="2">
        <f>BZ$207*$B48+BZ$209</f>
        <v>88.957906923303184</v>
      </c>
      <c r="DE48" s="2">
        <f>CA$207*$B48+CA$209</f>
        <v>90.961117824553199</v>
      </c>
      <c r="DF48" s="2">
        <f>CB$207*$B48+CB$209</f>
        <v>92.499427429551716</v>
      </c>
      <c r="DG48" s="2">
        <f>CC$207*$B48+CC$209</f>
        <v>93.504776705173583</v>
      </c>
      <c r="DH48" s="2">
        <f>CD$207*$B48+CD$209</f>
        <v>95.348454669303791</v>
      </c>
      <c r="DI48" s="2">
        <f>CE$207*$B48+CE$209</f>
        <v>98.874301551148648</v>
      </c>
      <c r="DJ48" s="2">
        <f>CF$207*$B48+CF$209</f>
        <v>99.022981349368109</v>
      </c>
      <c r="DK48" s="2">
        <f>CG$207*$B48+CG$209</f>
        <v>98.553719216738386</v>
      </c>
      <c r="DL48" s="2">
        <f>CH$207*$B48+CH$209</f>
        <v>96.881922419982402</v>
      </c>
      <c r="DM48" s="2">
        <f>CI$207*$B48+CI$209</f>
        <v>93.02601864754125</v>
      </c>
      <c r="DN48" s="2">
        <f>CJ$207*$B48+CJ$209</f>
        <v>86.645270296795559</v>
      </c>
      <c r="DO48" s="2">
        <f>CK$207*$B48+CK$209</f>
        <v>77.082896796132019</v>
      </c>
      <c r="DP48" s="2">
        <f>CL$207*$B48+CL$209</f>
        <v>62.775211345596041</v>
      </c>
      <c r="DS48" s="2">
        <f>POWER(10,($B48-C$227)/C$228)/(1+POWER(10,($B48-C$227)/C$228))</f>
        <v>4.9948598917521304E-3</v>
      </c>
      <c r="DT48" s="2">
        <f>POWER(10,($B48-D$227)/D$228)/(1+POWER(10,($B48-D$227)/D$228))</f>
        <v>3.6274545630676134E-3</v>
      </c>
      <c r="DU48" s="2">
        <f>POWER(10,($B48-E$227)/E$228)/(1+POWER(10,($B48-E$227)/E$228))</f>
        <v>4.2687734026026465E-3</v>
      </c>
      <c r="DV48" s="2">
        <f>POWER(10,($B48-F$227)/F$228)/(1+POWER(10,($B48-F$227)/F$228))</f>
        <v>4.1184078882733309E-3</v>
      </c>
      <c r="DW48" s="2">
        <f>POWER(10,($B48-G$227)/G$228)/(1+POWER(10,($B48-G$227)/G$228))</f>
        <v>4.7118016550919779E-3</v>
      </c>
      <c r="DX48" s="2">
        <f>POWER(10,($B48-H$227)/H$228)/(1+POWER(10,($B48-H$227)/H$228))</f>
        <v>5.0764599060303169E-3</v>
      </c>
      <c r="DY48" s="2">
        <f>POWER(10,($B48-I$227)/I$228)/(1+POWER(10,($B48-I$227)/I$228))</f>
        <v>5.29137938958544E-3</v>
      </c>
      <c r="DZ48" s="2">
        <f>POWER(10,($B48-J$227)/J$228)/(1+POWER(10,($B48-J$227)/J$228))</f>
        <v>4.0240150031638881E-3</v>
      </c>
      <c r="EA48" s="2">
        <f>POWER(10,($B48-K$227)/K$228)/(1+POWER(10,($B48-K$227)/K$228))</f>
        <v>4.3983931396104174E-3</v>
      </c>
      <c r="EB48" s="2">
        <f>POWER(10,($B48-L$227)/L$228)/(1+POWER(10,($B48-L$227)/L$228))</f>
        <v>4.7114861592772199E-3</v>
      </c>
      <c r="EC48" s="2">
        <f>POWER(10,($B48-M$227)/M$228)/(1+POWER(10,($B48-M$227)/M$228))</f>
        <v>4.1956969752458837E-3</v>
      </c>
      <c r="ED48" s="2">
        <f>POWER(10,($B48-N$227)/N$228)/(1+POWER(10,($B48-N$227)/N$228))</f>
        <v>3.886979872736362E-3</v>
      </c>
      <c r="EE48" s="2">
        <f>POWER(10,($B48-O$227)/O$228)/(1+POWER(10,($B48-O$227)/O$228))</f>
        <v>3.8186438789510331E-3</v>
      </c>
    </row>
    <row r="49" spans="2:135" x14ac:dyDescent="0.25">
      <c r="B49" s="2">
        <v>43</v>
      </c>
      <c r="C49">
        <v>124.958</v>
      </c>
      <c r="D49">
        <v>103.437</v>
      </c>
      <c r="E49">
        <v>106.577</v>
      </c>
      <c r="F49">
        <v>101.81699999999999</v>
      </c>
      <c r="G49">
        <v>106.54900000000001</v>
      </c>
      <c r="H49">
        <v>111.70399999999999</v>
      </c>
      <c r="I49">
        <v>114.39400000000001</v>
      </c>
      <c r="J49">
        <v>102.97199999999999</v>
      </c>
      <c r="K49">
        <v>102.62</v>
      </c>
      <c r="L49">
        <v>107.044</v>
      </c>
      <c r="M49">
        <v>100.60299999999999</v>
      </c>
      <c r="N49">
        <v>91.470600000000005</v>
      </c>
      <c r="O49">
        <v>77.774699999999996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113.29618978458596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93.678657449264719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98.304375262779686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95.444430651554114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99.580088486847998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103.08919455535998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105.30016872786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96.375961617382401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96.755345116951091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101.67540615434935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94.481630871689148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85.650547069422302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72.912853656284128</v>
      </c>
      <c r="AE49" s="5"/>
      <c r="AG49" s="5">
        <f t="shared" si="15"/>
        <v>11.661810215414036</v>
      </c>
      <c r="AH49" s="5">
        <f t="shared" si="15"/>
        <v>9.7583425507352786</v>
      </c>
      <c r="AI49" s="5">
        <f t="shared" si="15"/>
        <v>8.2726247372203119</v>
      </c>
      <c r="AJ49" s="5">
        <f t="shared" si="15"/>
        <v>6.3725693484458787</v>
      </c>
      <c r="AK49" s="5">
        <f t="shared" si="15"/>
        <v>6.9689115131520083</v>
      </c>
      <c r="AL49" s="5">
        <f t="shared" si="15"/>
        <v>8.6148054446400124</v>
      </c>
      <c r="AM49" s="5">
        <f t="shared" si="15"/>
        <v>9.0938312721400081</v>
      </c>
      <c r="AN49" s="5">
        <f t="shared" si="15"/>
        <v>6.5960383826175928</v>
      </c>
      <c r="AO49" s="5">
        <f t="shared" si="14"/>
        <v>5.8646548830489138</v>
      </c>
      <c r="AP49" s="5">
        <f t="shared" si="14"/>
        <v>5.3685938456506506</v>
      </c>
      <c r="AQ49" s="5">
        <f t="shared" si="14"/>
        <v>6.121369128310846</v>
      </c>
      <c r="AR49" s="5">
        <f t="shared" si="14"/>
        <v>5.8200529305777025</v>
      </c>
      <c r="AS49" s="5">
        <f t="shared" si="14"/>
        <v>4.8618463437158681</v>
      </c>
      <c r="AV49" s="2">
        <f t="shared" si="1"/>
        <v>85.280675585427915</v>
      </c>
      <c r="AW49" s="2">
        <f t="shared" si="2"/>
        <v>88.81174633564062</v>
      </c>
      <c r="AX49" s="2">
        <f t="shared" si="3"/>
        <v>90.974379061017714</v>
      </c>
      <c r="AY49" s="2">
        <f t="shared" si="4"/>
        <v>90.849181831947291</v>
      </c>
      <c r="AZ49" s="2">
        <f t="shared" si="5"/>
        <v>92.269289724597101</v>
      </c>
      <c r="BA49" s="2">
        <f t="shared" si="6"/>
        <v>94.62863384009836</v>
      </c>
      <c r="BB49" s="2">
        <f t="shared" si="7"/>
        <v>95.267131524528324</v>
      </c>
      <c r="BC49" s="2">
        <f t="shared" si="8"/>
        <v>94.189070022048838</v>
      </c>
      <c r="BD49" s="2">
        <f t="shared" si="9"/>
        <v>91.935390417438171</v>
      </c>
      <c r="BE49" s="2">
        <f t="shared" si="10"/>
        <v>88.494512854445702</v>
      </c>
      <c r="BF49" s="2">
        <f t="shared" si="11"/>
        <v>82.173191160592893</v>
      </c>
      <c r="BG49" s="2">
        <f t="shared" si="12"/>
        <v>73.486882846491156</v>
      </c>
      <c r="BH49" s="2">
        <f t="shared" si="13"/>
        <v>61.001609334247043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85.260876200508378</v>
      </c>
      <c r="CP49" s="2">
        <f>BL$207*$B49+BL$209</f>
        <v>88.803425053206283</v>
      </c>
      <c r="CQ49" s="2">
        <f>BM$207*$B49+BM$209</f>
        <v>90.967485174834351</v>
      </c>
      <c r="CR49" s="2">
        <f>BN$207*$B49+BN$209</f>
        <v>90.837395852818318</v>
      </c>
      <c r="CS49" s="2">
        <f>BO$207*$B49+BO$209</f>
        <v>92.253562376928969</v>
      </c>
      <c r="CT49" s="2">
        <f>BP$207*$B49+BP$209</f>
        <v>94.605252016039316</v>
      </c>
      <c r="CU49" s="2">
        <f>BQ$207*$B49+BQ$209</f>
        <v>95.24560810403274</v>
      </c>
      <c r="CV49" s="2">
        <f>BR$207*$B49+BR$209</f>
        <v>94.170040051755379</v>
      </c>
      <c r="CW49" s="2">
        <f>BS$207*$B49+BS$209</f>
        <v>91.911785558881022</v>
      </c>
      <c r="CX49" s="2">
        <f>BT$207*$B49+BT$209</f>
        <v>88.471371937163852</v>
      </c>
      <c r="CY49" s="2">
        <f>BU$207*$B49+BU$209</f>
        <v>82.152822884104978</v>
      </c>
      <c r="CZ49" s="2">
        <f>BV$207*$B49+BV$209</f>
        <v>73.471703214109766</v>
      </c>
      <c r="DA49" s="2">
        <f>BW$207*$B49+BW$209</f>
        <v>60.994220746421419</v>
      </c>
      <c r="DD49" s="2">
        <f>BZ$207*$B49+BZ$209</f>
        <v>88.877785533760587</v>
      </c>
      <c r="DE49" s="2">
        <f>CA$207*$B49+CA$209</f>
        <v>90.896285378482403</v>
      </c>
      <c r="DF49" s="2">
        <f>CB$207*$B49+CB$209</f>
        <v>92.440950199761119</v>
      </c>
      <c r="DG49" s="2">
        <f>CC$207*$B49+CC$209</f>
        <v>93.448407670234573</v>
      </c>
      <c r="DH49" s="2">
        <f>CD$207*$B49+CD$209</f>
        <v>95.299113306150971</v>
      </c>
      <c r="DI49" s="2">
        <f>CE$207*$B49+CE$209</f>
        <v>98.807968361803802</v>
      </c>
      <c r="DJ49" s="2">
        <f>CF$207*$B49+CF$209</f>
        <v>98.957232674276383</v>
      </c>
      <c r="DK49" s="2">
        <f>CG$207*$B49+CG$209</f>
        <v>98.484705156762075</v>
      </c>
      <c r="DL49" s="2">
        <f>CH$207*$B49+CH$209</f>
        <v>96.8083515365023</v>
      </c>
      <c r="DM49" s="2">
        <f>CI$207*$B49+CI$209</f>
        <v>92.952837014615369</v>
      </c>
      <c r="DN49" s="2">
        <f>CJ$207*$B49+CJ$209</f>
        <v>86.582029407243567</v>
      </c>
      <c r="DO49" s="2">
        <f>CK$207*$B49+CK$209</f>
        <v>77.034670180907668</v>
      </c>
      <c r="DP49" s="2">
        <f>CL$207*$B49+CL$209</f>
        <v>62.759495267508242</v>
      </c>
      <c r="DS49" s="2">
        <f>POWER(10,($B49-C$227)/C$228)/(1+POWER(10,($B49-C$227)/C$228))</f>
        <v>5.4741170140817962E-3</v>
      </c>
      <c r="DT49" s="2">
        <f>POWER(10,($B49-D$227)/D$228)/(1+POWER(10,($B49-D$227)/D$228))</f>
        <v>3.976033342430089E-3</v>
      </c>
      <c r="DU49" s="2">
        <f>POWER(10,($B49-E$227)/E$228)/(1+POWER(10,($B49-E$227)/E$228))</f>
        <v>4.6786900718655267E-3</v>
      </c>
      <c r="DV49" s="2">
        <f>POWER(10,($B49-F$227)/F$228)/(1+POWER(10,($B49-F$227)/F$228))</f>
        <v>4.5139508945771008E-3</v>
      </c>
      <c r="DW49" s="2">
        <f>POWER(10,($B49-G$227)/G$228)/(1+POWER(10,($B49-G$227)/G$228))</f>
        <v>5.1640402783040525E-3</v>
      </c>
      <c r="DX49" s="2">
        <f>POWER(10,($B49-H$227)/H$228)/(1+POWER(10,($B49-H$227)/H$228))</f>
        <v>5.5635027766289171E-3</v>
      </c>
      <c r="DY49" s="2">
        <f>POWER(10,($B49-I$227)/I$228)/(1+POWER(10,($B49-I$227)/I$228))</f>
        <v>5.7989217627609614E-3</v>
      </c>
      <c r="DZ49" s="2">
        <f>POWER(10,($B49-J$227)/J$228)/(1+POWER(10,($B49-J$227)/J$228))</f>
        <v>4.410532412208395E-3</v>
      </c>
      <c r="EA49" s="2">
        <f>POWER(10,($B49-K$227)/K$228)/(1+POWER(10,($B49-K$227)/K$228))</f>
        <v>4.820696517728258E-3</v>
      </c>
      <c r="EB49" s="2">
        <f>POWER(10,($B49-L$227)/L$228)/(1+POWER(10,($B49-L$227)/L$228))</f>
        <v>5.1636946583111989E-3</v>
      </c>
      <c r="EC49" s="2">
        <f>POWER(10,($B49-M$227)/M$228)/(1+POWER(10,($B49-M$227)/M$228))</f>
        <v>4.5986287569825951E-3</v>
      </c>
      <c r="ED49" s="2">
        <f>POWER(10,($B49-N$227)/N$228)/(1+POWER(10,($B49-N$227)/N$228))</f>
        <v>4.2603909951602313E-3</v>
      </c>
      <c r="EE49" s="2">
        <f>POWER(10,($B49-O$227)/O$228)/(1+POWER(10,($B49-O$227)/O$228))</f>
        <v>4.1855177409323143E-3</v>
      </c>
    </row>
    <row r="50" spans="2:135" x14ac:dyDescent="0.25">
      <c r="B50" s="2">
        <v>44</v>
      </c>
      <c r="C50">
        <v>132.71799999999999</v>
      </c>
      <c r="D50">
        <v>107.14100000000001</v>
      </c>
      <c r="E50">
        <v>111.521</v>
      </c>
      <c r="F50">
        <v>105.958</v>
      </c>
      <c r="G50">
        <v>111.352</v>
      </c>
      <c r="H50">
        <v>116.07</v>
      </c>
      <c r="I50">
        <v>120.408</v>
      </c>
      <c r="J50">
        <v>107.02800000000001</v>
      </c>
      <c r="K50">
        <v>106.324</v>
      </c>
      <c r="L50">
        <v>112.794</v>
      </c>
      <c r="M50">
        <v>105.515</v>
      </c>
      <c r="N50">
        <v>96.411799999999999</v>
      </c>
      <c r="O50">
        <v>81.563400000000001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123.18642374802282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96.684628705714857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102.46653512589717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98.339088797596901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103.76854192372254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107.83605586391796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110.67286038262172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98.014917970804717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99.837377068941038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108.09123009933114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100.36186306780046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91.173011010051439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77.987227947405316</v>
      </c>
      <c r="AE50" s="5"/>
      <c r="AG50" s="5">
        <f t="shared" si="15"/>
        <v>9.531576251977171</v>
      </c>
      <c r="AH50" s="5">
        <f t="shared" si="15"/>
        <v>10.456371294285148</v>
      </c>
      <c r="AI50" s="5">
        <f t="shared" si="15"/>
        <v>9.054464874102834</v>
      </c>
      <c r="AJ50" s="5">
        <f t="shared" si="15"/>
        <v>7.6189112024030976</v>
      </c>
      <c r="AK50" s="5">
        <f t="shared" si="15"/>
        <v>7.5834580762774664</v>
      </c>
      <c r="AL50" s="5">
        <f t="shared" si="15"/>
        <v>8.2339441360820302</v>
      </c>
      <c r="AM50" s="5">
        <f t="shared" si="15"/>
        <v>9.7351396173782803</v>
      </c>
      <c r="AN50" s="5">
        <f t="shared" si="15"/>
        <v>9.0130820291952887</v>
      </c>
      <c r="AO50" s="5">
        <f t="shared" si="14"/>
        <v>6.4866229310589603</v>
      </c>
      <c r="AP50" s="5">
        <f t="shared" si="14"/>
        <v>4.702769900668855</v>
      </c>
      <c r="AQ50" s="5">
        <f t="shared" si="14"/>
        <v>5.1531369321995442</v>
      </c>
      <c r="AR50" s="5">
        <f t="shared" si="14"/>
        <v>5.23878898994856</v>
      </c>
      <c r="AS50" s="5">
        <f t="shared" si="14"/>
        <v>3.5761720525946856</v>
      </c>
      <c r="AV50" s="2">
        <f t="shared" si="1"/>
        <v>85.279584448314139</v>
      </c>
      <c r="AW50" s="2">
        <f t="shared" si="2"/>
        <v>88.797325804227853</v>
      </c>
      <c r="AX50" s="2">
        <f t="shared" si="3"/>
        <v>90.953923364300877</v>
      </c>
      <c r="AY50" s="2">
        <f t="shared" si="4"/>
        <v>90.852337261616057</v>
      </c>
      <c r="AZ50" s="2">
        <f t="shared" si="5"/>
        <v>92.290536402540411</v>
      </c>
      <c r="BA50" s="2">
        <f t="shared" si="6"/>
        <v>94.654306120094546</v>
      </c>
      <c r="BB50" s="2">
        <f t="shared" si="7"/>
        <v>95.286772167833306</v>
      </c>
      <c r="BC50" s="2">
        <f t="shared" si="8"/>
        <v>94.215186552913082</v>
      </c>
      <c r="BD50" s="2">
        <f t="shared" si="9"/>
        <v>91.963381453434067</v>
      </c>
      <c r="BE50" s="2">
        <f t="shared" si="10"/>
        <v>88.516553904876872</v>
      </c>
      <c r="BF50" s="2">
        <f t="shared" si="11"/>
        <v>82.20102129380065</v>
      </c>
      <c r="BG50" s="2">
        <f t="shared" si="12"/>
        <v>73.510896944642909</v>
      </c>
      <c r="BH50" s="2">
        <f t="shared" si="13"/>
        <v>61.023695257487887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85.25835182477276</v>
      </c>
      <c r="CP50" s="2">
        <f>BL$207*$B50+BL$209</f>
        <v>88.788422354296017</v>
      </c>
      <c r="CQ50" s="2">
        <f>BM$207*$B50+BM$209</f>
        <v>90.946560338868267</v>
      </c>
      <c r="CR50" s="2">
        <f>BN$207*$B50+BN$209</f>
        <v>90.839710141667055</v>
      </c>
      <c r="CS50" s="2">
        <f>BO$207*$B50+BO$209</f>
        <v>92.273693471126293</v>
      </c>
      <c r="CT50" s="2">
        <f>BP$207*$B50+BP$209</f>
        <v>94.629232857090841</v>
      </c>
      <c r="CU50" s="2">
        <f>BQ$207*$B50+BQ$209</f>
        <v>95.263718312073649</v>
      </c>
      <c r="CV50" s="2">
        <f>BR$207*$B50+BR$209</f>
        <v>94.194782700039781</v>
      </c>
      <c r="CW50" s="2">
        <f>BS$207*$B50+BS$209</f>
        <v>91.93803867599533</v>
      </c>
      <c r="CX50" s="2">
        <f>BT$207*$B50+BT$209</f>
        <v>88.491722331312801</v>
      </c>
      <c r="CY50" s="2">
        <f>BU$207*$B50+BU$209</f>
        <v>82.179149251286077</v>
      </c>
      <c r="CZ50" s="2">
        <f>BV$207*$B50+BV$209</f>
        <v>73.494591719739404</v>
      </c>
      <c r="DA50" s="2">
        <f>BW$207*$B50+BW$209</f>
        <v>61.01576804703555</v>
      </c>
      <c r="DD50" s="2">
        <f>BZ$207*$B50+BZ$209</f>
        <v>88.79766414421799</v>
      </c>
      <c r="DE50" s="2">
        <f>CA$207*$B50+CA$209</f>
        <v>90.831452932411608</v>
      </c>
      <c r="DF50" s="2">
        <f>CB$207*$B50+CB$209</f>
        <v>92.382472969970522</v>
      </c>
      <c r="DG50" s="2">
        <f>CC$207*$B50+CC$209</f>
        <v>93.392038635295577</v>
      </c>
      <c r="DH50" s="2">
        <f>CD$207*$B50+CD$209</f>
        <v>95.249771942998152</v>
      </c>
      <c r="DI50" s="2">
        <f>CE$207*$B50+CE$209</f>
        <v>98.741635172458942</v>
      </c>
      <c r="DJ50" s="2">
        <f>CF$207*$B50+CF$209</f>
        <v>98.891483999184658</v>
      </c>
      <c r="DK50" s="2">
        <f>CG$207*$B50+CG$209</f>
        <v>98.415691096785778</v>
      </c>
      <c r="DL50" s="2">
        <f>CH$207*$B50+CH$209</f>
        <v>96.734780653022185</v>
      </c>
      <c r="DM50" s="2">
        <f>CI$207*$B50+CI$209</f>
        <v>92.879655381689503</v>
      </c>
      <c r="DN50" s="2">
        <f>CJ$207*$B50+CJ$209</f>
        <v>86.518788517691576</v>
      </c>
      <c r="DO50" s="2">
        <f>CK$207*$B50+CK$209</f>
        <v>76.986443565683302</v>
      </c>
      <c r="DP50" s="2">
        <f>CL$207*$B50+CL$209</f>
        <v>62.743779189420444</v>
      </c>
      <c r="DS50" s="2">
        <f>POWER(10,($B50-C$227)/C$228)/(1+POWER(10,($B50-C$227)/C$228))</f>
        <v>5.9990816364851761E-3</v>
      </c>
      <c r="DT50" s="2">
        <f>POWER(10,($B50-D$227)/D$228)/(1+POWER(10,($B50-D$227)/D$228))</f>
        <v>4.3579621505454025E-3</v>
      </c>
      <c r="DU50" s="2">
        <f>POWER(10,($B50-E$227)/E$228)/(1+POWER(10,($B50-E$227)/E$228))</f>
        <v>5.1277670194633182E-3</v>
      </c>
      <c r="DV50" s="2">
        <f>POWER(10,($B50-F$227)/F$228)/(1+POWER(10,($B50-F$227)/F$228))</f>
        <v>4.9472941984286048E-3</v>
      </c>
      <c r="DW50" s="2">
        <f>POWER(10,($B50-G$227)/G$228)/(1+POWER(10,($B50-G$227)/G$228))</f>
        <v>5.6594379393276458E-3</v>
      </c>
      <c r="DX50" s="2">
        <f>POWER(10,($B50-H$227)/H$228)/(1+POWER(10,($B50-H$227)/H$228))</f>
        <v>6.0969868901186606E-3</v>
      </c>
      <c r="DY50" s="2">
        <f>POWER(10,($B50-I$227)/I$228)/(1+POWER(10,($B50-I$227)/I$228))</f>
        <v>6.3548359370518403E-3</v>
      </c>
      <c r="DZ50" s="2">
        <f>POWER(10,($B50-J$227)/J$228)/(1+POWER(10,($B50-J$227)/J$228))</f>
        <v>4.8339956605150964E-3</v>
      </c>
      <c r="EA50" s="2">
        <f>POWER(10,($B50-K$227)/K$228)/(1+POWER(10,($B50-K$227)/K$228))</f>
        <v>5.2833313862009068E-3</v>
      </c>
      <c r="EB50" s="2">
        <f>POWER(10,($B50-L$227)/L$228)/(1+POWER(10,($B50-L$227)/L$228))</f>
        <v>5.6590593518603171E-3</v>
      </c>
      <c r="EC50" s="2">
        <f>POWER(10,($B50-M$227)/M$228)/(1+POWER(10,($B50-M$227)/M$228))</f>
        <v>5.0400600538122176E-3</v>
      </c>
      <c r="ED50" s="2">
        <f>POWER(10,($B50-N$227)/N$228)/(1+POWER(10,($B50-N$227)/N$228))</f>
        <v>4.6695065033884381E-3</v>
      </c>
      <c r="EE50" s="2">
        <f>POWER(10,($B50-O$227)/O$228)/(1+POWER(10,($B50-O$227)/O$228))</f>
        <v>4.5874764681179975E-3</v>
      </c>
    </row>
    <row r="51" spans="2:135" x14ac:dyDescent="0.25">
      <c r="B51" s="2">
        <v>45</v>
      </c>
      <c r="C51">
        <v>142.25399999999999</v>
      </c>
      <c r="D51">
        <v>113.423</v>
      </c>
      <c r="E51">
        <v>116.268</v>
      </c>
      <c r="F51">
        <v>110.521</v>
      </c>
      <c r="G51">
        <v>117.577</v>
      </c>
      <c r="H51">
        <v>122.70399999999999</v>
      </c>
      <c r="I51">
        <v>126.732</v>
      </c>
      <c r="J51">
        <v>110.70399999999999</v>
      </c>
      <c r="K51">
        <v>110.676</v>
      </c>
      <c r="L51">
        <v>120.16200000000001</v>
      </c>
      <c r="M51">
        <v>111.559</v>
      </c>
      <c r="N51">
        <v>102.25</v>
      </c>
      <c r="O51">
        <v>87.436599999999999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134.62817931735046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101.07191495192394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108.30615086642266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102.57056625454427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109.61251450724289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114.38811953343098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117.94764266469157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100.57630642986288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104.33881865933697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116.47480896349172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108.00501309968394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98.225273122618944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84.314814735634087</v>
      </c>
      <c r="AE51" s="5"/>
      <c r="AG51" s="5">
        <f t="shared" si="15"/>
        <v>7.6258206826495325</v>
      </c>
      <c r="AH51" s="5">
        <f t="shared" si="15"/>
        <v>12.351085048076058</v>
      </c>
      <c r="AI51" s="5">
        <f t="shared" si="15"/>
        <v>7.9618491335773456</v>
      </c>
      <c r="AJ51" s="5">
        <f t="shared" si="15"/>
        <v>7.9504337454557259</v>
      </c>
      <c r="AK51" s="5">
        <f t="shared" si="15"/>
        <v>7.964485492757106</v>
      </c>
      <c r="AL51" s="5">
        <f t="shared" si="15"/>
        <v>8.3158804665690127</v>
      </c>
      <c r="AM51" s="5">
        <f t="shared" si="15"/>
        <v>8.7843573353084281</v>
      </c>
      <c r="AN51" s="5">
        <f t="shared" si="15"/>
        <v>10.127693570137112</v>
      </c>
      <c r="AO51" s="5">
        <f t="shared" si="14"/>
        <v>6.3371813406630366</v>
      </c>
      <c r="AP51" s="5">
        <f t="shared" si="14"/>
        <v>3.6871910365082812</v>
      </c>
      <c r="AQ51" s="5">
        <f t="shared" si="14"/>
        <v>3.5539869003160618</v>
      </c>
      <c r="AR51" s="5">
        <f t="shared" si="14"/>
        <v>4.0247268773810561</v>
      </c>
      <c r="AS51" s="5">
        <f t="shared" si="14"/>
        <v>3.1217852643659114</v>
      </c>
      <c r="AV51" s="2">
        <f t="shared" si="1"/>
        <v>85.278584963724896</v>
      </c>
      <c r="AW51" s="2">
        <f t="shared" si="2"/>
        <v>88.782939984314169</v>
      </c>
      <c r="AX51" s="2">
        <f t="shared" si="3"/>
        <v>90.933493874310244</v>
      </c>
      <c r="AY51" s="2">
        <f t="shared" si="4"/>
        <v>90.855545005197243</v>
      </c>
      <c r="AZ51" s="2">
        <f t="shared" si="5"/>
        <v>92.311851521555866</v>
      </c>
      <c r="BA51" s="2">
        <f t="shared" si="6"/>
        <v>94.680086408550167</v>
      </c>
      <c r="BB51" s="2">
        <f t="shared" si="7"/>
        <v>95.306507116182047</v>
      </c>
      <c r="BC51" s="2">
        <f t="shared" si="8"/>
        <v>94.241390585390448</v>
      </c>
      <c r="BD51" s="2">
        <f t="shared" si="9"/>
        <v>91.991487447469055</v>
      </c>
      <c r="BE51" s="2">
        <f t="shared" si="10"/>
        <v>88.538705094301392</v>
      </c>
      <c r="BF51" s="2">
        <f t="shared" si="11"/>
        <v>82.228951443970743</v>
      </c>
      <c r="BG51" s="2">
        <f t="shared" si="12"/>
        <v>73.534986551984403</v>
      </c>
      <c r="BH51" s="2">
        <f t="shared" si="13"/>
        <v>61.045816161353507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85.255827449037128</v>
      </c>
      <c r="CP51" s="2">
        <f>BL$207*$B51+BL$209</f>
        <v>88.773419655385766</v>
      </c>
      <c r="CQ51" s="2">
        <f>BM$207*$B51+BM$209</f>
        <v>90.925635502902196</v>
      </c>
      <c r="CR51" s="2">
        <f>BN$207*$B51+BN$209</f>
        <v>90.842024430515792</v>
      </c>
      <c r="CS51" s="2">
        <f>BO$207*$B51+BO$209</f>
        <v>92.293824565323632</v>
      </c>
      <c r="CT51" s="2">
        <f>BP$207*$B51+BP$209</f>
        <v>94.65321369814238</v>
      </c>
      <c r="CU51" s="2">
        <f>BQ$207*$B51+BQ$209</f>
        <v>95.281828520114559</v>
      </c>
      <c r="CV51" s="2">
        <f>BR$207*$B51+BR$209</f>
        <v>94.219525348324169</v>
      </c>
      <c r="CW51" s="2">
        <f>BS$207*$B51+BS$209</f>
        <v>91.964291793109638</v>
      </c>
      <c r="CX51" s="2">
        <f>BT$207*$B51+BT$209</f>
        <v>88.512072725461749</v>
      </c>
      <c r="CY51" s="2">
        <f>BU$207*$B51+BU$209</f>
        <v>82.205475618467176</v>
      </c>
      <c r="CZ51" s="2">
        <f>BV$207*$B51+BV$209</f>
        <v>73.517480225369027</v>
      </c>
      <c r="DA51" s="2">
        <f>BW$207*$B51+BW$209</f>
        <v>61.037315347649681</v>
      </c>
      <c r="DD51" s="2">
        <f>BZ$207*$B51+BZ$209</f>
        <v>88.717542754675392</v>
      </c>
      <c r="DE51" s="2">
        <f>CA$207*$B51+CA$209</f>
        <v>90.766620486340813</v>
      </c>
      <c r="DF51" s="2">
        <f>CB$207*$B51+CB$209</f>
        <v>92.323995740179924</v>
      </c>
      <c r="DG51" s="2">
        <f>CC$207*$B51+CC$209</f>
        <v>93.335669600356567</v>
      </c>
      <c r="DH51" s="2">
        <f>CD$207*$B51+CD$209</f>
        <v>95.200430579845332</v>
      </c>
      <c r="DI51" s="2">
        <f>CE$207*$B51+CE$209</f>
        <v>98.675301983114096</v>
      </c>
      <c r="DJ51" s="2">
        <f>CF$207*$B51+CF$209</f>
        <v>98.825735324092932</v>
      </c>
      <c r="DK51" s="2">
        <f>CG$207*$B51+CG$209</f>
        <v>98.346677036809467</v>
      </c>
      <c r="DL51" s="2">
        <f>CH$207*$B51+CH$209</f>
        <v>96.661209769542083</v>
      </c>
      <c r="DM51" s="2">
        <f>CI$207*$B51+CI$209</f>
        <v>92.806473748763622</v>
      </c>
      <c r="DN51" s="2">
        <f>CJ$207*$B51+CJ$209</f>
        <v>86.455547628139584</v>
      </c>
      <c r="DO51" s="2">
        <f>CK$207*$B51+CK$209</f>
        <v>76.938216950458951</v>
      </c>
      <c r="DP51" s="2">
        <f>CL$207*$B51+CL$209</f>
        <v>62.728063111332652</v>
      </c>
      <c r="DS51" s="2">
        <f>POWER(10,($B51-C$227)/C$228)/(1+POWER(10,($B51-C$227)/C$228))</f>
        <v>6.5740572746407601E-3</v>
      </c>
      <c r="DT51" s="2">
        <f>POWER(10,($B51-D$227)/D$228)/(1+POWER(10,($B51-D$227)/D$228))</f>
        <v>4.7764022473556298E-3</v>
      </c>
      <c r="DU51" s="2">
        <f>POWER(10,($B51-E$227)/E$228)/(1+POWER(10,($B51-E$227)/E$228))</f>
        <v>5.6197045643578874E-3</v>
      </c>
      <c r="DV51" s="2">
        <f>POWER(10,($B51-F$227)/F$228)/(1+POWER(10,($B51-F$227)/F$228))</f>
        <v>5.4220122593904296E-3</v>
      </c>
      <c r="DW51" s="2">
        <f>POWER(10,($B51-G$227)/G$228)/(1+POWER(10,($B51-G$227)/G$228))</f>
        <v>6.2020638993295941E-3</v>
      </c>
      <c r="DX51" s="2">
        <f>POWER(10,($B51-H$227)/H$228)/(1+POWER(10,($B51-H$227)/H$228))</f>
        <v>6.6812830807796882E-3</v>
      </c>
      <c r="DY51" s="2">
        <f>POWER(10,($B51-I$227)/I$228)/(1+POWER(10,($B51-I$227)/I$228))</f>
        <v>6.9636695975711753E-3</v>
      </c>
      <c r="DZ51" s="2">
        <f>POWER(10,($B51-J$227)/J$228)/(1+POWER(10,($B51-J$227)/J$228))</f>
        <v>5.2979000329162092E-3</v>
      </c>
      <c r="EA51" s="2">
        <f>POWER(10,($B51-K$227)/K$228)/(1+POWER(10,($B51-K$227)/K$228))</f>
        <v>5.7901062986136119E-3</v>
      </c>
      <c r="EB51" s="2">
        <f>POWER(10,($B51-L$227)/L$228)/(1+POWER(10,($B51-L$227)/L$228))</f>
        <v>6.201649239353753E-3</v>
      </c>
      <c r="EC51" s="2">
        <f>POWER(10,($B51-M$227)/M$228)/(1+POWER(10,($B51-M$227)/M$228))</f>
        <v>5.5236300585384552E-3</v>
      </c>
      <c r="ED51" s="2">
        <f>POWER(10,($B51-N$227)/N$228)/(1+POWER(10,($B51-N$227)/N$228))</f>
        <v>5.117706512453777E-3</v>
      </c>
      <c r="EE51" s="2">
        <f>POWER(10,($B51-O$227)/O$228)/(1+POWER(10,($B51-O$227)/O$228))</f>
        <v>5.0278426424232555E-3</v>
      </c>
    </row>
    <row r="52" spans="2:135" x14ac:dyDescent="0.25">
      <c r="B52" s="2">
        <v>46</v>
      </c>
      <c r="C52">
        <v>151.22499999999999</v>
      </c>
      <c r="D52">
        <v>119.423</v>
      </c>
      <c r="E52">
        <v>124.02800000000001</v>
      </c>
      <c r="F52">
        <v>115.18300000000001</v>
      </c>
      <c r="G52">
        <v>123.155</v>
      </c>
      <c r="H52">
        <v>130.60599999999999</v>
      </c>
      <c r="I52">
        <v>133.67599999999999</v>
      </c>
      <c r="J52">
        <v>115.08499999999999</v>
      </c>
      <c r="K52">
        <v>115.49299999999999</v>
      </c>
      <c r="L52">
        <v>129.16200000000001</v>
      </c>
      <c r="M52">
        <v>119.574</v>
      </c>
      <c r="N52">
        <v>109.3824</v>
      </c>
      <c r="O52">
        <v>92.774699999999996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147.09307472912403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107.17693891816187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116.10035018958051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108.46469846288605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117.36859435997013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122.98144824238568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127.29632155720007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104.40192429726177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110.60532109984115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126.87506886507741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117.44905291008095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106.78796347093328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91.81062453923461</v>
      </c>
      <c r="AE52" s="5"/>
      <c r="AG52" s="5">
        <f t="shared" si="15"/>
        <v>4.1319252708759677</v>
      </c>
      <c r="AH52" s="5">
        <f t="shared" si="15"/>
        <v>12.246061081838135</v>
      </c>
      <c r="AI52" s="5">
        <f t="shared" si="15"/>
        <v>7.9276498104194957</v>
      </c>
      <c r="AJ52" s="5">
        <f t="shared" si="15"/>
        <v>6.7183015371139589</v>
      </c>
      <c r="AK52" s="5">
        <f t="shared" si="15"/>
        <v>5.7864056400298693</v>
      </c>
      <c r="AL52" s="5">
        <f t="shared" si="15"/>
        <v>7.6245517576143129</v>
      </c>
      <c r="AM52" s="5">
        <f t="shared" si="15"/>
        <v>6.3796784427999143</v>
      </c>
      <c r="AN52" s="5">
        <f t="shared" si="15"/>
        <v>10.683075702738222</v>
      </c>
      <c r="AO52" s="5">
        <f t="shared" si="14"/>
        <v>4.8876789001588463</v>
      </c>
      <c r="AP52" s="5">
        <f t="shared" si="14"/>
        <v>2.2869311349225967</v>
      </c>
      <c r="AQ52" s="5">
        <f t="shared" si="14"/>
        <v>2.124947089919047</v>
      </c>
      <c r="AR52" s="5">
        <f t="shared" si="14"/>
        <v>2.5944365290667264</v>
      </c>
      <c r="AS52" s="5">
        <f t="shared" si="14"/>
        <v>0.96407546076538608</v>
      </c>
      <c r="AV52" s="2">
        <f t="shared" si="1"/>
        <v>85.277681386565732</v>
      </c>
      <c r="AW52" s="2">
        <f t="shared" si="2"/>
        <v>88.768590132182013</v>
      </c>
      <c r="AX52" s="2">
        <f t="shared" si="3"/>
        <v>90.913091262582853</v>
      </c>
      <c r="AY52" s="2">
        <f t="shared" si="4"/>
        <v>90.858807286810602</v>
      </c>
      <c r="AZ52" s="2">
        <f t="shared" si="5"/>
        <v>92.333237843775919</v>
      </c>
      <c r="BA52" s="2">
        <f t="shared" si="6"/>
        <v>94.705979695509896</v>
      </c>
      <c r="BB52" s="2">
        <f t="shared" si="7"/>
        <v>95.326340227513015</v>
      </c>
      <c r="BC52" s="2">
        <f t="shared" si="8"/>
        <v>94.26768614683661</v>
      </c>
      <c r="BD52" s="2">
        <f t="shared" si="9"/>
        <v>92.019714302522715</v>
      </c>
      <c r="BE52" s="2">
        <f t="shared" si="10"/>
        <v>88.560971834700808</v>
      </c>
      <c r="BF52" s="2">
        <f t="shared" si="11"/>
        <v>82.256986827532572</v>
      </c>
      <c r="BG52" s="2">
        <f t="shared" si="12"/>
        <v>73.559155701213768</v>
      </c>
      <c r="BH52" s="2">
        <f t="shared" si="13"/>
        <v>61.067973755529813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85.25330307330151</v>
      </c>
      <c r="CP52" s="2">
        <f>BL$207*$B52+BL$209</f>
        <v>88.7584169564755</v>
      </c>
      <c r="CQ52" s="2">
        <f>BM$207*$B52+BM$209</f>
        <v>90.904710666936126</v>
      </c>
      <c r="CR52" s="2">
        <f>BN$207*$B52+BN$209</f>
        <v>90.844338719364529</v>
      </c>
      <c r="CS52" s="2">
        <f>BO$207*$B52+BO$209</f>
        <v>92.313955659520971</v>
      </c>
      <c r="CT52" s="2">
        <f>BP$207*$B52+BP$209</f>
        <v>94.67719453919392</v>
      </c>
      <c r="CU52" s="2">
        <f>BQ$207*$B52+BQ$209</f>
        <v>95.299938728155453</v>
      </c>
      <c r="CV52" s="2">
        <f>BR$207*$B52+BR$209</f>
        <v>94.244267996608571</v>
      </c>
      <c r="CW52" s="2">
        <f>BS$207*$B52+BS$209</f>
        <v>91.990544910223946</v>
      </c>
      <c r="CX52" s="2">
        <f>BT$207*$B52+BT$209</f>
        <v>88.532423119610712</v>
      </c>
      <c r="CY52" s="2">
        <f>BU$207*$B52+BU$209</f>
        <v>82.231801985648275</v>
      </c>
      <c r="CZ52" s="2">
        <f>BV$207*$B52+BV$209</f>
        <v>73.540368730998665</v>
      </c>
      <c r="DA52" s="2">
        <f>BW$207*$B52+BW$209</f>
        <v>61.058862648263812</v>
      </c>
      <c r="DD52" s="2">
        <f>BZ$207*$B52+BZ$209</f>
        <v>88.637421365132781</v>
      </c>
      <c r="DE52" s="2">
        <f>CA$207*$B52+CA$209</f>
        <v>90.701788040270017</v>
      </c>
      <c r="DF52" s="2">
        <f>CB$207*$B52+CB$209</f>
        <v>92.265518510389327</v>
      </c>
      <c r="DG52" s="2">
        <f>CC$207*$B52+CC$209</f>
        <v>93.279300565417557</v>
      </c>
      <c r="DH52" s="2">
        <f>CD$207*$B52+CD$209</f>
        <v>95.151089216692512</v>
      </c>
      <c r="DI52" s="2">
        <f>CE$207*$B52+CE$209</f>
        <v>98.608968793769236</v>
      </c>
      <c r="DJ52" s="2">
        <f>CF$207*$B52+CF$209</f>
        <v>98.759986649001206</v>
      </c>
      <c r="DK52" s="2">
        <f>CG$207*$B52+CG$209</f>
        <v>98.277662976833156</v>
      </c>
      <c r="DL52" s="2">
        <f>CH$207*$B52+CH$209</f>
        <v>96.587638886061967</v>
      </c>
      <c r="DM52" s="2">
        <f>CI$207*$B52+CI$209</f>
        <v>92.733292115837742</v>
      </c>
      <c r="DN52" s="2">
        <f>CJ$207*$B52+CJ$209</f>
        <v>86.392306738587592</v>
      </c>
      <c r="DO52" s="2">
        <f>CK$207*$B52+CK$209</f>
        <v>76.8899903352346</v>
      </c>
      <c r="DP52" s="2">
        <f>CL$207*$B52+CL$209</f>
        <v>62.712347033244853</v>
      </c>
      <c r="DS52" s="2">
        <f>POWER(10,($B52-C$227)/C$228)/(1+POWER(10,($B52-C$227)/C$228))</f>
        <v>7.203741465855608E-3</v>
      </c>
      <c r="DT52" s="2">
        <f>POWER(10,($B52-D$227)/D$228)/(1+POWER(10,($B52-D$227)/D$228))</f>
        <v>5.2348086226724818E-3</v>
      </c>
      <c r="DU52" s="2">
        <f>POWER(10,($B52-E$227)/E$228)/(1+POWER(10,($B52-E$227)/E$228))</f>
        <v>6.1585444903426313E-3</v>
      </c>
      <c r="DV52" s="2">
        <f>POWER(10,($B52-F$227)/F$228)/(1+POWER(10,($B52-F$227)/F$228))</f>
        <v>5.9420099208253056E-3</v>
      </c>
      <c r="DW52" s="2">
        <f>POWER(10,($B52-G$227)/G$228)/(1+POWER(10,($B52-G$227)/G$228))</f>
        <v>6.7963611392905712E-3</v>
      </c>
      <c r="DX52" s="2">
        <f>POWER(10,($B52-H$227)/H$228)/(1+POWER(10,($B52-H$227)/H$228))</f>
        <v>7.3211620129223836E-3</v>
      </c>
      <c r="DY52" s="2">
        <f>POWER(10,($B52-I$227)/I$228)/(1+POWER(10,($B52-I$227)/I$228))</f>
        <v>7.6303854633050375E-3</v>
      </c>
      <c r="DZ52" s="2">
        <f>POWER(10,($B52-J$227)/J$228)/(1+POWER(10,($B52-J$227)/J$228))</f>
        <v>5.8060642071660895E-3</v>
      </c>
      <c r="EA52" s="2">
        <f>POWER(10,($B52-K$227)/K$228)/(1+POWER(10,($B52-K$227)/K$228))</f>
        <v>6.3451807711730783E-3</v>
      </c>
      <c r="EB52" s="2">
        <f>POWER(10,($B52-L$227)/L$228)/(1+POWER(10,($B52-L$227)/L$228))</f>
        <v>6.7959070172731373E-3</v>
      </c>
      <c r="EC52" s="2">
        <f>POWER(10,($B52-M$227)/M$228)/(1+POWER(10,($B52-M$227)/M$228))</f>
        <v>6.0533140519790632E-3</v>
      </c>
      <c r="ED52" s="2">
        <f>POWER(10,($B52-N$227)/N$228)/(1+POWER(10,($B52-N$227)/N$228))</f>
        <v>5.6086843335819061E-3</v>
      </c>
      <c r="EE52" s="2">
        <f>POWER(10,($B52-O$227)/O$228)/(1+POWER(10,($B52-O$227)/O$228))</f>
        <v>5.5102469359636702E-3</v>
      </c>
    </row>
    <row r="53" spans="2:135" x14ac:dyDescent="0.25">
      <c r="B53" s="2">
        <v>47</v>
      </c>
      <c r="C53">
        <v>158.74600000000001</v>
      </c>
      <c r="D53">
        <v>128.22499999999999</v>
      </c>
      <c r="E53">
        <v>131.62</v>
      </c>
      <c r="F53">
        <v>122.33799999999999</v>
      </c>
      <c r="G53">
        <v>131.12700000000001</v>
      </c>
      <c r="H53">
        <v>138.74600000000001</v>
      </c>
      <c r="I53">
        <v>143.97200000000001</v>
      </c>
      <c r="J53">
        <v>117.887</v>
      </c>
      <c r="K53">
        <v>123.803</v>
      </c>
      <c r="L53">
        <v>137.39699999999999</v>
      </c>
      <c r="M53">
        <v>127.956</v>
      </c>
      <c r="N53">
        <v>117.6618</v>
      </c>
      <c r="O53">
        <v>99.2958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159.77695530991929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115.26527341484081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125.9774223300321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116.27408946214702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127.13549518831769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133.66093664808685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138.66351266276635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109.85028257159688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118.90189016790329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139.08120636101415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128.50413672484686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116.63691923558652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100.21091832879267</v>
      </c>
      <c r="AE53" s="5"/>
      <c r="AG53" s="5">
        <f t="shared" si="15"/>
        <v>-1.0309553099192783</v>
      </c>
      <c r="AH53" s="5">
        <f t="shared" si="15"/>
        <v>12.959726585159189</v>
      </c>
      <c r="AI53" s="5">
        <f t="shared" si="15"/>
        <v>5.6425776699679062</v>
      </c>
      <c r="AJ53" s="5">
        <f t="shared" si="15"/>
        <v>6.0639105378529763</v>
      </c>
      <c r="AK53" s="5">
        <f t="shared" si="15"/>
        <v>3.9915048116823186</v>
      </c>
      <c r="AL53" s="5">
        <f t="shared" si="15"/>
        <v>5.0850633519131634</v>
      </c>
      <c r="AM53" s="5">
        <f t="shared" si="15"/>
        <v>5.3084873372336574</v>
      </c>
      <c r="AN53" s="5">
        <f t="shared" si="15"/>
        <v>8.0367174284031222</v>
      </c>
      <c r="AO53" s="5">
        <f t="shared" si="14"/>
        <v>4.9011098320967079</v>
      </c>
      <c r="AP53" s="5">
        <f t="shared" si="14"/>
        <v>-1.6842063610141622</v>
      </c>
      <c r="AQ53" s="5">
        <f t="shared" si="14"/>
        <v>-0.54813672484685583</v>
      </c>
      <c r="AR53" s="5">
        <f t="shared" si="14"/>
        <v>1.0248807644134814</v>
      </c>
      <c r="AS53" s="5">
        <f t="shared" si="14"/>
        <v>-0.91511832879267274</v>
      </c>
      <c r="AV53" s="2">
        <f t="shared" si="1"/>
        <v>85.276877928389922</v>
      </c>
      <c r="AW53" s="2">
        <f t="shared" si="2"/>
        <v>88.754277421078271</v>
      </c>
      <c r="AX53" s="2">
        <f t="shared" si="3"/>
        <v>90.892716084904634</v>
      </c>
      <c r="AY53" s="2">
        <f t="shared" si="4"/>
        <v>90.862126267984337</v>
      </c>
      <c r="AZ53" s="2">
        <f t="shared" si="5"/>
        <v>92.354698020460845</v>
      </c>
      <c r="BA53" s="2">
        <f t="shared" si="6"/>
        <v>94.731990915120704</v>
      </c>
      <c r="BB53" s="2">
        <f t="shared" si="7"/>
        <v>95.346275215718322</v>
      </c>
      <c r="BC53" s="2">
        <f t="shared" si="8"/>
        <v>94.294077218660533</v>
      </c>
      <c r="BD53" s="2">
        <f t="shared" si="9"/>
        <v>92.048067976667099</v>
      </c>
      <c r="BE53" s="2">
        <f t="shared" si="10"/>
        <v>88.583359543570509</v>
      </c>
      <c r="BF53" s="2">
        <f t="shared" si="11"/>
        <v>82.285132724769397</v>
      </c>
      <c r="BG53" s="2">
        <f t="shared" si="12"/>
        <v>73.583408491903214</v>
      </c>
      <c r="BH53" s="2">
        <f t="shared" si="13"/>
        <v>61.090169750518243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85.250778697565877</v>
      </c>
      <c r="CP53" s="2">
        <f>BL$207*$B53+BL$209</f>
        <v>88.743414257565249</v>
      </c>
      <c r="CQ53" s="2">
        <f>BM$207*$B53+BM$209</f>
        <v>90.883785830970055</v>
      </c>
      <c r="CR53" s="2">
        <f>BN$207*$B53+BN$209</f>
        <v>90.846653008213266</v>
      </c>
      <c r="CS53" s="2">
        <f>BO$207*$B53+BO$209</f>
        <v>92.334086753718296</v>
      </c>
      <c r="CT53" s="2">
        <f>BP$207*$B53+BP$209</f>
        <v>94.701175380245459</v>
      </c>
      <c r="CU53" s="2">
        <f>BQ$207*$B53+BQ$209</f>
        <v>95.318048936196362</v>
      </c>
      <c r="CV53" s="2">
        <f>BR$207*$B53+BR$209</f>
        <v>94.269010644892958</v>
      </c>
      <c r="CW53" s="2">
        <f>BS$207*$B53+BS$209</f>
        <v>92.016798027338254</v>
      </c>
      <c r="CX53" s="2">
        <f>BT$207*$B53+BT$209</f>
        <v>88.552773513759661</v>
      </c>
      <c r="CY53" s="2">
        <f>BU$207*$B53+BU$209</f>
        <v>82.258128352829374</v>
      </c>
      <c r="CZ53" s="2">
        <f>BV$207*$B53+BV$209</f>
        <v>73.563257236628289</v>
      </c>
      <c r="DA53" s="2">
        <f>BW$207*$B53+BW$209</f>
        <v>61.080409948877943</v>
      </c>
      <c r="DD53" s="2">
        <f>BZ$207*$B53+BZ$209</f>
        <v>88.557299975590183</v>
      </c>
      <c r="DE53" s="2">
        <f>CA$207*$B53+CA$209</f>
        <v>90.636955594199222</v>
      </c>
      <c r="DF53" s="2">
        <f>CB$207*$B53+CB$209</f>
        <v>92.20704128059873</v>
      </c>
      <c r="DG53" s="2">
        <f>CC$207*$B53+CC$209</f>
        <v>93.222931530478547</v>
      </c>
      <c r="DH53" s="2">
        <f>CD$207*$B53+CD$209</f>
        <v>95.101747853539692</v>
      </c>
      <c r="DI53" s="2">
        <f>CE$207*$B53+CE$209</f>
        <v>98.54263560442439</v>
      </c>
      <c r="DJ53" s="2">
        <f>CF$207*$B53+CF$209</f>
        <v>98.69423797390948</v>
      </c>
      <c r="DK53" s="2">
        <f>CG$207*$B53+CG$209</f>
        <v>98.208648916856845</v>
      </c>
      <c r="DL53" s="2">
        <f>CH$207*$B53+CH$209</f>
        <v>96.514068002581865</v>
      </c>
      <c r="DM53" s="2">
        <f>CI$207*$B53+CI$209</f>
        <v>92.660110482911861</v>
      </c>
      <c r="DN53" s="2">
        <f>CJ$207*$B53+CJ$209</f>
        <v>86.329065849035601</v>
      </c>
      <c r="DO53" s="2">
        <f>CK$207*$B53+CK$209</f>
        <v>76.841763720010249</v>
      </c>
      <c r="DP53" s="2">
        <f>CL$207*$B53+CL$209</f>
        <v>62.696630955157055</v>
      </c>
      <c r="DS53" s="2">
        <f>POWER(10,($B53-C$227)/C$228)/(1+POWER(10,($B53-C$227)/C$228))</f>
        <v>7.8932596011086383E-3</v>
      </c>
      <c r="DT53" s="2">
        <f>POWER(10,($B53-D$227)/D$228)/(1+POWER(10,($B53-D$227)/D$228))</f>
        <v>5.7369560953649751E-3</v>
      </c>
      <c r="DU53" s="2">
        <f>POWER(10,($B53-E$227)/E$228)/(1+POWER(10,($B53-E$227)/E$228))</f>
        <v>6.748699910579168E-3</v>
      </c>
      <c r="DV53" s="2">
        <f>POWER(10,($B53-F$227)/F$228)/(1+POWER(10,($B53-F$227)/F$228))</f>
        <v>6.511551413730614E-3</v>
      </c>
      <c r="DW53" s="2">
        <f>POWER(10,($B53-G$227)/G$228)/(1+POWER(10,($B53-G$227)/G$228))</f>
        <v>7.4471786823470569E-3</v>
      </c>
      <c r="DX53" s="2">
        <f>POWER(10,($B53-H$227)/H$228)/(1+POWER(10,($B53-H$227)/H$228))</f>
        <v>8.0218284394274163E-3</v>
      </c>
      <c r="DY53" s="2">
        <f>POWER(10,($B53-I$227)/I$228)/(1+POWER(10,($B53-I$227)/I$228))</f>
        <v>8.3603966503812809E-3</v>
      </c>
      <c r="DZ53" s="2">
        <f>POWER(10,($B53-J$227)/J$228)/(1+POWER(10,($B53-J$227)/J$228))</f>
        <v>6.3626587105605039E-3</v>
      </c>
      <c r="EA53" s="2">
        <f>POWER(10,($B53-K$227)/K$228)/(1+POWER(10,($B53-K$227)/K$228))</f>
        <v>6.9530958783841773E-3</v>
      </c>
      <c r="EB53" s="2">
        <f>POWER(10,($B53-L$227)/L$228)/(1+POWER(10,($B53-L$227)/L$228))</f>
        <v>7.446681399785565E-3</v>
      </c>
      <c r="EC53" s="2">
        <f>POWER(10,($B53-M$227)/M$228)/(1+POWER(10,($B53-M$227)/M$228))</f>
        <v>6.633452850893601E-3</v>
      </c>
      <c r="ED53" s="2">
        <f>POWER(10,($B53-N$227)/N$228)/(1+POWER(10,($B53-N$227)/N$228))</f>
        <v>6.1464741268823656E-3</v>
      </c>
      <c r="EE53" s="2">
        <f>POWER(10,($B53-O$227)/O$228)/(1+POWER(10,($B53-O$227)/O$228))</f>
        <v>6.0386553586299326E-3</v>
      </c>
    </row>
    <row r="54" spans="2:135" x14ac:dyDescent="0.25">
      <c r="B54" s="2">
        <v>48</v>
      </c>
      <c r="C54">
        <v>167.01400000000001</v>
      </c>
      <c r="D54">
        <v>135.08500000000001</v>
      </c>
      <c r="E54">
        <v>142.31</v>
      </c>
      <c r="F54">
        <v>131.78899999999999</v>
      </c>
      <c r="G54">
        <v>141.59200000000001</v>
      </c>
      <c r="H54">
        <v>148.40799999999999</v>
      </c>
      <c r="I54">
        <v>152.66200000000001</v>
      </c>
      <c r="J54">
        <v>126.49299999999999</v>
      </c>
      <c r="K54">
        <v>131.98599999999999</v>
      </c>
      <c r="L54">
        <v>148.23500000000001</v>
      </c>
      <c r="M54">
        <v>139.309</v>
      </c>
      <c r="N54">
        <v>125.9265</v>
      </c>
      <c r="O54">
        <v>106.35209999999999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171.66625299522434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125.44703645617879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137.82685127279862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126.09315575730359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138.76576751931205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146.18993151960768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151.6851051418694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117.23338724790514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129.32097228976855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152.56589998623051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140.70413933863472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127.31186433529491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109.06092808909656</v>
      </c>
      <c r="AE54" s="5"/>
      <c r="AG54" s="5">
        <f t="shared" si="15"/>
        <v>-4.6522529952243303</v>
      </c>
      <c r="AH54" s="5">
        <f t="shared" si="15"/>
        <v>9.6379635438212148</v>
      </c>
      <c r="AI54" s="5">
        <f t="shared" si="15"/>
        <v>4.4831487272013817</v>
      </c>
      <c r="AJ54" s="5">
        <f t="shared" si="15"/>
        <v>5.6958442426963956</v>
      </c>
      <c r="AK54" s="5">
        <f t="shared" si="15"/>
        <v>2.8262324806879633</v>
      </c>
      <c r="AL54" s="5">
        <f t="shared" si="15"/>
        <v>2.2180684803923043</v>
      </c>
      <c r="AM54" s="5">
        <f t="shared" si="15"/>
        <v>0.97689485813060628</v>
      </c>
      <c r="AN54" s="5">
        <f t="shared" si="15"/>
        <v>9.2596127520948528</v>
      </c>
      <c r="AO54" s="5">
        <f t="shared" si="14"/>
        <v>2.6650277102314419</v>
      </c>
      <c r="AP54" s="5">
        <f t="shared" si="14"/>
        <v>-4.3308999862304915</v>
      </c>
      <c r="AQ54" s="5">
        <f t="shared" si="14"/>
        <v>-1.3951393386347206</v>
      </c>
      <c r="AR54" s="5">
        <f t="shared" si="14"/>
        <v>-1.3853643352949092</v>
      </c>
      <c r="AS54" s="5">
        <f t="shared" si="14"/>
        <v>-2.7088280890965706</v>
      </c>
      <c r="AV54" s="2">
        <f t="shared" si="1"/>
        <v>85.276178708547818</v>
      </c>
      <c r="AW54" s="2">
        <f t="shared" si="2"/>
        <v>88.74000291347852</v>
      </c>
      <c r="AX54" s="2">
        <f t="shared" si="3"/>
        <v>90.872368752914994</v>
      </c>
      <c r="AY54" s="2">
        <f t="shared" si="4"/>
        <v>90.865504014604227</v>
      </c>
      <c r="AZ54" s="2">
        <f t="shared" si="5"/>
        <v>92.376234544614604</v>
      </c>
      <c r="BA54" s="2">
        <f t="shared" si="6"/>
        <v>94.758124887365852</v>
      </c>
      <c r="BB54" s="2">
        <f t="shared" si="7"/>
        <v>95.366315586461695</v>
      </c>
      <c r="BC54" s="2">
        <f t="shared" si="8"/>
        <v>94.320567689311915</v>
      </c>
      <c r="BD54" s="2">
        <f t="shared" si="9"/>
        <v>92.076554437337663</v>
      </c>
      <c r="BE54" s="2">
        <f t="shared" si="10"/>
        <v>88.605873593361281</v>
      </c>
      <c r="BF54" s="2">
        <f t="shared" si="11"/>
        <v>82.313394442349761</v>
      </c>
      <c r="BG54" s="2">
        <f t="shared" si="12"/>
        <v>73.607749064936144</v>
      </c>
      <c r="BH54" s="2">
        <f t="shared" si="13"/>
        <v>61.112405841561632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85.24825432183026</v>
      </c>
      <c r="CP54" s="2">
        <f>BL$207*$B54+BL$209</f>
        <v>88.728411558654983</v>
      </c>
      <c r="CQ54" s="2">
        <f>BM$207*$B54+BM$209</f>
        <v>90.862860995003984</v>
      </c>
      <c r="CR54" s="2">
        <f>BN$207*$B54+BN$209</f>
        <v>90.848967297062003</v>
      </c>
      <c r="CS54" s="2">
        <f>BO$207*$B54+BO$209</f>
        <v>92.354217847915635</v>
      </c>
      <c r="CT54" s="2">
        <f>BP$207*$B54+BP$209</f>
        <v>94.725156221296999</v>
      </c>
      <c r="CU54" s="2">
        <f>BQ$207*$B54+BQ$209</f>
        <v>95.336159144237271</v>
      </c>
      <c r="CV54" s="2">
        <f>BR$207*$B54+BR$209</f>
        <v>94.29375329317736</v>
      </c>
      <c r="CW54" s="2">
        <f>BS$207*$B54+BS$209</f>
        <v>92.043051144452576</v>
      </c>
      <c r="CX54" s="2">
        <f>BT$207*$B54+BT$209</f>
        <v>88.573123907908609</v>
      </c>
      <c r="CY54" s="2">
        <f>BU$207*$B54+BU$209</f>
        <v>82.284454720010487</v>
      </c>
      <c r="CZ54" s="2">
        <f>BV$207*$B54+BV$209</f>
        <v>73.586145742257926</v>
      </c>
      <c r="DA54" s="2">
        <f>BW$207*$B54+BW$209</f>
        <v>61.101957249492074</v>
      </c>
      <c r="DD54" s="2">
        <f>BZ$207*$B54+BZ$209</f>
        <v>88.477178586047586</v>
      </c>
      <c r="DE54" s="2">
        <f>CA$207*$B54+CA$209</f>
        <v>90.572123148128426</v>
      </c>
      <c r="DF54" s="2">
        <f>CB$207*$B54+CB$209</f>
        <v>92.148564050808119</v>
      </c>
      <c r="DG54" s="2">
        <f>CC$207*$B54+CC$209</f>
        <v>93.166562495539537</v>
      </c>
      <c r="DH54" s="2">
        <f>CD$207*$B54+CD$209</f>
        <v>95.052406490386858</v>
      </c>
      <c r="DI54" s="2">
        <f>CE$207*$B54+CE$209</f>
        <v>98.476302415079545</v>
      </c>
      <c r="DJ54" s="2">
        <f>CF$207*$B54+CF$209</f>
        <v>98.628489298817755</v>
      </c>
      <c r="DK54" s="2">
        <f>CG$207*$B54+CG$209</f>
        <v>98.139634856880548</v>
      </c>
      <c r="DL54" s="2">
        <f>CH$207*$B54+CH$209</f>
        <v>96.440497119101749</v>
      </c>
      <c r="DM54" s="2">
        <f>CI$207*$B54+CI$209</f>
        <v>92.586928849985981</v>
      </c>
      <c r="DN54" s="2">
        <f>CJ$207*$B54+CJ$209</f>
        <v>86.265824959483609</v>
      </c>
      <c r="DO54" s="2">
        <f>CK$207*$B54+CK$209</f>
        <v>76.793537104785898</v>
      </c>
      <c r="DP54" s="2">
        <f>CL$207*$B54+CL$209</f>
        <v>62.680914877069256</v>
      </c>
      <c r="DS54" s="2">
        <f>POWER(10,($B54-C$227)/C$228)/(1+POWER(10,($B54-C$227)/C$228))</f>
        <v>8.6482012065188466E-3</v>
      </c>
      <c r="DT54" s="2">
        <f>POWER(10,($B54-D$227)/D$228)/(1+POWER(10,($B54-D$227)/D$228))</f>
        <v>6.2869674897726088E-3</v>
      </c>
      <c r="DU54" s="2">
        <f>POWER(10,($B54-E$227)/E$228)/(1+POWER(10,($B54-E$227)/E$228))</f>
        <v>7.394987410259431E-3</v>
      </c>
      <c r="DV54" s="2">
        <f>POWER(10,($B54-F$227)/F$228)/(1+POWER(10,($B54-F$227)/F$228))</f>
        <v>7.1352915958232338E-3</v>
      </c>
      <c r="DW54" s="2">
        <f>POWER(10,($B54-G$227)/G$228)/(1+POWER(10,($B54-G$227)/G$228))</f>
        <v>8.1598063057597928E-3</v>
      </c>
      <c r="DX54" s="2">
        <f>POWER(10,($B54-H$227)/H$228)/(1+POWER(10,($B54-H$227)/H$228))</f>
        <v>8.7889579253123892E-3</v>
      </c>
      <c r="DY54" s="2">
        <f>POWER(10,($B54-I$227)/I$228)/(1+POWER(10,($B54-I$227)/I$228))</f>
        <v>9.1596045379807832E-3</v>
      </c>
      <c r="DZ54" s="2">
        <f>POWER(10,($B54-J$227)/J$228)/(1+POWER(10,($B54-J$227)/J$228))</f>
        <v>6.9722365835753137E-3</v>
      </c>
      <c r="EA54" s="2">
        <f>POWER(10,($B54-K$227)/K$228)/(1+POWER(10,($B54-K$227)/K$228))</f>
        <v>7.6188071617561805E-3</v>
      </c>
      <c r="EB54" s="2">
        <f>POWER(10,($B54-L$227)/L$228)/(1+POWER(10,($B54-L$227)/L$228))</f>
        <v>8.159261828931447E-3</v>
      </c>
      <c r="EC54" s="2">
        <f>POWER(10,($B54-M$227)/M$228)/(1+POWER(10,($B54-M$227)/M$228))</f>
        <v>7.2687845135206465E-3</v>
      </c>
      <c r="ED54" s="2">
        <f>POWER(10,($B54-N$227)/N$228)/(1+POWER(10,($B54-N$227)/N$228))</f>
        <v>6.7354807182587869E-3</v>
      </c>
      <c r="EE54" s="2">
        <f>POWER(10,($B54-O$227)/O$228)/(1+POWER(10,($B54-O$227)/O$228))</f>
        <v>6.6173986477310702E-3</v>
      </c>
    </row>
    <row r="55" spans="2:135" x14ac:dyDescent="0.25">
      <c r="B55" s="2">
        <v>49</v>
      </c>
      <c r="C55">
        <v>173.887</v>
      </c>
      <c r="D55">
        <v>144.38</v>
      </c>
      <c r="E55">
        <v>153.18299999999999</v>
      </c>
      <c r="F55">
        <v>140.845</v>
      </c>
      <c r="G55">
        <v>152.22499999999999</v>
      </c>
      <c r="H55">
        <v>158.83099999999999</v>
      </c>
      <c r="I55">
        <v>162.535</v>
      </c>
      <c r="J55">
        <v>133.113</v>
      </c>
      <c r="K55">
        <v>142.39400000000001</v>
      </c>
      <c r="L55">
        <v>160.14699999999999</v>
      </c>
      <c r="M55">
        <v>148.17599999999999</v>
      </c>
      <c r="N55">
        <v>134.6765</v>
      </c>
      <c r="O55">
        <v>113.2817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181.6624866375401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137.58926715742078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151.2272448039468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137.77127516434197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151.79904526193653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159.99033569327645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165.64839270023418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126.73005902838632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141.68922874032964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166.4798276418627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153.3020153904929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138.12505762532496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117.73847528299518</v>
      </c>
      <c r="AE55" s="5"/>
      <c r="AG55" s="5">
        <f t="shared" si="15"/>
        <v>-7.7754866375400979</v>
      </c>
      <c r="AH55" s="5">
        <f t="shared" si="15"/>
        <v>6.7907328425792173</v>
      </c>
      <c r="AI55" s="5">
        <f t="shared" si="15"/>
        <v>1.9557551960531896</v>
      </c>
      <c r="AJ55" s="5">
        <f t="shared" si="15"/>
        <v>3.0737248356580267</v>
      </c>
      <c r="AK55" s="5">
        <f t="shared" si="15"/>
        <v>0.42595473806346718</v>
      </c>
      <c r="AL55" s="5">
        <f t="shared" si="15"/>
        <v>-1.1593356932764607</v>
      </c>
      <c r="AM55" s="5">
        <f t="shared" si="15"/>
        <v>-3.1133927002341863</v>
      </c>
      <c r="AN55" s="5">
        <f t="shared" si="15"/>
        <v>6.382940971613678</v>
      </c>
      <c r="AO55" s="5">
        <f t="shared" si="14"/>
        <v>0.70477125967036613</v>
      </c>
      <c r="AP55" s="5">
        <f t="shared" si="14"/>
        <v>-6.332827641862707</v>
      </c>
      <c r="AQ55" s="5">
        <f t="shared" si="14"/>
        <v>-5.1260153904929098</v>
      </c>
      <c r="AR55" s="5">
        <f t="shared" si="14"/>
        <v>-3.4485576253249519</v>
      </c>
      <c r="AS55" s="5">
        <f t="shared" si="14"/>
        <v>-4.4567752829951814</v>
      </c>
      <c r="AV55" s="2">
        <f t="shared" si="1"/>
        <v>85.275587696419194</v>
      </c>
      <c r="AW55" s="2">
        <f t="shared" si="2"/>
        <v>88.725767528859663</v>
      </c>
      <c r="AX55" s="2">
        <f t="shared" si="3"/>
        <v>90.852049501441954</v>
      </c>
      <c r="AY55" s="2">
        <f t="shared" si="4"/>
        <v>90.868942458155246</v>
      </c>
      <c r="AZ55" s="2">
        <f t="shared" si="5"/>
        <v>92.397849695652894</v>
      </c>
      <c r="BA55" s="2">
        <f t="shared" si="6"/>
        <v>94.784386249208907</v>
      </c>
      <c r="BB55" s="2">
        <f t="shared" si="7"/>
        <v>95.386464562195584</v>
      </c>
      <c r="BC55" s="2">
        <f t="shared" si="8"/>
        <v>94.347161298709779</v>
      </c>
      <c r="BD55" s="2">
        <f t="shared" si="9"/>
        <v>92.105179606266645</v>
      </c>
      <c r="BE55" s="2">
        <f t="shared" si="10"/>
        <v>88.628519251167802</v>
      </c>
      <c r="BF55" s="2">
        <f t="shared" si="11"/>
        <v>82.341777268017168</v>
      </c>
      <c r="BG55" s="2">
        <f t="shared" si="12"/>
        <v>73.632181571358942</v>
      </c>
      <c r="BH55" s="2">
        <f t="shared" si="13"/>
        <v>61.134683689475281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85.245729946094627</v>
      </c>
      <c r="CP55" s="2">
        <f>BL$207*$B55+BL$209</f>
        <v>88.713408859744732</v>
      </c>
      <c r="CQ55" s="2">
        <f>BM$207*$B55+BM$209</f>
        <v>90.841936159037914</v>
      </c>
      <c r="CR55" s="2">
        <f>BN$207*$B55+BN$209</f>
        <v>90.851281585910741</v>
      </c>
      <c r="CS55" s="2">
        <f>BO$207*$B55+BO$209</f>
        <v>92.37434894211296</v>
      </c>
      <c r="CT55" s="2">
        <f>BP$207*$B55+BP$209</f>
        <v>94.749137062348538</v>
      </c>
      <c r="CU55" s="2">
        <f>BQ$207*$B55+BQ$209</f>
        <v>95.35426935227818</v>
      </c>
      <c r="CV55" s="2">
        <f>BR$207*$B55+BR$209</f>
        <v>94.318495941461748</v>
      </c>
      <c r="CW55" s="2">
        <f>BS$207*$B55+BS$209</f>
        <v>92.069304261566884</v>
      </c>
      <c r="CX55" s="2">
        <f>BT$207*$B55+BT$209</f>
        <v>88.593474302057558</v>
      </c>
      <c r="CY55" s="2">
        <f>BU$207*$B55+BU$209</f>
        <v>82.310781087191586</v>
      </c>
      <c r="CZ55" s="2">
        <f>BV$207*$B55+BV$209</f>
        <v>73.60903424788755</v>
      </c>
      <c r="DA55" s="2">
        <f>BW$207*$B55+BW$209</f>
        <v>61.123504550106205</v>
      </c>
      <c r="DD55" s="2">
        <f>BZ$207*$B55+BZ$209</f>
        <v>88.397057196504988</v>
      </c>
      <c r="DE55" s="2">
        <f>CA$207*$B55+CA$209</f>
        <v>90.507290702057631</v>
      </c>
      <c r="DF55" s="2">
        <f>CB$207*$B55+CB$209</f>
        <v>92.090086821017522</v>
      </c>
      <c r="DG55" s="2">
        <f>CC$207*$B55+CC$209</f>
        <v>93.110193460600527</v>
      </c>
      <c r="DH55" s="2">
        <f>CD$207*$B55+CD$209</f>
        <v>95.003065127234038</v>
      </c>
      <c r="DI55" s="2">
        <f>CE$207*$B55+CE$209</f>
        <v>98.409969225734685</v>
      </c>
      <c r="DJ55" s="2">
        <f>CF$207*$B55+CF$209</f>
        <v>98.562740623726043</v>
      </c>
      <c r="DK55" s="2">
        <f>CG$207*$B55+CG$209</f>
        <v>98.070620796904237</v>
      </c>
      <c r="DL55" s="2">
        <f>CH$207*$B55+CH$209</f>
        <v>96.366926235621648</v>
      </c>
      <c r="DM55" s="2">
        <f>CI$207*$B55+CI$209</f>
        <v>92.5137472170601</v>
      </c>
      <c r="DN55" s="2">
        <f>CJ$207*$B55+CJ$209</f>
        <v>86.202584069931632</v>
      </c>
      <c r="DO55" s="2">
        <f>CK$207*$B55+CK$209</f>
        <v>76.745310489561547</v>
      </c>
      <c r="DP55" s="2">
        <f>CL$207*$B55+CL$209</f>
        <v>62.665198798981457</v>
      </c>
      <c r="DS55" s="2">
        <f>POWER(10,($B55-C$227)/C$228)/(1+POWER(10,($B55-C$227)/C$228))</f>
        <v>9.4746587555033998E-3</v>
      </c>
      <c r="DT55" s="2">
        <f>POWER(10,($B55-D$227)/D$228)/(1+POWER(10,($B55-D$227)/D$228))</f>
        <v>6.8893440043970395E-3</v>
      </c>
      <c r="DU55" s="2">
        <f>POWER(10,($B55-E$227)/E$228)/(1+POWER(10,($B55-E$227)/E$228))</f>
        <v>8.1026615713200006E-3</v>
      </c>
      <c r="DV55" s="2">
        <f>POWER(10,($B55-F$227)/F$228)/(1+POWER(10,($B55-F$227)/F$228))</f>
        <v>7.8183095331755739E-3</v>
      </c>
      <c r="DW55" s="2">
        <f>POWER(10,($B55-G$227)/G$228)/(1+POWER(10,($B55-G$227)/G$228))</f>
        <v>8.9400117338441741E-3</v>
      </c>
      <c r="DX55" s="2">
        <f>POWER(10,($B55-H$227)/H$228)/(1+POWER(10,($B55-H$227)/H$228))</f>
        <v>9.6287361143998895E-3</v>
      </c>
      <c r="DY55" s="2">
        <f>POWER(10,($B55-I$227)/I$228)/(1+POWER(10,($B55-I$227)/I$228))</f>
        <v>1.0034439205958584E-2</v>
      </c>
      <c r="DZ55" s="2">
        <f>POWER(10,($B55-J$227)/J$228)/(1+POWER(10,($B55-J$227)/J$228))</f>
        <v>7.6397663597065103E-3</v>
      </c>
      <c r="EA55" s="2">
        <f>POWER(10,($B55-K$227)/K$228)/(1+POWER(10,($B55-K$227)/K$228))</f>
        <v>8.3477199521875996E-3</v>
      </c>
      <c r="EB55" s="2">
        <f>POWER(10,($B55-L$227)/L$228)/(1+POWER(10,($B55-L$227)/L$228))</f>
        <v>8.9394156657130568E-3</v>
      </c>
      <c r="EC55" s="2">
        <f>POWER(10,($B55-M$227)/M$228)/(1+POWER(10,($B55-M$227)/M$228))</f>
        <v>7.9644784083485066E-3</v>
      </c>
      <c r="ED55" s="2">
        <f>POWER(10,($B55-N$227)/N$228)/(1+POWER(10,($B55-N$227)/N$228))</f>
        <v>7.3805116921218938E-3</v>
      </c>
      <c r="EE55" s="2">
        <f>POWER(10,($B55-O$227)/O$228)/(1+POWER(10,($B55-O$227)/O$228))</f>
        <v>7.2512039123410902E-3</v>
      </c>
    </row>
    <row r="56" spans="2:135" x14ac:dyDescent="0.25">
      <c r="B56" s="2">
        <v>50</v>
      </c>
      <c r="C56">
        <v>178.25399999999999</v>
      </c>
      <c r="D56">
        <v>155.52099999999999</v>
      </c>
      <c r="E56">
        <v>163.465</v>
      </c>
      <c r="F56">
        <v>151.71799999999999</v>
      </c>
      <c r="G56">
        <v>161.577</v>
      </c>
      <c r="H56">
        <v>169.465</v>
      </c>
      <c r="I56">
        <v>172.81700000000001</v>
      </c>
      <c r="J56">
        <v>141.63399999999999</v>
      </c>
      <c r="K56">
        <v>153.52099999999999</v>
      </c>
      <c r="L56">
        <v>171.85300000000001</v>
      </c>
      <c r="M56">
        <v>158.82400000000001</v>
      </c>
      <c r="N56">
        <v>141.7353</v>
      </c>
      <c r="O56">
        <v>118.9859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188.74624180001192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151.2478288286585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165.41861669595059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150.84747197779342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165.44345648257584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174.1410564833692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179.51931506024442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138.289094171415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155.49881304879284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179.71487855512012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165.32359798100799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148.21932091519719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125.51730277734153</v>
      </c>
      <c r="AE56" s="5"/>
      <c r="AG56" s="5">
        <f t="shared" si="15"/>
        <v>-10.492241800011925</v>
      </c>
      <c r="AH56" s="5">
        <f t="shared" si="15"/>
        <v>4.2731711713414882</v>
      </c>
      <c r="AI56" s="5">
        <f t="shared" si="15"/>
        <v>-1.9536166959505863</v>
      </c>
      <c r="AJ56" s="5">
        <f t="shared" si="15"/>
        <v>0.87052802220657099</v>
      </c>
      <c r="AK56" s="5">
        <f t="shared" si="15"/>
        <v>-3.8664564825758418</v>
      </c>
      <c r="AL56" s="5">
        <f t="shared" si="15"/>
        <v>-4.6760564833691944</v>
      </c>
      <c r="AM56" s="5">
        <f t="shared" si="15"/>
        <v>-6.7023150602444161</v>
      </c>
      <c r="AN56" s="5">
        <f t="shared" si="15"/>
        <v>3.3449058285849844</v>
      </c>
      <c r="AO56" s="5">
        <f t="shared" si="14"/>
        <v>-1.9778130487928536</v>
      </c>
      <c r="AP56" s="5">
        <f t="shared" si="14"/>
        <v>-7.8618785551201142</v>
      </c>
      <c r="AQ56" s="5">
        <f t="shared" si="14"/>
        <v>-6.4995979810079803</v>
      </c>
      <c r="AR56" s="5">
        <f t="shared" si="14"/>
        <v>-6.4840209151971919</v>
      </c>
      <c r="AS56" s="5">
        <f t="shared" si="14"/>
        <v>-6.5314027773415262</v>
      </c>
      <c r="AV56" s="2">
        <f t="shared" si="1"/>
        <v>85.275108643540534</v>
      </c>
      <c r="AW56" s="2">
        <f t="shared" si="2"/>
        <v>88.711572006408517</v>
      </c>
      <c r="AX56" s="2">
        <f t="shared" si="3"/>
        <v>90.831758351054319</v>
      </c>
      <c r="AY56" s="2">
        <f t="shared" si="4"/>
        <v>90.872443350507595</v>
      </c>
      <c r="AZ56" s="2">
        <f t="shared" si="5"/>
        <v>92.419545475108407</v>
      </c>
      <c r="BA56" s="2">
        <f t="shared" si="6"/>
        <v>94.810779373741312</v>
      </c>
      <c r="BB56" s="2">
        <f t="shared" si="7"/>
        <v>95.406724995006002</v>
      </c>
      <c r="BC56" s="2">
        <f t="shared" si="8"/>
        <v>94.373861572959186</v>
      </c>
      <c r="BD56" s="2">
        <f t="shared" si="9"/>
        <v>92.133949293760622</v>
      </c>
      <c r="BE56" s="2">
        <f t="shared" si="10"/>
        <v>88.651301607324498</v>
      </c>
      <c r="BF56" s="2">
        <f t="shared" si="11"/>
        <v>82.370286416317754</v>
      </c>
      <c r="BG56" s="2">
        <f t="shared" si="12"/>
        <v>73.656710134834199</v>
      </c>
      <c r="BH56" s="2">
        <f t="shared" si="13"/>
        <v>61.157004897954231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85.243205570359009</v>
      </c>
      <c r="CP56" s="2">
        <f>BL$207*$B56+BL$209</f>
        <v>88.69840616083448</v>
      </c>
      <c r="CQ56" s="2">
        <f>BM$207*$B56+BM$209</f>
        <v>90.821011323071843</v>
      </c>
      <c r="CR56" s="2">
        <f>BN$207*$B56+BN$209</f>
        <v>90.853595874759478</v>
      </c>
      <c r="CS56" s="2">
        <f>BO$207*$B56+BO$209</f>
        <v>92.394480036310298</v>
      </c>
      <c r="CT56" s="2">
        <f>BP$207*$B56+BP$209</f>
        <v>94.773117903400063</v>
      </c>
      <c r="CU56" s="2">
        <f>BQ$207*$B56+BQ$209</f>
        <v>95.372379560319089</v>
      </c>
      <c r="CV56" s="2">
        <f>BR$207*$B56+BR$209</f>
        <v>94.34323858974615</v>
      </c>
      <c r="CW56" s="2">
        <f>BS$207*$B56+BS$209</f>
        <v>92.095557378681193</v>
      </c>
      <c r="CX56" s="2">
        <f>BT$207*$B56+BT$209</f>
        <v>88.613824696206507</v>
      </c>
      <c r="CY56" s="2">
        <f>BU$207*$B56+BU$209</f>
        <v>82.337107454372685</v>
      </c>
      <c r="CZ56" s="2">
        <f>BV$207*$B56+BV$209</f>
        <v>73.631922753517188</v>
      </c>
      <c r="DA56" s="2">
        <f>BW$207*$B56+BW$209</f>
        <v>61.145051850720336</v>
      </c>
      <c r="DD56" s="2">
        <f>BZ$207*$B56+BZ$209</f>
        <v>88.316935806962391</v>
      </c>
      <c r="DE56" s="2">
        <f>CA$207*$B56+CA$209</f>
        <v>90.442458255986836</v>
      </c>
      <c r="DF56" s="2">
        <f>CB$207*$B56+CB$209</f>
        <v>92.031609591226925</v>
      </c>
      <c r="DG56" s="2">
        <f>CC$207*$B56+CC$209</f>
        <v>93.053824425661531</v>
      </c>
      <c r="DH56" s="2">
        <f>CD$207*$B56+CD$209</f>
        <v>94.953723764081218</v>
      </c>
      <c r="DI56" s="2">
        <f>CE$207*$B56+CE$209</f>
        <v>98.343636036389839</v>
      </c>
      <c r="DJ56" s="2">
        <f>CF$207*$B56+CF$209</f>
        <v>98.496991948634317</v>
      </c>
      <c r="DK56" s="2">
        <f>CG$207*$B56+CG$209</f>
        <v>98.001606736927926</v>
      </c>
      <c r="DL56" s="2">
        <f>CH$207*$B56+CH$209</f>
        <v>96.293355352141532</v>
      </c>
      <c r="DM56" s="2">
        <f>CI$207*$B56+CI$209</f>
        <v>92.44056558413422</v>
      </c>
      <c r="DN56" s="2">
        <f>CJ$207*$B56+CJ$209</f>
        <v>86.13934318037964</v>
      </c>
      <c r="DO56" s="2">
        <f>CK$207*$B56+CK$209</f>
        <v>76.697083874337196</v>
      </c>
      <c r="DP56" s="2">
        <f>CL$207*$B56+CL$209</f>
        <v>62.649482720893658</v>
      </c>
      <c r="DS56" s="2">
        <f>POWER(10,($B56-C$227)/C$228)/(1+POWER(10,($B56-C$227)/C$228))</f>
        <v>1.037926907235345E-2</v>
      </c>
      <c r="DT56" s="2">
        <f>POWER(10,($B56-D$227)/D$228)/(1+POWER(10,($B56-D$227)/D$228))</f>
        <v>7.5489978829395054E-3</v>
      </c>
      <c r="DU56" s="2">
        <f>POWER(10,($B56-E$227)/E$228)/(1+POWER(10,($B56-E$227)/E$228))</f>
        <v>8.8774519716197688E-3</v>
      </c>
      <c r="DV56" s="2">
        <f>POWER(10,($B56-F$227)/F$228)/(1+POWER(10,($B56-F$227)/F$228))</f>
        <v>8.5661445218451499E-3</v>
      </c>
      <c r="DW56" s="2">
        <f>POWER(10,($B56-G$227)/G$228)/(1+POWER(10,($B56-G$227)/G$228))</f>
        <v>9.7940803863723631E-3</v>
      </c>
      <c r="DX56" s="2">
        <f>POWER(10,($B56-H$227)/H$228)/(1+POWER(10,($B56-H$227)/H$228))</f>
        <v>1.054790059551036E-2</v>
      </c>
      <c r="DY56" s="2">
        <f>POWER(10,($B56-I$227)/I$228)/(1+POWER(10,($B56-I$227)/I$228))</f>
        <v>1.0991902488563047E-2</v>
      </c>
      <c r="DZ56" s="2">
        <f>POWER(10,($B56-J$227)/J$228)/(1+POWER(10,($B56-J$227)/J$228))</f>
        <v>8.3706674618363626E-3</v>
      </c>
      <c r="EA56" s="2">
        <f>POWER(10,($B56-K$227)/K$228)/(1+POWER(10,($B56-K$227)/K$228))</f>
        <v>9.1457271936753338E-3</v>
      </c>
      <c r="EB56" s="2">
        <f>POWER(10,($B56-L$227)/L$228)/(1+POWER(10,($B56-L$227)/L$228))</f>
        <v>9.7934279366079999E-3</v>
      </c>
      <c r="EC56" s="2">
        <f>POWER(10,($B56-M$227)/M$228)/(1+POWER(10,($B56-M$227)/M$228))</f>
        <v>8.7261717410429835E-3</v>
      </c>
      <c r="ED56" s="2">
        <f>POWER(10,($B56-N$227)/N$228)/(1+POWER(10,($B56-N$227)/N$228))</f>
        <v>8.0868118640323988E-3</v>
      </c>
      <c r="EE56" s="2">
        <f>POWER(10,($B56-O$227)/O$228)/(1+POWER(10,($B56-O$227)/O$228))</f>
        <v>7.945228638201152E-3</v>
      </c>
    </row>
    <row r="57" spans="2:135" x14ac:dyDescent="0.25">
      <c r="B57" s="2">
        <v>51</v>
      </c>
      <c r="C57">
        <v>183.05600000000001</v>
      </c>
      <c r="D57">
        <v>166.22499999999999</v>
      </c>
      <c r="E57">
        <v>175.239</v>
      </c>
      <c r="F57">
        <v>161.93</v>
      </c>
      <c r="G57">
        <v>172.33799999999999</v>
      </c>
      <c r="H57">
        <v>180.32400000000001</v>
      </c>
      <c r="I57">
        <v>183.113</v>
      </c>
      <c r="J57">
        <v>151.77500000000001</v>
      </c>
      <c r="K57">
        <v>164.12700000000001</v>
      </c>
      <c r="L57">
        <v>183.11799999999999</v>
      </c>
      <c r="M57">
        <v>167.45599999999999</v>
      </c>
      <c r="N57">
        <v>150.4265</v>
      </c>
      <c r="O57">
        <v>124.1408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192.1476069395454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165.64433526687478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179.3410654935989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164.53262331346056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178.6259312874999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187.45352257238847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192.04912540861565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151.54550531992953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169.89145003607206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191.03769619790688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175.68139056581626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156.67322804865915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131.66373631481125</v>
      </c>
      <c r="AE57" s="5"/>
      <c r="AG57" s="5">
        <f t="shared" si="15"/>
        <v>-9.091606939545386</v>
      </c>
      <c r="AH57" s="5">
        <f t="shared" si="15"/>
        <v>0.58066473312521794</v>
      </c>
      <c r="AI57" s="5">
        <f t="shared" si="15"/>
        <v>-4.1020654935989</v>
      </c>
      <c r="AJ57" s="5">
        <f t="shared" si="15"/>
        <v>-2.6026233134605548</v>
      </c>
      <c r="AK57" s="5">
        <f t="shared" si="15"/>
        <v>-6.2879312874999016</v>
      </c>
      <c r="AL57" s="5">
        <f t="shared" si="15"/>
        <v>-7.1295225723884528</v>
      </c>
      <c r="AM57" s="5">
        <f t="shared" si="15"/>
        <v>-8.9361254086156521</v>
      </c>
      <c r="AN57" s="5">
        <f t="shared" ref="AN57:AS115" si="16">J57-Y57</f>
        <v>0.22949468007047358</v>
      </c>
      <c r="AO57" s="5">
        <f t="shared" si="14"/>
        <v>-5.7644500360720485</v>
      </c>
      <c r="AP57" s="5">
        <f t="shared" si="14"/>
        <v>-7.9196961979068874</v>
      </c>
      <c r="AQ57" s="5">
        <f t="shared" si="14"/>
        <v>-8.2253905658162694</v>
      </c>
      <c r="AR57" s="5">
        <f t="shared" si="14"/>
        <v>-6.2467280486591505</v>
      </c>
      <c r="AS57" s="5">
        <f t="shared" si="14"/>
        <v>-7.5229363148112469</v>
      </c>
      <c r="AV57" s="2">
        <f t="shared" si="1"/>
        <v>85.274745004319982</v>
      </c>
      <c r="AW57" s="2">
        <f t="shared" si="2"/>
        <v>88.697416862035411</v>
      </c>
      <c r="AX57" s="2">
        <f t="shared" si="3"/>
        <v>90.811495065268957</v>
      </c>
      <c r="AY57" s="2">
        <f t="shared" si="4"/>
        <v>90.876008211422842</v>
      </c>
      <c r="AZ57" s="2">
        <f t="shared" si="5"/>
        <v>92.441323532258394</v>
      </c>
      <c r="BA57" s="2">
        <f t="shared" si="6"/>
        <v>94.83730827578691</v>
      </c>
      <c r="BB57" s="2">
        <f t="shared" si="7"/>
        <v>95.427099265786453</v>
      </c>
      <c r="BC57" s="2">
        <f t="shared" si="8"/>
        <v>94.400671748080612</v>
      </c>
      <c r="BD57" s="2">
        <f t="shared" si="9"/>
        <v>92.162869120858318</v>
      </c>
      <c r="BE57" s="2">
        <f t="shared" si="10"/>
        <v>88.674225491428913</v>
      </c>
      <c r="BF57" s="2">
        <f t="shared" si="11"/>
        <v>82.39892696411971</v>
      </c>
      <c r="BG57" s="2">
        <f t="shared" si="12"/>
        <v>73.681338806787707</v>
      </c>
      <c r="BH57" s="2">
        <f t="shared" si="13"/>
        <v>61.179370986880755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85.240681194623377</v>
      </c>
      <c r="CP57" s="2">
        <f>BL$207*$B57+BL$209</f>
        <v>88.683403461924215</v>
      </c>
      <c r="CQ57" s="2">
        <f>BM$207*$B57+BM$209</f>
        <v>90.800086487105773</v>
      </c>
      <c r="CR57" s="2">
        <f>BN$207*$B57+BN$209</f>
        <v>90.855910163608215</v>
      </c>
      <c r="CS57" s="2">
        <f>BO$207*$B57+BO$209</f>
        <v>92.414611130507623</v>
      </c>
      <c r="CT57" s="2">
        <f>BP$207*$B57+BP$209</f>
        <v>94.797098744451603</v>
      </c>
      <c r="CU57" s="2">
        <f>BQ$207*$B57+BQ$209</f>
        <v>95.390489768359998</v>
      </c>
      <c r="CV57" s="2">
        <f>BR$207*$B57+BR$209</f>
        <v>94.367981238030538</v>
      </c>
      <c r="CW57" s="2">
        <f>BS$207*$B57+BS$209</f>
        <v>92.121810495795501</v>
      </c>
      <c r="CX57" s="2">
        <f>BT$207*$B57+BT$209</f>
        <v>88.63417509035547</v>
      </c>
      <c r="CY57" s="2">
        <f>BU$207*$B57+BU$209</f>
        <v>82.363433821553784</v>
      </c>
      <c r="CZ57" s="2">
        <f>BV$207*$B57+BV$209</f>
        <v>73.654811259146811</v>
      </c>
      <c r="DA57" s="2">
        <f>BW$207*$B57+BW$209</f>
        <v>61.166599151334466</v>
      </c>
      <c r="DD57" s="2">
        <f>BZ$207*$B57+BZ$209</f>
        <v>88.236814417419794</v>
      </c>
      <c r="DE57" s="2">
        <f>CA$207*$B57+CA$209</f>
        <v>90.37762580991604</v>
      </c>
      <c r="DF57" s="2">
        <f>CB$207*$B57+CB$209</f>
        <v>91.973132361436328</v>
      </c>
      <c r="DG57" s="2">
        <f>CC$207*$B57+CC$209</f>
        <v>92.997455390722521</v>
      </c>
      <c r="DH57" s="2">
        <f>CD$207*$B57+CD$209</f>
        <v>94.904382400928398</v>
      </c>
      <c r="DI57" s="2">
        <f>CE$207*$B57+CE$209</f>
        <v>98.277302847044979</v>
      </c>
      <c r="DJ57" s="2">
        <f>CF$207*$B57+CF$209</f>
        <v>98.431243273542592</v>
      </c>
      <c r="DK57" s="2">
        <f>CG$207*$B57+CG$209</f>
        <v>97.932592676951629</v>
      </c>
      <c r="DL57" s="2">
        <f>CH$207*$B57+CH$209</f>
        <v>96.21978446866143</v>
      </c>
      <c r="DM57" s="2">
        <f>CI$207*$B57+CI$209</f>
        <v>92.367383951208339</v>
      </c>
      <c r="DN57" s="2">
        <f>CJ$207*$B57+CJ$209</f>
        <v>86.076102290827649</v>
      </c>
      <c r="DO57" s="2">
        <f>CK$207*$B57+CK$209</f>
        <v>76.648857259112845</v>
      </c>
      <c r="DP57" s="2">
        <f>CL$207*$B57+CL$209</f>
        <v>62.633766642805867</v>
      </c>
      <c r="DS57" s="2">
        <f>POWER(10,($B57-C$227)/C$228)/(1+POWER(10,($B57-C$227)/C$228))</f>
        <v>1.1369257360598553E-2</v>
      </c>
      <c r="DT57" s="2">
        <f>POWER(10,($B57-D$227)/D$228)/(1+POWER(10,($B57-D$227)/D$228))</f>
        <v>8.2712874893920117E-3</v>
      </c>
      <c r="DU57" s="2">
        <f>POWER(10,($B57-E$227)/E$228)/(1+POWER(10,($B57-E$227)/E$228))</f>
        <v>9.7256027345852206E-3</v>
      </c>
      <c r="DV57" s="2">
        <f>POWER(10,($B57-F$227)/F$228)/(1+POWER(10,($B57-F$227)/F$228))</f>
        <v>9.3848346325635778E-3</v>
      </c>
      <c r="DW57" s="2">
        <f>POWER(10,($B57-G$227)/G$228)/(1+POWER(10,($B57-G$227)/G$228))</f>
        <v>1.0728857734087516E-2</v>
      </c>
      <c r="DX57" s="2">
        <f>POWER(10,($B57-H$227)/H$228)/(1+POWER(10,($B57-H$227)/H$228))</f>
        <v>1.1553785395902894E-2</v>
      </c>
      <c r="DY57" s="2">
        <f>POWER(10,($B57-I$227)/I$228)/(1+POWER(10,($B57-I$227)/I$228))</f>
        <v>1.2039613656302439E-2</v>
      </c>
      <c r="DZ57" s="2">
        <f>POWER(10,($B57-J$227)/J$228)/(1+POWER(10,($B57-J$227)/J$228))</f>
        <v>9.1708481023048613E-3</v>
      </c>
      <c r="EA57" s="2">
        <f>POWER(10,($B57-K$227)/K$228)/(1+POWER(10,($B57-K$227)/K$228))</f>
        <v>1.0019249837768517E-2</v>
      </c>
      <c r="EB57" s="2">
        <f>POWER(10,($B57-L$227)/L$228)/(1+POWER(10,($B57-L$227)/L$228))</f>
        <v>1.0728143687166958E-2</v>
      </c>
      <c r="EC57" s="2">
        <f>POWER(10,($B57-M$227)/M$228)/(1+POWER(10,($B57-M$227)/M$228))</f>
        <v>9.5600086190459586E-3</v>
      </c>
      <c r="ED57" s="2">
        <f>POWER(10,($B57-N$227)/N$228)/(1+POWER(10,($B57-N$227)/N$228))</f>
        <v>8.8601002259793924E-3</v>
      </c>
      <c r="EE57" s="2">
        <f>POWER(10,($B57-O$227)/O$228)/(1+POWER(10,($B57-O$227)/O$228))</f>
        <v>8.7050971484405014E-3</v>
      </c>
    </row>
    <row r="58" spans="2:135" x14ac:dyDescent="0.25">
      <c r="B58" s="2">
        <v>52</v>
      </c>
      <c r="C58">
        <v>185.28200000000001</v>
      </c>
      <c r="D58">
        <v>175.12700000000001</v>
      </c>
      <c r="E58">
        <v>183.803</v>
      </c>
      <c r="F58">
        <v>171.40799999999999</v>
      </c>
      <c r="G58">
        <v>182.09899999999999</v>
      </c>
      <c r="H58">
        <v>188.40799999999999</v>
      </c>
      <c r="I58">
        <v>192.197</v>
      </c>
      <c r="J58">
        <v>162.78899999999999</v>
      </c>
      <c r="K58">
        <v>176.21100000000001</v>
      </c>
      <c r="L58">
        <v>191.73500000000001</v>
      </c>
      <c r="M58">
        <v>175.98500000000001</v>
      </c>
      <c r="N58">
        <v>154.9118</v>
      </c>
      <c r="O58">
        <v>129.2535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191.48383997760234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179.70870649322026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191.7483145183138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177.75934015251258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190.11696242299175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198.62431608510406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201.95147795341276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165.77875875212297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183.71672360639374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199.2748057458445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183.33298611101009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162.63752267276331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135.54986504377291</v>
      </c>
      <c r="AE58" s="5"/>
      <c r="AG58" s="5">
        <f t="shared" ref="AG58:AM94" si="17">C58-R58</f>
        <v>-6.201839977602333</v>
      </c>
      <c r="AH58" s="5">
        <f t="shared" si="17"/>
        <v>-4.5817064932202527</v>
      </c>
      <c r="AI58" s="5">
        <f t="shared" si="17"/>
        <v>-7.9453145183138076</v>
      </c>
      <c r="AJ58" s="5">
        <f t="shared" si="17"/>
        <v>-6.3513401525125914</v>
      </c>
      <c r="AK58" s="5">
        <f t="shared" si="17"/>
        <v>-8.0179624229917579</v>
      </c>
      <c r="AL58" s="5">
        <f t="shared" si="17"/>
        <v>-10.216316085104069</v>
      </c>
      <c r="AM58" s="5">
        <f t="shared" si="17"/>
        <v>-9.7544779534127599</v>
      </c>
      <c r="AN58" s="5">
        <f t="shared" si="16"/>
        <v>-2.9897587521229809</v>
      </c>
      <c r="AO58" s="5">
        <f t="shared" si="14"/>
        <v>-7.5057236063937296</v>
      </c>
      <c r="AP58" s="5">
        <f t="shared" si="14"/>
        <v>-7.5398057458444896</v>
      </c>
      <c r="AQ58" s="5">
        <f t="shared" si="14"/>
        <v>-7.3479861110100728</v>
      </c>
      <c r="AR58" s="5">
        <f t="shared" si="14"/>
        <v>-7.725722672763311</v>
      </c>
      <c r="AS58" s="5">
        <f t="shared" si="14"/>
        <v>-6.2963650437729086</v>
      </c>
      <c r="AV58" s="2">
        <f t="shared" si="1"/>
        <v>85.274499843907464</v>
      </c>
      <c r="AW58" s="2">
        <f t="shared" si="2"/>
        <v>88.683302339000974</v>
      </c>
      <c r="AX58" s="2">
        <f t="shared" si="3"/>
        <v>90.791259101804087</v>
      </c>
      <c r="AY58" s="2">
        <f t="shared" si="4"/>
        <v>90.879638267875038</v>
      </c>
      <c r="AZ58" s="2">
        <f t="shared" si="5"/>
        <v>92.463185078459091</v>
      </c>
      <c r="BA58" s="2">
        <f t="shared" si="6"/>
        <v>94.863976502269949</v>
      </c>
      <c r="BB58" s="2">
        <f t="shared" si="7"/>
        <v>95.447589168110838</v>
      </c>
      <c r="BC58" s="2">
        <f t="shared" si="8"/>
        <v>94.42759468134804</v>
      </c>
      <c r="BD58" s="2">
        <f t="shared" si="9"/>
        <v>92.191944427752247</v>
      </c>
      <c r="BE58" s="2">
        <f t="shared" si="10"/>
        <v>88.69729537416363</v>
      </c>
      <c r="BF58" s="2">
        <f t="shared" si="11"/>
        <v>82.427703774544938</v>
      </c>
      <c r="BG58" s="2">
        <f t="shared" si="12"/>
        <v>73.706071513242179</v>
      </c>
      <c r="BH58" s="2">
        <f t="shared" si="13"/>
        <v>61.201783361106024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85.238156818887759</v>
      </c>
      <c r="CP58" s="2">
        <f>BL$207*$B58+BL$209</f>
        <v>88.668400763013963</v>
      </c>
      <c r="CQ58" s="2">
        <f>BM$207*$B58+BM$209</f>
        <v>90.779161651139702</v>
      </c>
      <c r="CR58" s="2">
        <f>BN$207*$B58+BN$209</f>
        <v>90.858224452456952</v>
      </c>
      <c r="CS58" s="2">
        <f>BO$207*$B58+BO$209</f>
        <v>92.434742224704962</v>
      </c>
      <c r="CT58" s="2">
        <f>BP$207*$B58+BP$209</f>
        <v>94.821079585503142</v>
      </c>
      <c r="CU58" s="2">
        <f>BQ$207*$B58+BQ$209</f>
        <v>95.408599976400893</v>
      </c>
      <c r="CV58" s="2">
        <f>BR$207*$B58+BR$209</f>
        <v>94.39272388631494</v>
      </c>
      <c r="CW58" s="2">
        <f>BS$207*$B58+BS$209</f>
        <v>92.148063612909809</v>
      </c>
      <c r="CX58" s="2">
        <f>BT$207*$B58+BT$209</f>
        <v>88.654525484504418</v>
      </c>
      <c r="CY58" s="2">
        <f>BU$207*$B58+BU$209</f>
        <v>82.389760188734883</v>
      </c>
      <c r="CZ58" s="2">
        <f>BV$207*$B58+BV$209</f>
        <v>73.677699764776449</v>
      </c>
      <c r="DA58" s="2">
        <f>BW$207*$B58+BW$209</f>
        <v>61.188146451948597</v>
      </c>
      <c r="DD58" s="2">
        <f>BZ$207*$B58+BZ$209</f>
        <v>88.156693027877196</v>
      </c>
      <c r="DE58" s="2">
        <f>CA$207*$B58+CA$209</f>
        <v>90.31279336384523</v>
      </c>
      <c r="DF58" s="2">
        <f>CB$207*$B58+CB$209</f>
        <v>91.914655131645731</v>
      </c>
      <c r="DG58" s="2">
        <f>CC$207*$B58+CC$209</f>
        <v>92.941086355783511</v>
      </c>
      <c r="DH58" s="2">
        <f>CD$207*$B58+CD$209</f>
        <v>94.855041037775578</v>
      </c>
      <c r="DI58" s="2">
        <f>CE$207*$B58+CE$209</f>
        <v>98.210969657700133</v>
      </c>
      <c r="DJ58" s="2">
        <f>CF$207*$B58+CF$209</f>
        <v>98.365494598450866</v>
      </c>
      <c r="DK58" s="2">
        <f>CG$207*$B58+CG$209</f>
        <v>97.863578616975317</v>
      </c>
      <c r="DL58" s="2">
        <f>CH$207*$B58+CH$209</f>
        <v>96.146213585181314</v>
      </c>
      <c r="DM58" s="2">
        <f>CI$207*$B58+CI$209</f>
        <v>92.294202318282458</v>
      </c>
      <c r="DN58" s="2">
        <f>CJ$207*$B58+CJ$209</f>
        <v>86.012861401275657</v>
      </c>
      <c r="DO58" s="2">
        <f>CK$207*$B58+CK$209</f>
        <v>76.600630643888493</v>
      </c>
      <c r="DP58" s="2">
        <f>CL$207*$B58+CL$209</f>
        <v>62.618050564718068</v>
      </c>
      <c r="DS58" s="2">
        <f>POWER(10,($B58-C$227)/C$228)/(1+POWER(10,($B58-C$227)/C$228))</f>
        <v>1.2452483853985058E-2</v>
      </c>
      <c r="DT58" s="2">
        <f>POWER(10,($B58-D$227)/D$228)/(1+POWER(10,($B58-D$227)/D$228))</f>
        <v>9.0620548763565584E-3</v>
      </c>
      <c r="DU58" s="2">
        <f>POWER(10,($B58-E$227)/E$228)/(1+POWER(10,($B58-E$227)/E$228))</f>
        <v>1.0653914682964765E-2</v>
      </c>
      <c r="DV58" s="2">
        <f>POWER(10,($B58-F$227)/F$228)/(1+POWER(10,($B58-F$227)/F$228))</f>
        <v>1.0280957841653867E-2</v>
      </c>
      <c r="DW58" s="2">
        <f>POWER(10,($B58-G$227)/G$228)/(1+POWER(10,($B58-G$227)/G$228))</f>
        <v>1.1751794282805376E-2</v>
      </c>
      <c r="DX58" s="2">
        <f>POWER(10,($B58-H$227)/H$228)/(1+POWER(10,($B58-H$227)/H$228))</f>
        <v>1.265436809253679E-2</v>
      </c>
      <c r="DY58" s="2">
        <f>POWER(10,($B58-I$227)/I$228)/(1+POWER(10,($B58-I$227)/I$228))</f>
        <v>1.3185857696517088E-2</v>
      </c>
      <c r="DZ58" s="2">
        <f>POWER(10,($B58-J$227)/J$228)/(1+POWER(10,($B58-J$227)/J$228))</f>
        <v>1.004674575546702E-2</v>
      </c>
      <c r="EA58" s="2">
        <f>POWER(10,($B58-K$227)/K$228)/(1+POWER(10,($B58-K$227)/K$228))</f>
        <v>1.0975279853624021E-2</v>
      </c>
      <c r="EB58" s="2">
        <f>POWER(10,($B58-L$227)/L$228)/(1+POWER(10,($B58-L$227)/L$228))</f>
        <v>1.1751012964196304E-2</v>
      </c>
      <c r="EC58" s="2">
        <f>POWER(10,($B58-M$227)/M$228)/(1+POWER(10,($B58-M$227)/M$228))</f>
        <v>1.0472681712206271E-2</v>
      </c>
      <c r="ED58" s="2">
        <f>POWER(10,($B58-N$227)/N$228)/(1+POWER(10,($B58-N$227)/N$228))</f>
        <v>9.7066094407086394E-3</v>
      </c>
      <c r="EE58" s="2">
        <f>POWER(10,($B58-O$227)/O$228)/(1+POWER(10,($B58-O$227)/O$228))</f>
        <v>9.5369396001073383E-3</v>
      </c>
    </row>
    <row r="59" spans="2:135" x14ac:dyDescent="0.25">
      <c r="B59" s="2">
        <v>53</v>
      </c>
      <c r="C59">
        <v>183.803</v>
      </c>
      <c r="D59">
        <v>182.91499999999999</v>
      </c>
      <c r="E59">
        <v>192.155</v>
      </c>
      <c r="F59">
        <v>181.07</v>
      </c>
      <c r="G59">
        <v>189.45099999999999</v>
      </c>
      <c r="H59">
        <v>196.31</v>
      </c>
      <c r="I59">
        <v>199.16900000000001</v>
      </c>
      <c r="J59">
        <v>172.70400000000001</v>
      </c>
      <c r="K59">
        <v>185.12700000000001</v>
      </c>
      <c r="L59">
        <v>198.57400000000001</v>
      </c>
      <c r="M59">
        <v>182.11799999999999</v>
      </c>
      <c r="N59">
        <v>159.9853</v>
      </c>
      <c r="O59">
        <v>132.1268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186.83024295869899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192.19441803459102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201.38432927476228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189.30487508525073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198.71413284318601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206.44142259121875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208.11762146098545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179.93914918332504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195.66924191152381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203.51211827560419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187.45326392272034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165.47546526581706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136.75937086727401</v>
      </c>
      <c r="AE59" s="5"/>
      <c r="AG59" s="5">
        <f t="shared" si="17"/>
        <v>-3.0272429586989915</v>
      </c>
      <c r="AH59" s="5">
        <f t="shared" si="17"/>
        <v>-9.279418034591032</v>
      </c>
      <c r="AI59" s="5">
        <f t="shared" si="17"/>
        <v>-9.2293292747622786</v>
      </c>
      <c r="AJ59" s="5">
        <f t="shared" si="17"/>
        <v>-8.2348750852507351</v>
      </c>
      <c r="AK59" s="5">
        <f t="shared" si="17"/>
        <v>-9.263132843186014</v>
      </c>
      <c r="AL59" s="5">
        <f t="shared" si="17"/>
        <v>-10.131422591218751</v>
      </c>
      <c r="AM59" s="5">
        <f t="shared" si="17"/>
        <v>-8.9486214609854358</v>
      </c>
      <c r="AN59" s="5">
        <f t="shared" si="16"/>
        <v>-7.235149183325035</v>
      </c>
      <c r="AO59" s="5">
        <f t="shared" si="14"/>
        <v>-10.542241911523803</v>
      </c>
      <c r="AP59" s="5">
        <f t="shared" si="14"/>
        <v>-4.9381182756041824</v>
      </c>
      <c r="AQ59" s="5">
        <f t="shared" si="14"/>
        <v>-5.335263922720344</v>
      </c>
      <c r="AR59" s="5">
        <f t="shared" si="14"/>
        <v>-5.490165265817069</v>
      </c>
      <c r="AS59" s="5">
        <f t="shared" si="14"/>
        <v>-4.632570867274012</v>
      </c>
      <c r="AV59" s="2">
        <f t="shared" si="1"/>
        <v>85.274375731660854</v>
      </c>
      <c r="AW59" s="2">
        <f t="shared" si="2"/>
        <v>88.669228351400378</v>
      </c>
      <c r="AX59" s="2">
        <f t="shared" si="3"/>
        <v>90.771049557220181</v>
      </c>
      <c r="AY59" s="2">
        <f t="shared" si="4"/>
        <v>90.883334384198918</v>
      </c>
      <c r="AZ59" s="2">
        <f t="shared" si="5"/>
        <v>92.485130788867522</v>
      </c>
      <c r="BA59" s="2">
        <f t="shared" si="6"/>
        <v>94.890787005505402</v>
      </c>
      <c r="BB59" s="2">
        <f t="shared" si="7"/>
        <v>95.468195775045288</v>
      </c>
      <c r="BC59" s="2">
        <f t="shared" si="8"/>
        <v>94.454632748695388</v>
      </c>
      <c r="BD59" s="2">
        <f t="shared" si="9"/>
        <v>92.22118016669539</v>
      </c>
      <c r="BE59" s="2">
        <f t="shared" si="10"/>
        <v>88.720515253134465</v>
      </c>
      <c r="BF59" s="2">
        <f t="shared" si="11"/>
        <v>82.456621407792284</v>
      </c>
      <c r="BG59" s="2">
        <f t="shared" si="12"/>
        <v>73.730911992222914</v>
      </c>
      <c r="BH59" s="2">
        <f t="shared" si="13"/>
        <v>61.224243274126451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85.235632443152127</v>
      </c>
      <c r="CP59" s="2">
        <f>BL$207*$B59+BL$209</f>
        <v>88.653398064103698</v>
      </c>
      <c r="CQ59" s="2">
        <f>BM$207*$B59+BM$209</f>
        <v>90.758236815173632</v>
      </c>
      <c r="CR59" s="2">
        <f>BN$207*$B59+BN$209</f>
        <v>90.860538741305689</v>
      </c>
      <c r="CS59" s="2">
        <f>BO$207*$B59+BO$209</f>
        <v>92.454873318902287</v>
      </c>
      <c r="CT59" s="2">
        <f>BP$207*$B59+BP$209</f>
        <v>94.845060426554681</v>
      </c>
      <c r="CU59" s="2">
        <f>BQ$207*$B59+BQ$209</f>
        <v>95.426710184441802</v>
      </c>
      <c r="CV59" s="2">
        <f>BR$207*$B59+BR$209</f>
        <v>94.417466534599328</v>
      </c>
      <c r="CW59" s="2">
        <f>BS$207*$B59+BS$209</f>
        <v>92.174316730024117</v>
      </c>
      <c r="CX59" s="2">
        <f>BT$207*$B59+BT$209</f>
        <v>88.674875878653367</v>
      </c>
      <c r="CY59" s="2">
        <f>BU$207*$B59+BU$209</f>
        <v>82.416086555915982</v>
      </c>
      <c r="CZ59" s="2">
        <f>BV$207*$B59+BV$209</f>
        <v>73.700588270406072</v>
      </c>
      <c r="DA59" s="2">
        <f>BW$207*$B59+BW$209</f>
        <v>61.209693752562728</v>
      </c>
      <c r="DD59" s="2">
        <f>BZ$207*$B59+BZ$209</f>
        <v>88.076571638334599</v>
      </c>
      <c r="DE59" s="2">
        <f>CA$207*$B59+CA$209</f>
        <v>90.247960917774435</v>
      </c>
      <c r="DF59" s="2">
        <f>CB$207*$B59+CB$209</f>
        <v>91.856177901855133</v>
      </c>
      <c r="DG59" s="2">
        <f>CC$207*$B59+CC$209</f>
        <v>92.884717320844501</v>
      </c>
      <c r="DH59" s="2">
        <f>CD$207*$B59+CD$209</f>
        <v>94.805699674622758</v>
      </c>
      <c r="DI59" s="2">
        <f>CE$207*$B59+CE$209</f>
        <v>98.144636468355273</v>
      </c>
      <c r="DJ59" s="2">
        <f>CF$207*$B59+CF$209</f>
        <v>98.29974592335914</v>
      </c>
      <c r="DK59" s="2">
        <f>CG$207*$B59+CG$209</f>
        <v>97.794564556999006</v>
      </c>
      <c r="DL59" s="2">
        <f>CH$207*$B59+CH$209</f>
        <v>96.072642701701213</v>
      </c>
      <c r="DM59" s="2">
        <f>CI$207*$B59+CI$209</f>
        <v>92.221020685356578</v>
      </c>
      <c r="DN59" s="2">
        <f>CJ$207*$B59+CJ$209</f>
        <v>85.949620511723666</v>
      </c>
      <c r="DO59" s="2">
        <f>CK$207*$B59+CK$209</f>
        <v>76.552404028664142</v>
      </c>
      <c r="DP59" s="2">
        <f>CL$207*$B59+CL$209</f>
        <v>62.602334486630269</v>
      </c>
      <c r="DS59" s="2">
        <f>POWER(10,($B59-C$227)/C$228)/(1+POWER(10,($B59-C$227)/C$228))</f>
        <v>1.3637493042589623E-2</v>
      </c>
      <c r="DT59" s="2">
        <f>POWER(10,($B59-D$227)/D$228)/(1+POWER(10,($B59-D$227)/D$228))</f>
        <v>9.9276659181154209E-3</v>
      </c>
      <c r="DU59" s="2">
        <f>POWER(10,($B59-E$227)/E$228)/(1+POWER(10,($B59-E$227)/E$228))</f>
        <v>1.1669790120778808E-2</v>
      </c>
      <c r="DV59" s="2">
        <f>POWER(10,($B59-F$227)/F$228)/(1+POWER(10,($B59-F$227)/F$228))</f>
        <v>1.1261675784761001E-2</v>
      </c>
      <c r="DW59" s="2">
        <f>POWER(10,($B59-G$227)/G$228)/(1+POWER(10,($B59-G$227)/G$228))</f>
        <v>1.2870993168678355E-2</v>
      </c>
      <c r="DX59" s="2">
        <f>POWER(10,($B59-H$227)/H$228)/(1+POWER(10,($B59-H$227)/H$228))</f>
        <v>1.3858319484516936E-2</v>
      </c>
      <c r="DY59" s="2">
        <f>POWER(10,($B59-I$227)/I$228)/(1+POWER(10,($B59-I$227)/I$228))</f>
        <v>1.4439636110869618E-2</v>
      </c>
      <c r="DZ59" s="2">
        <f>POWER(10,($B59-J$227)/J$228)/(1+POWER(10,($B59-J$227)/J$228))</f>
        <v>1.1005370246743409E-2</v>
      </c>
      <c r="EA59" s="2">
        <f>POWER(10,($B59-K$227)/K$228)/(1+POWER(10,($B59-K$227)/K$228))</f>
        <v>1.2021425866320433E-2</v>
      </c>
      <c r="EB59" s="2">
        <f>POWER(10,($B59-L$227)/L$228)/(1+POWER(10,($B59-L$227)/L$228))</f>
        <v>1.2870138409132471E-2</v>
      </c>
      <c r="EC59" s="2">
        <f>POWER(10,($B59-M$227)/M$228)/(1+POWER(10,($B59-M$227)/M$228))</f>
        <v>1.1471476539706324E-2</v>
      </c>
      <c r="ED59" s="2">
        <f>POWER(10,($B59-N$227)/N$228)/(1+POWER(10,($B59-N$227)/N$228))</f>
        <v>1.0633127939292161E-2</v>
      </c>
      <c r="EE59" s="2">
        <f>POWER(10,($B59-O$227)/O$228)/(1+POWER(10,($B59-O$227)/O$228))</f>
        <v>1.0447433575514994E-2</v>
      </c>
    </row>
    <row r="60" spans="2:135" x14ac:dyDescent="0.25">
      <c r="B60" s="2">
        <v>54</v>
      </c>
      <c r="C60">
        <v>181.01400000000001</v>
      </c>
      <c r="D60">
        <v>190.38</v>
      </c>
      <c r="E60">
        <v>197.423</v>
      </c>
      <c r="F60">
        <v>189.12700000000001</v>
      </c>
      <c r="G60">
        <v>196.52099999999999</v>
      </c>
      <c r="H60">
        <v>203.47900000000001</v>
      </c>
      <c r="I60">
        <v>205.08500000000001</v>
      </c>
      <c r="J60">
        <v>183.648</v>
      </c>
      <c r="K60">
        <v>196.042</v>
      </c>
      <c r="L60">
        <v>204.14699999999999</v>
      </c>
      <c r="M60">
        <v>187.059</v>
      </c>
      <c r="N60">
        <v>163.5735</v>
      </c>
      <c r="O60">
        <v>134.9014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178.70609955612829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201.85390731612819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207.19031363409897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197.97175857707549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203.44810893367674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210.00017087093352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209.8206268289658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192.75522842012901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204.48646785687725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203.26220151992979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187.58128478494925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164.8751658426703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135.16137932598721</v>
      </c>
      <c r="AE60" s="5"/>
      <c r="AG60" s="5">
        <f t="shared" si="17"/>
        <v>2.3079004438717163</v>
      </c>
      <c r="AH60" s="5">
        <f t="shared" si="17"/>
        <v>-11.473907316128191</v>
      </c>
      <c r="AI60" s="5">
        <f t="shared" si="17"/>
        <v>-9.7673136340989686</v>
      </c>
      <c r="AJ60" s="5">
        <f t="shared" si="17"/>
        <v>-8.8447585770754813</v>
      </c>
      <c r="AK60" s="5">
        <f t="shared" si="17"/>
        <v>-6.9271089336767488</v>
      </c>
      <c r="AL60" s="5">
        <f t="shared" si="17"/>
        <v>-6.5211708709335028</v>
      </c>
      <c r="AM60" s="5">
        <f t="shared" si="17"/>
        <v>-4.7356268289657919</v>
      </c>
      <c r="AN60" s="5">
        <f t="shared" si="16"/>
        <v>-9.1072284201290188</v>
      </c>
      <c r="AO60" s="5">
        <f t="shared" si="14"/>
        <v>-8.4444678568772531</v>
      </c>
      <c r="AP60" s="5">
        <f t="shared" si="14"/>
        <v>0.88479848007020223</v>
      </c>
      <c r="AQ60" s="5">
        <f t="shared" si="14"/>
        <v>-0.52228478494924957</v>
      </c>
      <c r="AR60" s="5">
        <f t="shared" si="14"/>
        <v>-1.3016658426703032</v>
      </c>
      <c r="AS60" s="5">
        <f t="shared" si="14"/>
        <v>-0.25997932598721718</v>
      </c>
      <c r="AV60" s="2">
        <f t="shared" si="1"/>
        <v>85.274374618521051</v>
      </c>
      <c r="AW60" s="2">
        <f t="shared" si="2"/>
        <v>88.655194419684278</v>
      </c>
      <c r="AX60" s="2">
        <f t="shared" si="3"/>
        <v>90.750865104243019</v>
      </c>
      <c r="AY60" s="2">
        <f t="shared" si="4"/>
        <v>90.887096981991206</v>
      </c>
      <c r="AZ60" s="2">
        <f t="shared" si="5"/>
        <v>92.507160690128828</v>
      </c>
      <c r="BA60" s="2">
        <f t="shared" si="6"/>
        <v>94.917741997420478</v>
      </c>
      <c r="BB60" s="2">
        <f t="shared" si="7"/>
        <v>95.488919287011072</v>
      </c>
      <c r="BC60" s="2">
        <f t="shared" si="8"/>
        <v>94.481787726512735</v>
      </c>
      <c r="BD60" s="2">
        <f t="shared" si="9"/>
        <v>92.250580777447638</v>
      </c>
      <c r="BE60" s="2">
        <f t="shared" si="10"/>
        <v>88.74388852078458</v>
      </c>
      <c r="BF60" s="2">
        <f t="shared" si="11"/>
        <v>82.48568401718444</v>
      </c>
      <c r="BG60" s="2">
        <f t="shared" si="12"/>
        <v>73.755863720508785</v>
      </c>
      <c r="BH60" s="2">
        <f t="shared" si="13"/>
        <v>61.246751786020255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85.233108067416509</v>
      </c>
      <c r="CP60" s="2">
        <f>BL$207*$B60+BL$209</f>
        <v>88.638395365193446</v>
      </c>
      <c r="CQ60" s="2">
        <f>BM$207*$B60+BM$209</f>
        <v>90.737311979207547</v>
      </c>
      <c r="CR60" s="2">
        <f>BN$207*$B60+BN$209</f>
        <v>90.862853030154426</v>
      </c>
      <c r="CS60" s="2">
        <f>BO$207*$B60+BO$209</f>
        <v>92.475004413099626</v>
      </c>
      <c r="CT60" s="2">
        <f>BP$207*$B60+BP$209</f>
        <v>94.869041267606221</v>
      </c>
      <c r="CU60" s="2">
        <f>BQ$207*$B60+BQ$209</f>
        <v>95.444820392482711</v>
      </c>
      <c r="CV60" s="2">
        <f>BR$207*$B60+BR$209</f>
        <v>94.44220918288373</v>
      </c>
      <c r="CW60" s="2">
        <f>BS$207*$B60+BS$209</f>
        <v>92.200569847138425</v>
      </c>
      <c r="CX60" s="2">
        <f>BT$207*$B60+BT$209</f>
        <v>88.695226272802316</v>
      </c>
      <c r="CY60" s="2">
        <f>BU$207*$B60+BU$209</f>
        <v>82.442412923097081</v>
      </c>
      <c r="CZ60" s="2">
        <f>BV$207*$B60+BV$209</f>
        <v>73.72347677603571</v>
      </c>
      <c r="DA60" s="2">
        <f>BW$207*$B60+BW$209</f>
        <v>61.231241053176859</v>
      </c>
      <c r="DD60" s="2">
        <f>BZ$207*$B60+BZ$209</f>
        <v>87.996450248792002</v>
      </c>
      <c r="DE60" s="2">
        <f>CA$207*$B60+CA$209</f>
        <v>90.18312847170364</v>
      </c>
      <c r="DF60" s="2">
        <f>CB$207*$B60+CB$209</f>
        <v>91.797700672064536</v>
      </c>
      <c r="DG60" s="2">
        <f>CC$207*$B60+CC$209</f>
        <v>92.828348285905491</v>
      </c>
      <c r="DH60" s="2">
        <f>CD$207*$B60+CD$209</f>
        <v>94.756358311469938</v>
      </c>
      <c r="DI60" s="2">
        <f>CE$207*$B60+CE$209</f>
        <v>98.078303279010427</v>
      </c>
      <c r="DJ60" s="2">
        <f>CF$207*$B60+CF$209</f>
        <v>98.233997248267414</v>
      </c>
      <c r="DK60" s="2">
        <f>CG$207*$B60+CG$209</f>
        <v>97.725550497022695</v>
      </c>
      <c r="DL60" s="2">
        <f>CH$207*$B60+CH$209</f>
        <v>95.999071818221111</v>
      </c>
      <c r="DM60" s="2">
        <f>CI$207*$B60+CI$209</f>
        <v>92.147839052430697</v>
      </c>
      <c r="DN60" s="2">
        <f>CJ$207*$B60+CJ$209</f>
        <v>85.886379622171674</v>
      </c>
      <c r="DO60" s="2">
        <f>CK$207*$B60+CK$209</f>
        <v>76.504177413439791</v>
      </c>
      <c r="DP60" s="2">
        <f>CL$207*$B60+CL$209</f>
        <v>62.586618408542471</v>
      </c>
      <c r="DS60" s="2">
        <f>POWER(10,($B60-C$227)/C$228)/(1+POWER(10,($B60-C$227)/C$228))</f>
        <v>1.4933565369744077E-2</v>
      </c>
      <c r="DT60" s="2">
        <f>POWER(10,($B60-D$227)/D$228)/(1+POWER(10,($B60-D$227)/D$228))</f>
        <v>1.0875053056105919E-2</v>
      </c>
      <c r="DU60" s="2">
        <f>POWER(10,($B60-E$227)/E$228)/(1+POWER(10,($B60-E$227)/E$228))</f>
        <v>1.2781280229379223E-2</v>
      </c>
      <c r="DV60" s="2">
        <f>POWER(10,($B60-F$227)/F$228)/(1+POWER(10,($B60-F$227)/F$228))</f>
        <v>1.2334780135359893E-2</v>
      </c>
      <c r="DW60" s="2">
        <f>POWER(10,($B60-G$227)/G$228)/(1+POWER(10,($B60-G$227)/G$228))</f>
        <v>1.4095260297915382E-2</v>
      </c>
      <c r="DX60" s="2">
        <f>POWER(10,($B60-H$227)/H$228)/(1+POWER(10,($B60-H$227)/H$228))</f>
        <v>1.517505571099897E-2</v>
      </c>
      <c r="DY60" s="2">
        <f>POWER(10,($B60-I$227)/I$228)/(1+POWER(10,($B60-I$227)/I$228))</f>
        <v>1.5810720082845151E-2</v>
      </c>
      <c r="DZ60" s="2">
        <f>POWER(10,($B60-J$227)/J$228)/(1+POWER(10,($B60-J$227)/J$228))</f>
        <v>1.2054349469719672E-2</v>
      </c>
      <c r="EA60" s="2">
        <f>POWER(10,($B60-K$227)/K$228)/(1+POWER(10,($B60-K$227)/K$228))</f>
        <v>1.3165961394762036E-2</v>
      </c>
      <c r="EB60" s="2">
        <f>POWER(10,($B60-L$227)/L$228)/(1+POWER(10,($B60-L$227)/L$228))</f>
        <v>1.4094325395941612E-2</v>
      </c>
      <c r="EC60" s="2">
        <f>POWER(10,($B60-M$227)/M$228)/(1+POWER(10,($B60-M$227)/M$228))</f>
        <v>1.2564318377116133E-2</v>
      </c>
      <c r="ED60" s="2">
        <f>POWER(10,($B60-N$227)/N$228)/(1+POWER(10,($B60-N$227)/N$228))</f>
        <v>1.1647044646743973E-2</v>
      </c>
      <c r="EE60" s="2">
        <f>POWER(10,($B60-O$227)/O$228)/(1+POWER(10,($B60-O$227)/O$228))</f>
        <v>1.1443848299511967E-2</v>
      </c>
    </row>
    <row r="61" spans="2:135" x14ac:dyDescent="0.25">
      <c r="B61" s="2">
        <v>55</v>
      </c>
      <c r="C61">
        <v>175.732</v>
      </c>
      <c r="D61">
        <v>195.78899999999999</v>
      </c>
      <c r="E61">
        <v>202.958</v>
      </c>
      <c r="F61">
        <v>194.50700000000001</v>
      </c>
      <c r="G61">
        <v>200.97200000000001</v>
      </c>
      <c r="H61">
        <v>207.21100000000001</v>
      </c>
      <c r="I61">
        <v>208.50700000000001</v>
      </c>
      <c r="J61">
        <v>193.09899999999999</v>
      </c>
      <c r="K61">
        <v>203.535</v>
      </c>
      <c r="L61">
        <v>207.39699999999999</v>
      </c>
      <c r="M61">
        <v>188.76499999999999</v>
      </c>
      <c r="N61">
        <v>164.19120000000001</v>
      </c>
      <c r="O61">
        <v>135.45070000000001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167.97930666032008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207.64175206446711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208.49544633899316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202.79081348623183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203.76271265030908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208.87594405213059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206.85677656016213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202.91352545629181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209.16732070871083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198.55703508099367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183.7057531638323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160.90650593218174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130.93421398036153</v>
      </c>
      <c r="AE61" s="5"/>
      <c r="AG61" s="5">
        <f t="shared" si="17"/>
        <v>7.7526933396799222</v>
      </c>
      <c r="AH61" s="5">
        <f t="shared" si="17"/>
        <v>-11.852752064467126</v>
      </c>
      <c r="AI61" s="5">
        <f t="shared" si="17"/>
        <v>-5.5374463389931634</v>
      </c>
      <c r="AJ61" s="5">
        <f t="shared" si="17"/>
        <v>-8.2838134862318213</v>
      </c>
      <c r="AK61" s="5">
        <f t="shared" si="17"/>
        <v>-2.7907126503090751</v>
      </c>
      <c r="AL61" s="5">
        <f t="shared" si="17"/>
        <v>-1.6649440521305792</v>
      </c>
      <c r="AM61" s="5">
        <f t="shared" si="17"/>
        <v>1.6502234398378732</v>
      </c>
      <c r="AN61" s="5">
        <f t="shared" si="16"/>
        <v>-9.8145254562918183</v>
      </c>
      <c r="AO61" s="5">
        <f t="shared" si="14"/>
        <v>-5.6323207087108358</v>
      </c>
      <c r="AP61" s="5">
        <f t="shared" si="14"/>
        <v>8.8399649190063201</v>
      </c>
      <c r="AQ61" s="5">
        <f t="shared" si="14"/>
        <v>5.0592468361676879</v>
      </c>
      <c r="AR61" s="5">
        <f t="shared" si="14"/>
        <v>3.2846940678182648</v>
      </c>
      <c r="AS61" s="5">
        <f t="shared" si="14"/>
        <v>4.516486019638478</v>
      </c>
      <c r="AV61" s="2">
        <f t="shared" si="1"/>
        <v>85.274497696484602</v>
      </c>
      <c r="AW61" s="2">
        <f t="shared" si="2"/>
        <v>88.641199597329134</v>
      </c>
      <c r="AX61" s="2">
        <f t="shared" si="3"/>
        <v>90.730703921017394</v>
      </c>
      <c r="AY61" s="2">
        <f t="shared" si="4"/>
        <v>90.890925948606636</v>
      </c>
      <c r="AZ61" s="2">
        <f t="shared" si="5"/>
        <v>92.5292740325079</v>
      </c>
      <c r="BA61" s="2">
        <f t="shared" si="6"/>
        <v>94.944842782572934</v>
      </c>
      <c r="BB61" s="2">
        <f t="shared" si="7"/>
        <v>95.509758858694084</v>
      </c>
      <c r="BC61" s="2">
        <f t="shared" si="8"/>
        <v>94.509060656011101</v>
      </c>
      <c r="BD61" s="2">
        <f t="shared" si="9"/>
        <v>92.28015004314662</v>
      </c>
      <c r="BE61" s="2">
        <f t="shared" si="10"/>
        <v>88.767417812288528</v>
      </c>
      <c r="BF61" s="2">
        <f t="shared" si="11"/>
        <v>82.514895228619537</v>
      </c>
      <c r="BG61" s="2">
        <f t="shared" si="12"/>
        <v>73.780929828384188</v>
      </c>
      <c r="BH61" s="2">
        <f t="shared" si="13"/>
        <v>61.269309714952385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85.230583691680877</v>
      </c>
      <c r="CP61" s="2">
        <f>BL$207*$B61+BL$209</f>
        <v>88.623392666283181</v>
      </c>
      <c r="CQ61" s="2">
        <f>BM$207*$B61+BM$209</f>
        <v>90.716387143241477</v>
      </c>
      <c r="CR61" s="2">
        <f>BN$207*$B61+BN$209</f>
        <v>90.865167319003163</v>
      </c>
      <c r="CS61" s="2">
        <f>BO$207*$B61+BO$209</f>
        <v>92.495135507296965</v>
      </c>
      <c r="CT61" s="2">
        <f>BP$207*$B61+BP$209</f>
        <v>94.89302210865776</v>
      </c>
      <c r="CU61" s="2">
        <f>BQ$207*$B61+BQ$209</f>
        <v>95.46293060052362</v>
      </c>
      <c r="CV61" s="2">
        <f>BR$207*$B61+BR$209</f>
        <v>94.466951831168117</v>
      </c>
      <c r="CW61" s="2">
        <f>BS$207*$B61+BS$209</f>
        <v>92.226822964252747</v>
      </c>
      <c r="CX61" s="2">
        <f>BT$207*$B61+BT$209</f>
        <v>88.715576666951264</v>
      </c>
      <c r="CY61" s="2">
        <f>BU$207*$B61+BU$209</f>
        <v>82.46873929027818</v>
      </c>
      <c r="CZ61" s="2">
        <f>BV$207*$B61+BV$209</f>
        <v>73.746365281665334</v>
      </c>
      <c r="DA61" s="2">
        <f>BW$207*$B61+BW$209</f>
        <v>61.25278835379099</v>
      </c>
      <c r="DD61" s="2">
        <f>BZ$207*$B61+BZ$209</f>
        <v>87.916328859249404</v>
      </c>
      <c r="DE61" s="2">
        <f>CA$207*$B61+CA$209</f>
        <v>90.118296025632844</v>
      </c>
      <c r="DF61" s="2">
        <f>CB$207*$B61+CB$209</f>
        <v>91.739223442273939</v>
      </c>
      <c r="DG61" s="2">
        <f>CC$207*$B61+CC$209</f>
        <v>92.771979250966481</v>
      </c>
      <c r="DH61" s="2">
        <f>CD$207*$B61+CD$209</f>
        <v>94.707016948317118</v>
      </c>
      <c r="DI61" s="2">
        <f>CE$207*$B61+CE$209</f>
        <v>98.011970089665567</v>
      </c>
      <c r="DJ61" s="2">
        <f>CF$207*$B61+CF$209</f>
        <v>98.168248573175688</v>
      </c>
      <c r="DK61" s="2">
        <f>CG$207*$B61+CG$209</f>
        <v>97.656536437046398</v>
      </c>
      <c r="DL61" s="2">
        <f>CH$207*$B61+CH$209</f>
        <v>95.925500934740995</v>
      </c>
      <c r="DM61" s="2">
        <f>CI$207*$B61+CI$209</f>
        <v>92.074657419504817</v>
      </c>
      <c r="DN61" s="2">
        <f>CJ$207*$B61+CJ$209</f>
        <v>85.823138732619682</v>
      </c>
      <c r="DO61" s="2">
        <f>CK$207*$B61+CK$209</f>
        <v>76.45595079821544</v>
      </c>
      <c r="DP61" s="2">
        <f>CL$207*$B61+CL$209</f>
        <v>62.570902330454672</v>
      </c>
      <c r="DS61" s="2">
        <f>POWER(10,($B61-C$227)/C$228)/(1+POWER(10,($B61-C$227)/C$228))</f>
        <v>1.6350771225061587E-2</v>
      </c>
      <c r="DT61" s="2">
        <f>POWER(10,($B61-D$227)/D$228)/(1+POWER(10,($B61-D$227)/D$228))</f>
        <v>1.1911760673085945E-2</v>
      </c>
      <c r="DU61" s="2">
        <f>POWER(10,($B61-E$227)/E$228)/(1+POWER(10,($B61-E$227)/E$228))</f>
        <v>1.39971350151127E-2</v>
      </c>
      <c r="DV61" s="2">
        <f>POWER(10,($B61-F$227)/F$228)/(1+POWER(10,($B61-F$227)/F$228))</f>
        <v>1.3508741565799204E-2</v>
      </c>
      <c r="DW61" s="2">
        <f>POWER(10,($B61-G$227)/G$228)/(1+POWER(10,($B61-G$227)/G$228))</f>
        <v>1.5434156902726658E-2</v>
      </c>
      <c r="DX61" s="2">
        <f>POWER(10,($B61-H$227)/H$228)/(1+POWER(10,($B61-H$227)/H$228))</f>
        <v>1.6614792625824396E-2</v>
      </c>
      <c r="DY61" s="2">
        <f>POWER(10,($B61-I$227)/I$228)/(1+POWER(10,($B61-I$227)/I$228))</f>
        <v>1.7309705788320424E-2</v>
      </c>
      <c r="DZ61" s="2">
        <f>POWER(10,($B61-J$227)/J$228)/(1+POWER(10,($B61-J$227)/J$228))</f>
        <v>1.3201977701225822E-2</v>
      </c>
      <c r="EA61" s="2">
        <f>POWER(10,($B61-K$227)/K$228)/(1+POWER(10,($B61-K$227)/K$228))</f>
        <v>1.4417875608353212E-2</v>
      </c>
      <c r="EB61" s="2">
        <f>POWER(10,($B61-L$227)/L$228)/(1+POWER(10,($B61-L$227)/L$228))</f>
        <v>1.5433134585363807E-2</v>
      </c>
      <c r="EC61" s="2">
        <f>POWER(10,($B61-M$227)/M$228)/(1+POWER(10,($B61-M$227)/M$228))</f>
        <v>1.3759821731049884E-2</v>
      </c>
      <c r="ED61" s="2">
        <f>POWER(10,($B61-N$227)/N$228)/(1+POWER(10,($B61-N$227)/N$228))</f>
        <v>1.2756396322515373E-2</v>
      </c>
      <c r="EE61" s="2">
        <f>POWER(10,($B61-O$227)/O$228)/(1+POWER(10,($B61-O$227)/O$228))</f>
        <v>1.2534091477592879E-2</v>
      </c>
    </row>
    <row r="62" spans="2:135" x14ac:dyDescent="0.25">
      <c r="B62" s="2">
        <v>56</v>
      </c>
      <c r="C62">
        <v>168</v>
      </c>
      <c r="D62">
        <v>200.042</v>
      </c>
      <c r="E62">
        <v>206</v>
      </c>
      <c r="F62">
        <v>199.97200000000001</v>
      </c>
      <c r="G62">
        <v>203.90100000000001</v>
      </c>
      <c r="H62">
        <v>209.85900000000001</v>
      </c>
      <c r="I62">
        <v>207.69</v>
      </c>
      <c r="J62">
        <v>200.803</v>
      </c>
      <c r="K62">
        <v>208.09899999999999</v>
      </c>
      <c r="L62">
        <v>203.83799999999999</v>
      </c>
      <c r="M62">
        <v>187.61799999999999</v>
      </c>
      <c r="N62">
        <v>162.1765</v>
      </c>
      <c r="O62">
        <v>133.80279999999999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155.71391826931261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208.90034141668434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205.14393935682975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203.19935807112833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199.62289116949773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203.20812563364368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199.58612701468351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209.27794124021952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209.15960843993093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189.94185574973594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176.26714018648008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154.00828413537556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124.53309163043545</v>
      </c>
      <c r="AE62" s="5"/>
      <c r="AG62" s="5">
        <f t="shared" si="17"/>
        <v>12.286081730687386</v>
      </c>
      <c r="AH62" s="5">
        <f t="shared" si="17"/>
        <v>-8.8583414166843397</v>
      </c>
      <c r="AI62" s="5">
        <f t="shared" si="17"/>
        <v>0.85606064317025243</v>
      </c>
      <c r="AJ62" s="5">
        <f t="shared" si="17"/>
        <v>-3.2273580711283216</v>
      </c>
      <c r="AK62" s="5">
        <f t="shared" si="17"/>
        <v>4.2781088305022763</v>
      </c>
      <c r="AL62" s="5">
        <f t="shared" si="17"/>
        <v>6.6508743663563337</v>
      </c>
      <c r="AM62" s="5">
        <f t="shared" si="17"/>
        <v>8.1038729853164853</v>
      </c>
      <c r="AN62" s="5">
        <f t="shared" si="16"/>
        <v>-8.4749412402195219</v>
      </c>
      <c r="AO62" s="5">
        <f t="shared" si="14"/>
        <v>-1.0606084399309452</v>
      </c>
      <c r="AP62" s="5">
        <f t="shared" si="14"/>
        <v>13.896144250264058</v>
      </c>
      <c r="AQ62" s="5">
        <f t="shared" si="14"/>
        <v>11.350859813519918</v>
      </c>
      <c r="AR62" s="5">
        <f t="shared" si="14"/>
        <v>8.1682158646244432</v>
      </c>
      <c r="AS62" s="5">
        <f t="shared" si="14"/>
        <v>9.2697083695645404</v>
      </c>
      <c r="AV62" s="2">
        <f t="shared" si="1"/>
        <v>85.27474523824641</v>
      </c>
      <c r="AW62" s="2">
        <f t="shared" si="2"/>
        <v>88.627242387706005</v>
      </c>
      <c r="AX62" s="2">
        <f t="shared" si="3"/>
        <v>90.710563611499836</v>
      </c>
      <c r="AY62" s="2">
        <f t="shared" si="4"/>
        <v>90.894820533006751</v>
      </c>
      <c r="AZ62" s="2">
        <f t="shared" si="5"/>
        <v>92.551469144853328</v>
      </c>
      <c r="BA62" s="2">
        <f t="shared" si="6"/>
        <v>94.972089567697893</v>
      </c>
      <c r="BB62" s="2">
        <f t="shared" si="7"/>
        <v>95.530712402892519</v>
      </c>
      <c r="BC62" s="2">
        <f t="shared" si="8"/>
        <v>94.536451688195442</v>
      </c>
      <c r="BD62" s="2">
        <f t="shared" si="9"/>
        <v>92.309890924318296</v>
      </c>
      <c r="BE62" s="2">
        <f t="shared" si="10"/>
        <v>88.791104831177591</v>
      </c>
      <c r="BF62" s="2">
        <f t="shared" si="11"/>
        <v>82.544258001456626</v>
      </c>
      <c r="BG62" s="2">
        <f t="shared" si="12"/>
        <v>73.806113000929045</v>
      </c>
      <c r="BH62" s="2">
        <f t="shared" si="13"/>
        <v>61.291917581498822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85.228059315945259</v>
      </c>
      <c r="CP62" s="2">
        <f>BL$207*$B62+BL$209</f>
        <v>88.608389967372929</v>
      </c>
      <c r="CQ62" s="2">
        <f>BM$207*$B62+BM$209</f>
        <v>90.695462307275406</v>
      </c>
      <c r="CR62" s="2">
        <f>BN$207*$B62+BN$209</f>
        <v>90.8674816078519</v>
      </c>
      <c r="CS62" s="2">
        <f>BO$207*$B62+BO$209</f>
        <v>92.515266601494289</v>
      </c>
      <c r="CT62" s="2">
        <f>BP$207*$B62+BP$209</f>
        <v>94.917002949709286</v>
      </c>
      <c r="CU62" s="2">
        <f>BQ$207*$B62+BQ$209</f>
        <v>95.481040808564529</v>
      </c>
      <c r="CV62" s="2">
        <f>BR$207*$B62+BR$209</f>
        <v>94.491694479452519</v>
      </c>
      <c r="CW62" s="2">
        <f>BS$207*$B62+BS$209</f>
        <v>92.253076081367055</v>
      </c>
      <c r="CX62" s="2">
        <f>BT$207*$B62+BT$209</f>
        <v>88.735927061100213</v>
      </c>
      <c r="CY62" s="2">
        <f>BU$207*$B62+BU$209</f>
        <v>82.495065657459278</v>
      </c>
      <c r="CZ62" s="2">
        <f>BV$207*$B62+BV$209</f>
        <v>73.769253787294971</v>
      </c>
      <c r="DA62" s="2">
        <f>BW$207*$B62+BW$209</f>
        <v>61.274335654405121</v>
      </c>
      <c r="DD62" s="2">
        <f>BZ$207*$B62+BZ$209</f>
        <v>87.836207469706807</v>
      </c>
      <c r="DE62" s="2">
        <f>CA$207*$B62+CA$209</f>
        <v>90.053463579562049</v>
      </c>
      <c r="DF62" s="2">
        <f>CB$207*$B62+CB$209</f>
        <v>91.680746212483342</v>
      </c>
      <c r="DG62" s="2">
        <f>CC$207*$B62+CC$209</f>
        <v>92.715610216027471</v>
      </c>
      <c r="DH62" s="2">
        <f>CD$207*$B62+CD$209</f>
        <v>94.657675585164299</v>
      </c>
      <c r="DI62" s="2">
        <f>CE$207*$B62+CE$209</f>
        <v>97.945636900320721</v>
      </c>
      <c r="DJ62" s="2">
        <f>CF$207*$B62+CF$209</f>
        <v>98.102499898083963</v>
      </c>
      <c r="DK62" s="2">
        <f>CG$207*$B62+CG$209</f>
        <v>97.587522377070087</v>
      </c>
      <c r="DL62" s="2">
        <f>CH$207*$B62+CH$209</f>
        <v>95.851930051260894</v>
      </c>
      <c r="DM62" s="2">
        <f>CI$207*$B62+CI$209</f>
        <v>92.001475786578936</v>
      </c>
      <c r="DN62" s="2">
        <f>CJ$207*$B62+CJ$209</f>
        <v>85.759897843067705</v>
      </c>
      <c r="DO62" s="2">
        <f>CK$207*$B62+CK$209</f>
        <v>76.407724182991075</v>
      </c>
      <c r="DP62" s="2">
        <f>CL$207*$B62+CL$209</f>
        <v>62.555186252366873</v>
      </c>
      <c r="DS62" s="2">
        <f>POWER(10,($B62-C$227)/C$228)/(1+POWER(10,($B62-C$227)/C$228))</f>
        <v>1.7900026972707324E-2</v>
      </c>
      <c r="DT62" s="2">
        <f>POWER(10,($B62-D$227)/D$228)/(1+POWER(10,($B62-D$227)/D$228))</f>
        <v>1.3045993071943925E-2</v>
      </c>
      <c r="DU62" s="2">
        <f>POWER(10,($B62-E$227)/E$228)/(1+POWER(10,($B62-E$227)/E$228))</f>
        <v>1.5326855685570431E-2</v>
      </c>
      <c r="DV62" s="2">
        <f>POWER(10,($B62-F$227)/F$228)/(1+POWER(10,($B62-F$227)/F$228))</f>
        <v>1.4792761193089117E-2</v>
      </c>
      <c r="DW62" s="2">
        <f>POWER(10,($B62-G$227)/G$228)/(1+POWER(10,($B62-G$227)/G$228))</f>
        <v>1.6898054309415177E-2</v>
      </c>
      <c r="DX62" s="2">
        <f>POWER(10,($B62-H$227)/H$228)/(1+POWER(10,($B62-H$227)/H$228))</f>
        <v>1.8188602150975255E-2</v>
      </c>
      <c r="DY62" s="2">
        <f>POWER(10,($B62-I$227)/I$228)/(1+POWER(10,($B62-I$227)/I$228))</f>
        <v>1.8948071524963077E-2</v>
      </c>
      <c r="DZ62" s="2">
        <f>POWER(10,($B62-J$227)/J$228)/(1+POWER(10,($B62-J$227)/J$228))</f>
        <v>1.4457266431821405E-2</v>
      </c>
      <c r="EA62" s="2">
        <f>POWER(10,($B62-K$227)/K$228)/(1+POWER(10,($B62-K$227)/K$228))</f>
        <v>1.5786926456733224E-2</v>
      </c>
      <c r="EB62" s="2">
        <f>POWER(10,($B62-L$227)/L$228)/(1+POWER(10,($B62-L$227)/L$228))</f>
        <v>1.6896936691484406E-2</v>
      </c>
      <c r="EC62" s="2">
        <f>POWER(10,($B62-M$227)/M$228)/(1+POWER(10,($B62-M$227)/M$228))</f>
        <v>1.5067342270816873E-2</v>
      </c>
      <c r="ED62" s="2">
        <f>POWER(10,($B62-N$227)/N$228)/(1+POWER(10,($B62-N$227)/N$228))</f>
        <v>1.3969917454521526E-2</v>
      </c>
      <c r="EE62" s="2">
        <f>POWER(10,($B62-O$227)/O$228)/(1+POWER(10,($B62-O$227)/O$228))</f>
        <v>1.3726758703695876E-2</v>
      </c>
    </row>
    <row r="63" spans="2:135" x14ac:dyDescent="0.25">
      <c r="B63" s="2">
        <v>57</v>
      </c>
      <c r="C63">
        <v>154.38</v>
      </c>
      <c r="D63">
        <v>202.62</v>
      </c>
      <c r="E63">
        <v>204.25399999999999</v>
      </c>
      <c r="F63">
        <v>201.77500000000001</v>
      </c>
      <c r="G63">
        <v>202.36600000000001</v>
      </c>
      <c r="H63">
        <v>207.352</v>
      </c>
      <c r="I63">
        <v>204.85900000000001</v>
      </c>
      <c r="J63">
        <v>206.31</v>
      </c>
      <c r="K63">
        <v>212.465</v>
      </c>
      <c r="L63">
        <v>197.279</v>
      </c>
      <c r="M63">
        <v>182.61799999999999</v>
      </c>
      <c r="N63">
        <v>157.85290000000001</v>
      </c>
      <c r="O63">
        <v>129.32390000000001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142.99760051497995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205.48251775167299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197.52515994060749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199.14935884784219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191.52162476384851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193.6723549979701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188.86108833982235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211.09888552803878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204.46783888510194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178.37173064503932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166.07591626054995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144.90885513346328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116.60985232423734</v>
      </c>
      <c r="AE63" s="5"/>
      <c r="AG63" s="5">
        <f t="shared" si="17"/>
        <v>11.382399485020045</v>
      </c>
      <c r="AH63" s="5">
        <f t="shared" si="17"/>
        <v>-2.8625177516729821</v>
      </c>
      <c r="AI63" s="5">
        <f t="shared" si="17"/>
        <v>6.7288400593924962</v>
      </c>
      <c r="AJ63" s="5">
        <f t="shared" si="17"/>
        <v>2.6256411521578116</v>
      </c>
      <c r="AK63" s="5">
        <f t="shared" si="17"/>
        <v>10.844375236151507</v>
      </c>
      <c r="AL63" s="5">
        <f t="shared" si="17"/>
        <v>13.679645002029901</v>
      </c>
      <c r="AM63" s="5">
        <f t="shared" si="17"/>
        <v>15.997911660177664</v>
      </c>
      <c r="AN63" s="5">
        <f t="shared" si="16"/>
        <v>-4.7888855280387759</v>
      </c>
      <c r="AO63" s="5">
        <f t="shared" si="14"/>
        <v>7.9971611148980628</v>
      </c>
      <c r="AP63" s="5">
        <f t="shared" si="14"/>
        <v>18.907269354960675</v>
      </c>
      <c r="AQ63" s="5">
        <f t="shared" si="14"/>
        <v>16.54208373945005</v>
      </c>
      <c r="AR63" s="5">
        <f t="shared" si="14"/>
        <v>12.944044866536728</v>
      </c>
      <c r="AS63" s="5">
        <f t="shared" si="14"/>
        <v>12.714047675762671</v>
      </c>
      <c r="AV63" s="2">
        <f t="shared" si="1"/>
        <v>85.275116414982691</v>
      </c>
      <c r="AW63" s="2">
        <f t="shared" si="2"/>
        <v>88.613320650133488</v>
      </c>
      <c r="AX63" s="2">
        <f t="shared" si="3"/>
        <v>90.690441116164578</v>
      </c>
      <c r="AY63" s="2">
        <f t="shared" si="4"/>
        <v>90.898779227642876</v>
      </c>
      <c r="AZ63" s="2">
        <f t="shared" si="5"/>
        <v>92.573743270702948</v>
      </c>
      <c r="BA63" s="2">
        <f t="shared" si="6"/>
        <v>94.999481245398442</v>
      </c>
      <c r="BB63" s="2">
        <f t="shared" si="7"/>
        <v>95.551776369115174</v>
      </c>
      <c r="BC63" s="2">
        <f t="shared" si="8"/>
        <v>94.563959907350792</v>
      </c>
      <c r="BD63" s="2">
        <f t="shared" si="9"/>
        <v>92.3398053685805</v>
      </c>
      <c r="BE63" s="2">
        <f t="shared" si="10"/>
        <v>88.814950150307752</v>
      </c>
      <c r="BF63" s="2">
        <f t="shared" si="11"/>
        <v>82.573774468715186</v>
      </c>
      <c r="BG63" s="2">
        <f t="shared" si="12"/>
        <v>73.831415364262739</v>
      </c>
      <c r="BH63" s="2">
        <f t="shared" si="13"/>
        <v>61.314575544984457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85.225534940209627</v>
      </c>
      <c r="CP63" s="2">
        <f>BL$207*$B63+BL$209</f>
        <v>88.593387268462664</v>
      </c>
      <c r="CQ63" s="2">
        <f>BM$207*$B63+BM$209</f>
        <v>90.674537471309336</v>
      </c>
      <c r="CR63" s="2">
        <f>BN$207*$B63+BN$209</f>
        <v>90.869795896700637</v>
      </c>
      <c r="CS63" s="2">
        <f>BO$207*$B63+BO$209</f>
        <v>92.535397695691628</v>
      </c>
      <c r="CT63" s="2">
        <f>BP$207*$B63+BP$209</f>
        <v>94.940983790760825</v>
      </c>
      <c r="CU63" s="2">
        <f>BQ$207*$B63+BQ$209</f>
        <v>95.499151016605438</v>
      </c>
      <c r="CV63" s="2">
        <f>BR$207*$B63+BR$209</f>
        <v>94.516437127736907</v>
      </c>
      <c r="CW63" s="2">
        <f>BS$207*$B63+BS$209</f>
        <v>92.279329198481364</v>
      </c>
      <c r="CX63" s="2">
        <f>BT$207*$B63+BT$209</f>
        <v>88.756277455249176</v>
      </c>
      <c r="CY63" s="2">
        <f>BU$207*$B63+BU$209</f>
        <v>82.521392024640377</v>
      </c>
      <c r="CZ63" s="2">
        <f>BV$207*$B63+BV$209</f>
        <v>73.792142292924595</v>
      </c>
      <c r="DA63" s="2">
        <f>BW$207*$B63+BW$209</f>
        <v>61.295882955019252</v>
      </c>
      <c r="DD63" s="2">
        <f>BZ$207*$B63+BZ$209</f>
        <v>87.756086080164209</v>
      </c>
      <c r="DE63" s="2">
        <f>CA$207*$B63+CA$209</f>
        <v>89.988631133491253</v>
      </c>
      <c r="DF63" s="2">
        <f>CB$207*$B63+CB$209</f>
        <v>91.622268982692745</v>
      </c>
      <c r="DG63" s="2">
        <f>CC$207*$B63+CC$209</f>
        <v>92.659241181088476</v>
      </c>
      <c r="DH63" s="2">
        <f>CD$207*$B63+CD$209</f>
        <v>94.608334222011479</v>
      </c>
      <c r="DI63" s="2">
        <f>CE$207*$B63+CE$209</f>
        <v>97.879303710975861</v>
      </c>
      <c r="DJ63" s="2">
        <f>CF$207*$B63+CF$209</f>
        <v>98.036751222992237</v>
      </c>
      <c r="DK63" s="2">
        <f>CG$207*$B63+CG$209</f>
        <v>97.518508317093776</v>
      </c>
      <c r="DL63" s="2">
        <f>CH$207*$B63+CH$209</f>
        <v>95.778359167780778</v>
      </c>
      <c r="DM63" s="2">
        <f>CI$207*$B63+CI$209</f>
        <v>91.928294153653056</v>
      </c>
      <c r="DN63" s="2">
        <f>CJ$207*$B63+CJ$209</f>
        <v>85.696656953515713</v>
      </c>
      <c r="DO63" s="2">
        <f>CK$207*$B63+CK$209</f>
        <v>76.359497567766724</v>
      </c>
      <c r="DP63" s="2">
        <f>CL$207*$B63+CL$209</f>
        <v>62.539470174279082</v>
      </c>
      <c r="DS63" s="2">
        <f>POWER(10,($B63-C$227)/C$228)/(1+POWER(10,($B63-C$227)/C$228))</f>
        <v>1.9593152649724829E-2</v>
      </c>
      <c r="DT63" s="2">
        <f>POWER(10,($B63-D$227)/D$228)/(1+POWER(10,($B63-D$227)/D$228))</f>
        <v>1.4286664984128785E-2</v>
      </c>
      <c r="DU63" s="2">
        <f>POWER(10,($B63-E$227)/E$228)/(1+POWER(10,($B63-E$227)/E$228))</f>
        <v>1.6780749256740769E-2</v>
      </c>
      <c r="DV63" s="2">
        <f>POWER(10,($B63-F$227)/F$228)/(1+POWER(10,($B63-F$227)/F$228))</f>
        <v>1.6196824342768951E-2</v>
      </c>
      <c r="DW63" s="2">
        <f>POWER(10,($B63-G$227)/G$228)/(1+POWER(10,($B63-G$227)/G$228))</f>
        <v>1.8498190622069848E-2</v>
      </c>
      <c r="DX63" s="2">
        <f>POWER(10,($B63-H$227)/H$228)/(1+POWER(10,($B63-H$227)/H$228))</f>
        <v>1.9908470223124742E-2</v>
      </c>
      <c r="DY63" s="2">
        <f>POWER(10,($B63-I$227)/I$228)/(1+POWER(10,($B63-I$227)/I$228))</f>
        <v>2.0738236219122994E-2</v>
      </c>
      <c r="DZ63" s="2">
        <f>POWER(10,($B63-J$227)/J$228)/(1+POWER(10,($B63-J$227)/J$228))</f>
        <v>1.5829997563806628E-2</v>
      </c>
      <c r="EA63" s="2">
        <f>POWER(10,($B63-K$227)/K$228)/(1+POWER(10,($B63-K$227)/K$228))</f>
        <v>1.7283695947093787E-2</v>
      </c>
      <c r="EB63" s="2">
        <f>POWER(10,($B63-L$227)/L$228)/(1+POWER(10,($B63-L$227)/L$228))</f>
        <v>1.8496969164162189E-2</v>
      </c>
      <c r="EC63" s="2">
        <f>POWER(10,($B63-M$227)/M$228)/(1+POWER(10,($B63-M$227)/M$228))</f>
        <v>1.6497031034624299E-2</v>
      </c>
      <c r="ED63" s="2">
        <f>POWER(10,($B63-N$227)/N$228)/(1+POWER(10,($B63-N$227)/N$228))</f>
        <v>1.5297092585119632E-2</v>
      </c>
      <c r="EE63" s="2">
        <f>POWER(10,($B63-O$227)/O$228)/(1+POWER(10,($B63-O$227)/O$228))</f>
        <v>1.5031185328784346E-2</v>
      </c>
    </row>
    <row r="64" spans="2:135" x14ac:dyDescent="0.25">
      <c r="B64" s="2">
        <v>58</v>
      </c>
      <c r="C64">
        <v>137.70400000000001</v>
      </c>
      <c r="D64">
        <v>201.113</v>
      </c>
      <c r="E64">
        <v>200.71799999999999</v>
      </c>
      <c r="F64">
        <v>201.83099999999999</v>
      </c>
      <c r="G64">
        <v>197.39400000000001</v>
      </c>
      <c r="H64">
        <v>202.28200000000001</v>
      </c>
      <c r="I64">
        <v>194.94399999999999</v>
      </c>
      <c r="J64">
        <v>210.29599999999999</v>
      </c>
      <c r="K64">
        <v>210.40799999999999</v>
      </c>
      <c r="L64">
        <v>185.61799999999999</v>
      </c>
      <c r="M64">
        <v>171.45599999999999</v>
      </c>
      <c r="N64">
        <v>149.4265</v>
      </c>
      <c r="O64">
        <v>121.1268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130.78739616306322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197.77957380978464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186.49876875296832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191.11680790748926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180.38389329360533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181.34872306806793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175.86259510834606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208.15907371133429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195.65232870312707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165.03797623215345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154.16787967366221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134.50011167353293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107.9042992398152</v>
      </c>
      <c r="AE64" s="5"/>
      <c r="AG64" s="5">
        <f t="shared" si="17"/>
        <v>6.9166038369367868</v>
      </c>
      <c r="AH64" s="5">
        <f t="shared" si="17"/>
        <v>3.3334261902153628</v>
      </c>
      <c r="AI64" s="5">
        <f t="shared" si="17"/>
        <v>14.219231247031672</v>
      </c>
      <c r="AJ64" s="5">
        <f t="shared" si="17"/>
        <v>10.714192092510729</v>
      </c>
      <c r="AK64" s="5">
        <f t="shared" si="17"/>
        <v>17.01010670639468</v>
      </c>
      <c r="AL64" s="5">
        <f t="shared" si="17"/>
        <v>20.933276931932085</v>
      </c>
      <c r="AM64" s="5">
        <f t="shared" si="17"/>
        <v>19.081404891653932</v>
      </c>
      <c r="AN64" s="5">
        <f t="shared" si="16"/>
        <v>2.1369262886657054</v>
      </c>
      <c r="AO64" s="5">
        <f t="shared" si="14"/>
        <v>14.755671296872919</v>
      </c>
      <c r="AP64" s="5">
        <f t="shared" si="14"/>
        <v>20.580023767846541</v>
      </c>
      <c r="AQ64" s="5">
        <f t="shared" si="14"/>
        <v>17.288120326337776</v>
      </c>
      <c r="AR64" s="5">
        <f t="shared" si="14"/>
        <v>14.926388326467077</v>
      </c>
      <c r="AS64" s="5">
        <f t="shared" si="14"/>
        <v>13.222500760184801</v>
      </c>
      <c r="AV64" s="2">
        <f t="shared" si="1"/>
        <v>85.275609090164778</v>
      </c>
      <c r="AW64" s="2">
        <f t="shared" si="2"/>
        <v>88.599431494047451</v>
      </c>
      <c r="AX64" s="2">
        <f t="shared" si="3"/>
        <v>90.670332612173226</v>
      </c>
      <c r="AY64" s="2">
        <f t="shared" si="4"/>
        <v>90.902799634986152</v>
      </c>
      <c r="AZ64" s="2">
        <f t="shared" si="5"/>
        <v>92.596092383781809</v>
      </c>
      <c r="BA64" s="2">
        <f t="shared" si="6"/>
        <v>95.027015149506994</v>
      </c>
      <c r="BB64" s="2">
        <f t="shared" si="7"/>
        <v>95.572945494696569</v>
      </c>
      <c r="BC64" s="2">
        <f t="shared" si="8"/>
        <v>94.591583130824631</v>
      </c>
      <c r="BD64" s="2">
        <f t="shared" si="9"/>
        <v>92.369894093442142</v>
      </c>
      <c r="BE64" s="2">
        <f t="shared" si="10"/>
        <v>88.838952985659759</v>
      </c>
      <c r="BF64" s="2">
        <f t="shared" si="11"/>
        <v>82.603445754328661</v>
      </c>
      <c r="BG64" s="2">
        <f t="shared" si="12"/>
        <v>73.856838355043166</v>
      </c>
      <c r="BH64" s="2">
        <f t="shared" si="13"/>
        <v>61.337283330975069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85.223010564474009</v>
      </c>
      <c r="CP64" s="2">
        <f>BL$207*$B64+BL$209</f>
        <v>88.578384569552412</v>
      </c>
      <c r="CQ64" s="2">
        <f>BM$207*$B64+BM$209</f>
        <v>90.653612635343265</v>
      </c>
      <c r="CR64" s="2">
        <f>BN$207*$B64+BN$209</f>
        <v>90.872110185549374</v>
      </c>
      <c r="CS64" s="2">
        <f>BO$207*$B64+BO$209</f>
        <v>92.555528789888953</v>
      </c>
      <c r="CT64" s="2">
        <f>BP$207*$B64+BP$209</f>
        <v>94.964964631812364</v>
      </c>
      <c r="CU64" s="2">
        <f>BQ$207*$B64+BQ$209</f>
        <v>95.517261224646333</v>
      </c>
      <c r="CV64" s="2">
        <f>BR$207*$B64+BR$209</f>
        <v>94.541179776021309</v>
      </c>
      <c r="CW64" s="2">
        <f>BS$207*$B64+BS$209</f>
        <v>92.305582315595672</v>
      </c>
      <c r="CX64" s="2">
        <f>BT$207*$B64+BT$209</f>
        <v>88.776627849398125</v>
      </c>
      <c r="CY64" s="2">
        <f>BU$207*$B64+BU$209</f>
        <v>82.547718391821476</v>
      </c>
      <c r="CZ64" s="2">
        <f>BV$207*$B64+BV$209</f>
        <v>73.815030798554233</v>
      </c>
      <c r="DA64" s="2">
        <f>BW$207*$B64+BW$209</f>
        <v>61.317430255633383</v>
      </c>
      <c r="DD64" s="2">
        <f>BZ$207*$B64+BZ$209</f>
        <v>87.675964690621612</v>
      </c>
      <c r="DE64" s="2">
        <f>CA$207*$B64+CA$209</f>
        <v>89.923798687420458</v>
      </c>
      <c r="DF64" s="2">
        <f>CB$207*$B64+CB$209</f>
        <v>91.563791752902148</v>
      </c>
      <c r="DG64" s="2">
        <f>CC$207*$B64+CC$209</f>
        <v>92.602872146149465</v>
      </c>
      <c r="DH64" s="2">
        <f>CD$207*$B64+CD$209</f>
        <v>94.558992858858645</v>
      </c>
      <c r="DI64" s="2">
        <f>CE$207*$B64+CE$209</f>
        <v>97.812970521631016</v>
      </c>
      <c r="DJ64" s="2">
        <f>CF$207*$B64+CF$209</f>
        <v>97.971002547900511</v>
      </c>
      <c r="DK64" s="2">
        <f>CG$207*$B64+CG$209</f>
        <v>97.449494257117479</v>
      </c>
      <c r="DL64" s="2">
        <f>CH$207*$B64+CH$209</f>
        <v>95.704788284300676</v>
      </c>
      <c r="DM64" s="2">
        <f>CI$207*$B64+CI$209</f>
        <v>91.855112520727175</v>
      </c>
      <c r="DN64" s="2">
        <f>CJ$207*$B64+CJ$209</f>
        <v>85.633416063963722</v>
      </c>
      <c r="DO64" s="2">
        <f>CK$207*$B64+CK$209</f>
        <v>76.311270952542372</v>
      </c>
      <c r="DP64" s="2">
        <f>CL$207*$B64+CL$209</f>
        <v>62.523754096191283</v>
      </c>
      <c r="DS64" s="2">
        <f>POWER(10,($B64-C$227)/C$228)/(1+POWER(10,($B64-C$227)/C$228))</f>
        <v>2.1442930844115263E-2</v>
      </c>
      <c r="DT64" s="2">
        <f>POWER(10,($B64-D$227)/D$228)/(1+POWER(10,($B64-D$227)/D$228))</f>
        <v>1.5643454469161041E-2</v>
      </c>
      <c r="DU64" s="2">
        <f>POWER(10,($B64-E$227)/E$228)/(1+POWER(10,($B64-E$227)/E$228))</f>
        <v>1.8369985102278549E-2</v>
      </c>
      <c r="DV64" s="2">
        <f>POWER(10,($B64-F$227)/F$228)/(1+POWER(10,($B64-F$227)/F$228))</f>
        <v>1.7731756379799096E-2</v>
      </c>
      <c r="DW64" s="2">
        <f>POWER(10,($B64-G$227)/G$228)/(1+POWER(10,($B64-G$227)/G$228))</f>
        <v>2.0246728913737817E-2</v>
      </c>
      <c r="DX64" s="2">
        <f>POWER(10,($B64-H$227)/H$228)/(1+POWER(10,($B64-H$227)/H$228))</f>
        <v>2.1787355818489416E-2</v>
      </c>
      <c r="DY64" s="2">
        <f>POWER(10,($B64-I$227)/I$228)/(1+POWER(10,($B64-I$227)/I$228))</f>
        <v>2.2693618729292101E-2</v>
      </c>
      <c r="DZ64" s="2">
        <f>POWER(10,($B64-J$227)/J$228)/(1+POWER(10,($B64-J$227)/J$228))</f>
        <v>1.7330778748630479E-2</v>
      </c>
      <c r="EA64" s="2">
        <f>POWER(10,($B64-K$227)/K$228)/(1+POWER(10,($B64-K$227)/K$228))</f>
        <v>1.8919647246611899E-2</v>
      </c>
      <c r="EB64" s="2">
        <f>POWER(10,($B64-L$227)/L$228)/(1+POWER(10,($B64-L$227)/L$228))</f>
        <v>2.0245394379280305E-2</v>
      </c>
      <c r="EC64" s="2">
        <f>POWER(10,($B64-M$227)/M$228)/(1+POWER(10,($B64-M$227)/M$228))</f>
        <v>1.8059890640066027E-2</v>
      </c>
      <c r="ED64" s="2">
        <f>POWER(10,($B64-N$227)/N$228)/(1+POWER(10,($B64-N$227)/N$228))</f>
        <v>1.6748210873119236E-2</v>
      </c>
      <c r="EE64" s="2">
        <f>POWER(10,($B64-O$227)/O$228)/(1+POWER(10,($B64-O$227)/O$228))</f>
        <v>1.6457500609869079E-2</v>
      </c>
    </row>
    <row r="65" spans="2:135" x14ac:dyDescent="0.25">
      <c r="B65" s="2">
        <v>59</v>
      </c>
      <c r="C65">
        <v>121.39400000000001</v>
      </c>
      <c r="D65">
        <v>196.16900000000001</v>
      </c>
      <c r="E65">
        <v>190.50700000000001</v>
      </c>
      <c r="F65">
        <v>196.845</v>
      </c>
      <c r="G65">
        <v>187.732</v>
      </c>
      <c r="H65">
        <v>186.31</v>
      </c>
      <c r="I65">
        <v>176.36600000000001</v>
      </c>
      <c r="J65">
        <v>209.62</v>
      </c>
      <c r="K65">
        <v>203.97200000000001</v>
      </c>
      <c r="L65">
        <v>157.64699999999999</v>
      </c>
      <c r="M65">
        <v>151.76499999999999</v>
      </c>
      <c r="N65">
        <v>134.5147</v>
      </c>
      <c r="O65">
        <v>108.61969999999999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119.8028723619133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186.6472434136538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173.23476717034211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180.00979615470069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167.39355270475872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167.52143632455883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161.8873694617136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200.81681082399552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183.71985478264679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151.16800022862668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141.63226763486551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123.69493443957919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99.132142753899288</v>
      </c>
      <c r="AE65" s="5"/>
      <c r="AG65" s="5">
        <f t="shared" si="17"/>
        <v>1.5911276380867037</v>
      </c>
      <c r="AH65" s="5">
        <f t="shared" si="17"/>
        <v>9.5217565863462141</v>
      </c>
      <c r="AI65" s="5">
        <f t="shared" si="17"/>
        <v>17.272232829657895</v>
      </c>
      <c r="AJ65" s="5">
        <f t="shared" si="17"/>
        <v>16.835203845299304</v>
      </c>
      <c r="AK65" s="5">
        <f t="shared" si="17"/>
        <v>20.338447295241281</v>
      </c>
      <c r="AL65" s="5">
        <f t="shared" si="17"/>
        <v>18.788563675441168</v>
      </c>
      <c r="AM65" s="5">
        <f t="shared" si="17"/>
        <v>14.47863053828641</v>
      </c>
      <c r="AN65" s="5">
        <f t="shared" si="16"/>
        <v>8.80318917600448</v>
      </c>
      <c r="AO65" s="5">
        <f t="shared" si="14"/>
        <v>20.252145217353217</v>
      </c>
      <c r="AP65" s="5">
        <f t="shared" si="14"/>
        <v>6.4789997713733101</v>
      </c>
      <c r="AQ65" s="5">
        <f t="shared" si="14"/>
        <v>10.132732365134473</v>
      </c>
      <c r="AR65" s="5">
        <f t="shared" si="14"/>
        <v>10.819765560420819</v>
      </c>
      <c r="AS65" s="5">
        <f t="shared" si="14"/>
        <v>9.4875572461007067</v>
      </c>
      <c r="AV65" s="2">
        <f t="shared" si="1"/>
        <v>85.276219587244697</v>
      </c>
      <c r="AW65" s="2">
        <f t="shared" si="2"/>
        <v>88.585571160171412</v>
      </c>
      <c r="AX65" s="2">
        <f t="shared" si="3"/>
        <v>90.650233402150064</v>
      </c>
      <c r="AY65" s="2">
        <f t="shared" si="4"/>
        <v>90.906878317265225</v>
      </c>
      <c r="AZ65" s="2">
        <f t="shared" si="5"/>
        <v>92.618510981112394</v>
      </c>
      <c r="BA65" s="2">
        <f t="shared" si="6"/>
        <v>95.054686779593965</v>
      </c>
      <c r="BB65" s="2">
        <f t="shared" si="7"/>
        <v>95.594212526193516</v>
      </c>
      <c r="BC65" s="2">
        <f t="shared" si="8"/>
        <v>94.619317682784242</v>
      </c>
      <c r="BD65" s="2">
        <f t="shared" si="9"/>
        <v>92.400156339474023</v>
      </c>
      <c r="BE65" s="2">
        <f t="shared" si="10"/>
        <v>88.863110940367989</v>
      </c>
      <c r="BF65" s="2">
        <f t="shared" si="11"/>
        <v>82.633271765067263</v>
      </c>
      <c r="BG65" s="2">
        <f t="shared" si="12"/>
        <v>73.882382571411739</v>
      </c>
      <c r="BH65" s="2">
        <f t="shared" si="13"/>
        <v>61.360040149015745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85.220486188738377</v>
      </c>
      <c r="CP65" s="2">
        <f>BL$207*$B65+BL$209</f>
        <v>88.563381870642161</v>
      </c>
      <c r="CQ65" s="2">
        <f>BM$207*$B65+BM$209</f>
        <v>90.632687799377194</v>
      </c>
      <c r="CR65" s="2">
        <f>BN$207*$B65+BN$209</f>
        <v>90.874424474398097</v>
      </c>
      <c r="CS65" s="2">
        <f>BO$207*$B65+BO$209</f>
        <v>92.575659884086292</v>
      </c>
      <c r="CT65" s="2">
        <f>BP$207*$B65+BP$209</f>
        <v>94.988945472863904</v>
      </c>
      <c r="CU65" s="2">
        <f>BQ$207*$B65+BQ$209</f>
        <v>95.535371432687242</v>
      </c>
      <c r="CV65" s="2">
        <f>BR$207*$B65+BR$209</f>
        <v>94.565922424305711</v>
      </c>
      <c r="CW65" s="2">
        <f>BS$207*$B65+BS$209</f>
        <v>92.33183543270998</v>
      </c>
      <c r="CX65" s="2">
        <f>BT$207*$B65+BT$209</f>
        <v>88.796978243547073</v>
      </c>
      <c r="CY65" s="2">
        <f>BU$207*$B65+BU$209</f>
        <v>82.574044759002589</v>
      </c>
      <c r="CZ65" s="2">
        <f>BV$207*$B65+BV$209</f>
        <v>73.837919304183856</v>
      </c>
      <c r="DA65" s="2">
        <f>BW$207*$B65+BW$209</f>
        <v>61.338977556247521</v>
      </c>
      <c r="DD65" s="2">
        <f>BZ$207*$B65+BZ$209</f>
        <v>87.595843301079015</v>
      </c>
      <c r="DE65" s="2">
        <f>CA$207*$B65+CA$209</f>
        <v>89.858966241349663</v>
      </c>
      <c r="DF65" s="2">
        <f>CB$207*$B65+CB$209</f>
        <v>91.505314523111551</v>
      </c>
      <c r="DG65" s="2">
        <f>CC$207*$B65+CC$209</f>
        <v>92.546503111210455</v>
      </c>
      <c r="DH65" s="2">
        <f>CD$207*$B65+CD$209</f>
        <v>94.509651495705825</v>
      </c>
      <c r="DI65" s="2">
        <f>CE$207*$B65+CE$209</f>
        <v>97.746637332286156</v>
      </c>
      <c r="DJ65" s="2">
        <f>CF$207*$B65+CF$209</f>
        <v>97.9052538728088</v>
      </c>
      <c r="DK65" s="2">
        <f>CG$207*$B65+CG$209</f>
        <v>97.380480197141168</v>
      </c>
      <c r="DL65" s="2">
        <f>CH$207*$B65+CH$209</f>
        <v>95.63121740082056</v>
      </c>
      <c r="DM65" s="2">
        <f>CI$207*$B65+CI$209</f>
        <v>91.781930887801295</v>
      </c>
      <c r="DN65" s="2">
        <f>CJ$207*$B65+CJ$209</f>
        <v>85.57017517441173</v>
      </c>
      <c r="DO65" s="2">
        <f>CK$207*$B65+CK$209</f>
        <v>76.263044337318021</v>
      </c>
      <c r="DP65" s="2">
        <f>CL$207*$B65+CL$209</f>
        <v>62.508038018103484</v>
      </c>
      <c r="DS65" s="2">
        <f>POWER(10,($B65-C$227)/C$228)/(1+POWER(10,($B65-C$227)/C$228))</f>
        <v>2.3463166113747408E-2</v>
      </c>
      <c r="DT65" s="2">
        <f>POWER(10,($B65-D$227)/D$228)/(1+POWER(10,($B65-D$227)/D$228))</f>
        <v>1.7126857988520025E-2</v>
      </c>
      <c r="DU65" s="2">
        <f>POWER(10,($B65-E$227)/E$228)/(1+POWER(10,($B65-E$227)/E$228))</f>
        <v>2.0106653046090352E-2</v>
      </c>
      <c r="DV65" s="2">
        <f>POWER(10,($B65-F$227)/F$228)/(1+POWER(10,($B65-F$227)/F$228))</f>
        <v>1.9409280253107401E-2</v>
      </c>
      <c r="DW65" s="2">
        <f>POWER(10,($B65-G$227)/G$228)/(1+POWER(10,($B65-G$227)/G$228))</f>
        <v>2.2156816383613224E-2</v>
      </c>
      <c r="DX65" s="2">
        <f>POWER(10,($B65-H$227)/H$228)/(1+POWER(10,($B65-H$227)/H$228))</f>
        <v>2.3839250388126506E-2</v>
      </c>
      <c r="DY65" s="2">
        <f>POWER(10,($B65-I$227)/I$228)/(1+POWER(10,($B65-I$227)/I$228))</f>
        <v>2.4828697200379966E-2</v>
      </c>
      <c r="DZ65" s="2">
        <f>POWER(10,($B65-J$227)/J$228)/(1+POWER(10,($B65-J$227)/J$228))</f>
        <v>1.897110053801998E-2</v>
      </c>
      <c r="EA65" s="2">
        <f>POWER(10,($B65-K$227)/K$228)/(1+POWER(10,($B65-K$227)/K$228))</f>
        <v>2.0707183170781594E-2</v>
      </c>
      <c r="EB65" s="2">
        <f>POWER(10,($B65-L$227)/L$228)/(1+POWER(10,($B65-L$227)/L$228))</f>
        <v>2.215535879546392E-2</v>
      </c>
      <c r="EC65" s="2">
        <f>POWER(10,($B65-M$227)/M$228)/(1+POWER(10,($B65-M$227)/M$228))</f>
        <v>1.9767833122373825E-2</v>
      </c>
      <c r="ED65" s="2">
        <f>POWER(10,($B65-N$227)/N$228)/(1+POWER(10,($B65-N$227)/N$228))</f>
        <v>1.8334422605180343E-2</v>
      </c>
      <c r="EE65" s="2">
        <f>POWER(10,($B65-O$227)/O$228)/(1+POWER(10,($B65-O$227)/O$228))</f>
        <v>1.8016683871756773E-2</v>
      </c>
    </row>
    <row r="66" spans="2:135" x14ac:dyDescent="0.25">
      <c r="B66" s="2">
        <v>60</v>
      </c>
      <c r="C66">
        <v>104.718</v>
      </c>
      <c r="D66">
        <v>189.12700000000001</v>
      </c>
      <c r="E66">
        <v>173.93</v>
      </c>
      <c r="F66">
        <v>185.38</v>
      </c>
      <c r="G66">
        <v>164.90100000000001</v>
      </c>
      <c r="H66">
        <v>160.52099999999999</v>
      </c>
      <c r="I66">
        <v>148.465</v>
      </c>
      <c r="J66">
        <v>205.98599999999999</v>
      </c>
      <c r="K66">
        <v>189.958</v>
      </c>
      <c r="L66">
        <v>124.956</v>
      </c>
      <c r="M66">
        <v>123.956</v>
      </c>
      <c r="N66">
        <v>112.55880000000001</v>
      </c>
      <c r="O66">
        <v>91.028199999999998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110.47992629711086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173.24903620168871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159.00958254555096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166.99981797035196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153.78788022801118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153.46123579152561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148.13907150334114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189.93485339222576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169.9353356219558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137.84473844939043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129.45187116128685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113.29937696555716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90.892682325900424</v>
      </c>
      <c r="AE66" s="5"/>
      <c r="AG66" s="5">
        <f t="shared" si="17"/>
        <v>-5.7619262971108611</v>
      </c>
      <c r="AH66" s="5">
        <f t="shared" si="17"/>
        <v>15.877963798311299</v>
      </c>
      <c r="AI66" s="5">
        <f t="shared" si="17"/>
        <v>14.920417454449051</v>
      </c>
      <c r="AJ66" s="5">
        <f t="shared" si="17"/>
        <v>18.38018202964804</v>
      </c>
      <c r="AK66" s="5">
        <f t="shared" si="17"/>
        <v>11.113119771988835</v>
      </c>
      <c r="AL66" s="5">
        <f t="shared" si="17"/>
        <v>7.0597642084743768</v>
      </c>
      <c r="AM66" s="5">
        <f t="shared" si="17"/>
        <v>0.32592849665886092</v>
      </c>
      <c r="AN66" s="5">
        <f t="shared" si="16"/>
        <v>16.051146607774228</v>
      </c>
      <c r="AO66" s="5">
        <f t="shared" si="14"/>
        <v>20.022664378044198</v>
      </c>
      <c r="AP66" s="5">
        <f t="shared" si="14"/>
        <v>-12.888738449390431</v>
      </c>
      <c r="AQ66" s="5">
        <f t="shared" si="14"/>
        <v>-5.4958711612868427</v>
      </c>
      <c r="AR66" s="5">
        <f t="shared" si="14"/>
        <v>-0.74057696555715324</v>
      </c>
      <c r="AS66" s="5">
        <f t="shared" si="14"/>
        <v>0.13551767409957449</v>
      </c>
      <c r="AV66" s="2">
        <f t="shared" si="1"/>
        <v>85.276942429049413</v>
      </c>
      <c r="AW66" s="2">
        <f t="shared" si="2"/>
        <v>88.571734887541666</v>
      </c>
      <c r="AX66" s="2">
        <f t="shared" si="3"/>
        <v>90.630137790713931</v>
      </c>
      <c r="AY66" s="2">
        <f t="shared" si="4"/>
        <v>90.911010627938623</v>
      </c>
      <c r="AZ66" s="2">
        <f t="shared" si="5"/>
        <v>92.640991851963292</v>
      </c>
      <c r="BA66" s="2">
        <f t="shared" si="6"/>
        <v>95.082489492103065</v>
      </c>
      <c r="BB66" s="2">
        <f t="shared" si="7"/>
        <v>95.615567908888181</v>
      </c>
      <c r="BC66" s="2">
        <f t="shared" si="8"/>
        <v>94.647158139553909</v>
      </c>
      <c r="BD66" s="2">
        <f t="shared" si="9"/>
        <v>92.430589591031961</v>
      </c>
      <c r="BE66" s="2">
        <f t="shared" si="10"/>
        <v>88.887419716324132</v>
      </c>
      <c r="BF66" s="2">
        <f t="shared" si="11"/>
        <v>82.66325095464498</v>
      </c>
      <c r="BG66" s="2">
        <f t="shared" si="12"/>
        <v>73.908047603482032</v>
      </c>
      <c r="BH66" s="2">
        <f t="shared" si="13"/>
        <v>61.382844599667919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85.217961813002759</v>
      </c>
      <c r="CP66" s="2">
        <f>BL$207*$B66+BL$209</f>
        <v>88.548379171731895</v>
      </c>
      <c r="CQ66" s="2">
        <f>BM$207*$B66+BM$209</f>
        <v>90.611762963411124</v>
      </c>
      <c r="CR66" s="2">
        <f>BN$207*$B66+BN$209</f>
        <v>90.876738763246834</v>
      </c>
      <c r="CS66" s="2">
        <f>BO$207*$B66+BO$209</f>
        <v>92.595790978283617</v>
      </c>
      <c r="CT66" s="2">
        <f>BP$207*$B66+BP$209</f>
        <v>95.012926313915443</v>
      </c>
      <c r="CU66" s="2">
        <f>BQ$207*$B66+BQ$209</f>
        <v>95.553481640728151</v>
      </c>
      <c r="CV66" s="2">
        <f>BR$207*$B66+BR$209</f>
        <v>94.590665072590099</v>
      </c>
      <c r="CW66" s="2">
        <f>BS$207*$B66+BS$209</f>
        <v>92.358088549824288</v>
      </c>
      <c r="CX66" s="2">
        <f>BT$207*$B66+BT$209</f>
        <v>88.817328637696022</v>
      </c>
      <c r="CY66" s="2">
        <f>BU$207*$B66+BU$209</f>
        <v>82.600371126183688</v>
      </c>
      <c r="CZ66" s="2">
        <f>BV$207*$B66+BV$209</f>
        <v>73.860807809813494</v>
      </c>
      <c r="DA66" s="2">
        <f>BW$207*$B66+BW$209</f>
        <v>61.360524856861652</v>
      </c>
      <c r="DD66" s="2">
        <f>BZ$207*$B66+BZ$209</f>
        <v>87.515721911536417</v>
      </c>
      <c r="DE66" s="2">
        <f>CA$207*$B66+CA$209</f>
        <v>89.794133795278867</v>
      </c>
      <c r="DF66" s="2">
        <f>CB$207*$B66+CB$209</f>
        <v>91.446837293320954</v>
      </c>
      <c r="DG66" s="2">
        <f>CC$207*$B66+CC$209</f>
        <v>92.490134076271445</v>
      </c>
      <c r="DH66" s="2">
        <f>CD$207*$B66+CD$209</f>
        <v>94.460310132553005</v>
      </c>
      <c r="DI66" s="2">
        <f>CE$207*$B66+CE$209</f>
        <v>97.68030414294131</v>
      </c>
      <c r="DJ66" s="2">
        <f>CF$207*$B66+CF$209</f>
        <v>97.839505197717074</v>
      </c>
      <c r="DK66" s="2">
        <f>CG$207*$B66+CG$209</f>
        <v>97.311466137164857</v>
      </c>
      <c r="DL66" s="2">
        <f>CH$207*$B66+CH$209</f>
        <v>95.557646517340459</v>
      </c>
      <c r="DM66" s="2">
        <f>CI$207*$B66+CI$209</f>
        <v>91.708749254875414</v>
      </c>
      <c r="DN66" s="2">
        <f>CJ$207*$B66+CJ$209</f>
        <v>85.506934284859739</v>
      </c>
      <c r="DO66" s="2">
        <f>CK$207*$B66+CK$209</f>
        <v>76.21481772209367</v>
      </c>
      <c r="DP66" s="2">
        <f>CL$207*$B66+CL$209</f>
        <v>62.492321940015685</v>
      </c>
      <c r="DS66" s="2">
        <f>POWER(10,($B66-C$227)/C$228)/(1+POWER(10,($B66-C$227)/C$228))</f>
        <v>2.5668744132294214E-2</v>
      </c>
      <c r="DT66" s="2">
        <f>POWER(10,($B66-D$227)/D$228)/(1+POWER(10,($B66-D$227)/D$228))</f>
        <v>1.8748247342058232E-2</v>
      </c>
      <c r="DU66" s="2">
        <f>POWER(10,($B66-E$227)/E$228)/(1+POWER(10,($B66-E$227)/E$228))</f>
        <v>2.2003822467865912E-2</v>
      </c>
      <c r="DV66" s="2">
        <f>POWER(10,($B66-F$227)/F$228)/(1+POWER(10,($B66-F$227)/F$228))</f>
        <v>2.1242075277601555E-2</v>
      </c>
      <c r="DW66" s="2">
        <f>POWER(10,($B66-G$227)/G$228)/(1+POWER(10,($B66-G$227)/G$228))</f>
        <v>2.4242643780932865E-2</v>
      </c>
      <c r="DX66" s="2">
        <f>POWER(10,($B66-H$227)/H$228)/(1+POWER(10,($B66-H$227)/H$228))</f>
        <v>2.6079236856009193E-2</v>
      </c>
      <c r="DY66" s="2">
        <f>POWER(10,($B66-I$227)/I$228)/(1+POWER(10,($B66-I$227)/I$228))</f>
        <v>2.715906753025615E-2</v>
      </c>
      <c r="DZ66" s="2">
        <f>POWER(10,($B66-J$227)/J$228)/(1+POWER(10,($B66-J$227)/J$228))</f>
        <v>2.076339490577157E-2</v>
      </c>
      <c r="EA66" s="2">
        <f>POWER(10,($B66-K$227)/K$228)/(1+POWER(10,($B66-K$227)/K$228))</f>
        <v>2.2659705479238245E-2</v>
      </c>
      <c r="EB66" s="2">
        <f>POWER(10,($B66-L$227)/L$228)/(1+POWER(10,($B66-L$227)/L$228))</f>
        <v>2.4241052378079518E-2</v>
      </c>
      <c r="EC66" s="2">
        <f>POWER(10,($B66-M$227)/M$228)/(1+POWER(10,($B66-M$227)/M$228))</f>
        <v>2.1633738896605005E-2</v>
      </c>
      <c r="ED66" s="2">
        <f>POWER(10,($B66-N$227)/N$228)/(1+POWER(10,($B66-N$227)/N$228))</f>
        <v>2.0067797260372555E-2</v>
      </c>
      <c r="EE66" s="2">
        <f>POWER(10,($B66-O$227)/O$228)/(1+POWER(10,($B66-O$227)/O$228))</f>
        <v>1.9720622308075638E-2</v>
      </c>
    </row>
    <row r="67" spans="2:135" x14ac:dyDescent="0.25">
      <c r="B67" s="2">
        <v>61</v>
      </c>
      <c r="C67">
        <v>94.534999999999997</v>
      </c>
      <c r="D67">
        <v>175.577</v>
      </c>
      <c r="E67">
        <v>147.465</v>
      </c>
      <c r="F67">
        <v>164.423</v>
      </c>
      <c r="G67">
        <v>132.12700000000001</v>
      </c>
      <c r="H67">
        <v>125.521</v>
      </c>
      <c r="I67">
        <v>119.39400000000001</v>
      </c>
      <c r="J67">
        <v>196.05600000000001</v>
      </c>
      <c r="K67">
        <v>164.83099999999999</v>
      </c>
      <c r="L67">
        <v>100.176</v>
      </c>
      <c r="M67">
        <v>98.337999999999994</v>
      </c>
      <c r="N67">
        <v>90.2941</v>
      </c>
      <c r="O67">
        <v>72.732399999999998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102.98207439637176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158.85655928685691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145.00714835409951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153.31960171275981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140.66879784084173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140.24101279055472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135.56890887096981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176.71436241682326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155.60319022709794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125.88107738234253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118.38663774887773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103.92337696471776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83.611557886460432</v>
      </c>
      <c r="AE67" s="5"/>
      <c r="AG67" s="5">
        <f t="shared" si="17"/>
        <v>-8.4470743963717609</v>
      </c>
      <c r="AH67" s="5">
        <f t="shared" si="17"/>
        <v>16.720440713143091</v>
      </c>
      <c r="AI67" s="5">
        <f t="shared" si="17"/>
        <v>2.4578516459004902</v>
      </c>
      <c r="AJ67" s="5">
        <f t="shared" si="17"/>
        <v>11.103398287240196</v>
      </c>
      <c r="AK67" s="5">
        <f t="shared" si="17"/>
        <v>-8.5417978408417241</v>
      </c>
      <c r="AL67" s="5">
        <f t="shared" si="17"/>
        <v>-14.720012790554719</v>
      </c>
      <c r="AM67" s="5">
        <f t="shared" si="17"/>
        <v>-16.174908870969801</v>
      </c>
      <c r="AN67" s="5">
        <f t="shared" si="16"/>
        <v>19.341637583176748</v>
      </c>
      <c r="AO67" s="5">
        <f t="shared" si="14"/>
        <v>9.2278097729020487</v>
      </c>
      <c r="AP67" s="5">
        <f t="shared" si="14"/>
        <v>-25.705077382342523</v>
      </c>
      <c r="AQ67" s="5">
        <f t="shared" si="14"/>
        <v>-20.048637748877738</v>
      </c>
      <c r="AR67" s="5">
        <f t="shared" si="14"/>
        <v>-13.629276964717761</v>
      </c>
      <c r="AS67" s="5">
        <f t="shared" si="14"/>
        <v>-10.879157886460433</v>
      </c>
      <c r="AV67" s="2">
        <f t="shared" si="1"/>
        <v>85.277770046772233</v>
      </c>
      <c r="AW67" s="2">
        <f t="shared" si="2"/>
        <v>88.557916765226892</v>
      </c>
      <c r="AX67" s="2">
        <f t="shared" si="3"/>
        <v>90.610038947953427</v>
      </c>
      <c r="AY67" s="2">
        <f t="shared" si="4"/>
        <v>90.915190523426844</v>
      </c>
      <c r="AZ67" s="2">
        <f t="shared" si="5"/>
        <v>92.663525820919148</v>
      </c>
      <c r="BA67" s="2">
        <f t="shared" si="6"/>
        <v>95.110414155666177</v>
      </c>
      <c r="BB67" s="2">
        <f t="shared" si="7"/>
        <v>95.636999442359894</v>
      </c>
      <c r="BC67" s="2">
        <f t="shared" si="8"/>
        <v>94.675097044100369</v>
      </c>
      <c r="BD67" s="2">
        <f t="shared" si="9"/>
        <v>92.46118926166568</v>
      </c>
      <c r="BE67" s="2">
        <f t="shared" si="10"/>
        <v>88.911872790705971</v>
      </c>
      <c r="BF67" s="2">
        <f t="shared" si="11"/>
        <v>82.693380057461596</v>
      </c>
      <c r="BG67" s="2">
        <f t="shared" si="12"/>
        <v>73.933831841394522</v>
      </c>
      <c r="BH67" s="2">
        <f t="shared" si="13"/>
        <v>61.405694569869986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85.215437437267127</v>
      </c>
      <c r="CP67" s="2">
        <f>BL$207*$B67+BL$209</f>
        <v>88.533376472821644</v>
      </c>
      <c r="CQ67" s="2">
        <f>BM$207*$B67+BM$209</f>
        <v>90.590838127445053</v>
      </c>
      <c r="CR67" s="2">
        <f>BN$207*$B67+BN$209</f>
        <v>90.879053052095571</v>
      </c>
      <c r="CS67" s="2">
        <f>BO$207*$B67+BO$209</f>
        <v>92.615922072480956</v>
      </c>
      <c r="CT67" s="2">
        <f>BP$207*$B67+BP$209</f>
        <v>95.036907154966968</v>
      </c>
      <c r="CU67" s="2">
        <f>BQ$207*$B67+BQ$209</f>
        <v>95.57159184876906</v>
      </c>
      <c r="CV67" s="2">
        <f>BR$207*$B67+BR$209</f>
        <v>94.615407720874501</v>
      </c>
      <c r="CW67" s="2">
        <f>BS$207*$B67+BS$209</f>
        <v>92.38434166693861</v>
      </c>
      <c r="CX67" s="2">
        <f>BT$207*$B67+BT$209</f>
        <v>88.837679031844971</v>
      </c>
      <c r="CY67" s="2">
        <f>BU$207*$B67+BU$209</f>
        <v>82.626697493364787</v>
      </c>
      <c r="CZ67" s="2">
        <f>BV$207*$B67+BV$209</f>
        <v>73.883696315443117</v>
      </c>
      <c r="DA67" s="2">
        <f>BW$207*$B67+BW$209</f>
        <v>61.382072157475783</v>
      </c>
      <c r="DD67" s="2">
        <f>BZ$207*$B67+BZ$209</f>
        <v>87.43560052199382</v>
      </c>
      <c r="DE67" s="2">
        <f>CA$207*$B67+CA$209</f>
        <v>89.729301349208072</v>
      </c>
      <c r="DF67" s="2">
        <f>CB$207*$B67+CB$209</f>
        <v>91.388360063530357</v>
      </c>
      <c r="DG67" s="2">
        <f>CC$207*$B67+CC$209</f>
        <v>92.433765041332435</v>
      </c>
      <c r="DH67" s="2">
        <f>CD$207*$B67+CD$209</f>
        <v>94.410968769400185</v>
      </c>
      <c r="DI67" s="2">
        <f>CE$207*$B67+CE$209</f>
        <v>97.61397095359645</v>
      </c>
      <c r="DJ67" s="2">
        <f>CF$207*$B67+CF$209</f>
        <v>97.773756522625348</v>
      </c>
      <c r="DK67" s="2">
        <f>CG$207*$B67+CG$209</f>
        <v>97.242452077188545</v>
      </c>
      <c r="DL67" s="2">
        <f>CH$207*$B67+CH$209</f>
        <v>95.484075633860343</v>
      </c>
      <c r="DM67" s="2">
        <f>CI$207*$B67+CI$209</f>
        <v>91.635567621949534</v>
      </c>
      <c r="DN67" s="2">
        <f>CJ$207*$B67+CJ$209</f>
        <v>85.443693395307747</v>
      </c>
      <c r="DO67" s="2">
        <f>CK$207*$B67+CK$209</f>
        <v>76.166591106869319</v>
      </c>
      <c r="DP67" s="2">
        <f>CL$207*$B67+CL$209</f>
        <v>62.476605861927887</v>
      </c>
      <c r="DS67" s="2">
        <f>POWER(10,($B67-C$227)/C$228)/(1+POWER(10,($B67-C$227)/C$228))</f>
        <v>2.8075689544567753E-2</v>
      </c>
      <c r="DT67" s="2">
        <f>POWER(10,($B67-D$227)/D$228)/(1+POWER(10,($B67-D$227)/D$228))</f>
        <v>2.0519928040454438E-2</v>
      </c>
      <c r="DU67" s="2">
        <f>POWER(10,($B67-E$227)/E$228)/(1+POWER(10,($B67-E$227)/E$228))</f>
        <v>2.4075601735321743E-2</v>
      </c>
      <c r="DV67" s="2">
        <f>POWER(10,($B67-F$227)/F$228)/(1+POWER(10,($B67-F$227)/F$228))</f>
        <v>2.3243836531422885E-2</v>
      </c>
      <c r="DW67" s="2">
        <f>POWER(10,($B67-G$227)/G$228)/(1+POWER(10,($B67-G$227)/G$228))</f>
        <v>2.6519504211166323E-2</v>
      </c>
      <c r="DX67" s="2">
        <f>POWER(10,($B67-H$227)/H$228)/(1+POWER(10,($B67-H$227)/H$228))</f>
        <v>2.8523547123009283E-2</v>
      </c>
      <c r="DY67" s="2">
        <f>POWER(10,($B67-I$227)/I$228)/(1+POWER(10,($B67-I$227)/I$228))</f>
        <v>2.9701499786704107E-2</v>
      </c>
      <c r="DZ67" s="2">
        <f>POWER(10,($B67-J$227)/J$228)/(1+POWER(10,($B67-J$227)/J$228))</f>
        <v>2.2721094557238516E-2</v>
      </c>
      <c r="EA67" s="2">
        <f>POWER(10,($B67-K$227)/K$228)/(1+POWER(10,($B67-K$227)/K$228))</f>
        <v>2.4791674236282771E-2</v>
      </c>
      <c r="EB67" s="2">
        <f>POWER(10,($B67-L$227)/L$228)/(1+POWER(10,($B67-L$227)/L$228))</f>
        <v>2.6517767406249351E-2</v>
      </c>
      <c r="EC67" s="2">
        <f>POWER(10,($B67-M$227)/M$228)/(1+POWER(10,($B67-M$227)/M$228))</f>
        <v>2.3671516188861486E-2</v>
      </c>
      <c r="ED67" s="2">
        <f>POWER(10,($B67-N$227)/N$228)/(1+POWER(10,($B67-N$227)/N$228))</f>
        <v>2.1961382600590461E-2</v>
      </c>
      <c r="EE67" s="2">
        <f>POWER(10,($B67-O$227)/O$228)/(1+POWER(10,($B67-O$227)/O$228))</f>
        <v>2.1582169921417392E-2</v>
      </c>
    </row>
    <row r="68" spans="2:135" x14ac:dyDescent="0.25">
      <c r="B68" s="2">
        <v>62</v>
      </c>
      <c r="C68">
        <v>90.055999999999997</v>
      </c>
      <c r="D68">
        <v>154.59200000000001</v>
      </c>
      <c r="E68">
        <v>121.324</v>
      </c>
      <c r="F68">
        <v>135.63399999999999</v>
      </c>
      <c r="G68">
        <v>105.634</v>
      </c>
      <c r="H68">
        <v>104.08499999999999</v>
      </c>
      <c r="I68">
        <v>104.113</v>
      </c>
      <c r="J68">
        <v>177.69</v>
      </c>
      <c r="K68">
        <v>126.887</v>
      </c>
      <c r="L68">
        <v>90.984999999999999</v>
      </c>
      <c r="M68">
        <v>87.793999999999997</v>
      </c>
      <c r="N68">
        <v>79.088200000000001</v>
      </c>
      <c r="O68">
        <v>64.394400000000005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97.253993466290396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144.65403865633525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132.16694077695661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140.07544139266963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128.86935099624591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128.61965175042471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124.7918969345295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162.4780985844709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141.87026724839725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115.76563328226622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108.91702069993482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95.941049881242137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77.523299855762644</v>
      </c>
      <c r="AE68" s="5"/>
      <c r="AG68" s="5">
        <f t="shared" si="17"/>
        <v>-7.1979934662903986</v>
      </c>
      <c r="AH68" s="5">
        <f t="shared" si="17"/>
        <v>9.9379613436647674</v>
      </c>
      <c r="AI68" s="5">
        <f t="shared" si="17"/>
        <v>-10.84294077695661</v>
      </c>
      <c r="AJ68" s="5">
        <f t="shared" si="17"/>
        <v>-4.4414413926696454</v>
      </c>
      <c r="AK68" s="5">
        <f t="shared" si="17"/>
        <v>-23.235350996245913</v>
      </c>
      <c r="AL68" s="5">
        <f t="shared" si="17"/>
        <v>-24.534651750424715</v>
      </c>
      <c r="AM68" s="5">
        <f t="shared" si="17"/>
        <v>-20.678896934529504</v>
      </c>
      <c r="AN68" s="5">
        <f t="shared" si="16"/>
        <v>15.211901415529098</v>
      </c>
      <c r="AO68" s="5">
        <f t="shared" si="14"/>
        <v>-14.983267248397254</v>
      </c>
      <c r="AP68" s="5">
        <f t="shared" si="14"/>
        <v>-24.780633282266223</v>
      </c>
      <c r="AQ68" s="5">
        <f t="shared" si="14"/>
        <v>-21.123020699934827</v>
      </c>
      <c r="AR68" s="5">
        <f t="shared" si="14"/>
        <v>-16.852849881242136</v>
      </c>
      <c r="AS68" s="5">
        <f t="shared" si="14"/>
        <v>-13.12889985576264</v>
      </c>
      <c r="AV68" s="2">
        <f t="shared" si="1"/>
        <v>85.278692456578483</v>
      </c>
      <c r="AW68" s="2">
        <f t="shared" si="2"/>
        <v>88.544109567595811</v>
      </c>
      <c r="AX68" s="2">
        <f t="shared" si="3"/>
        <v>90.589928759098939</v>
      </c>
      <c r="AY68" s="2">
        <f t="shared" si="4"/>
        <v>90.919410353662599</v>
      </c>
      <c r="AZ68" s="2">
        <f t="shared" si="5"/>
        <v>92.686101463475069</v>
      </c>
      <c r="BA68" s="2">
        <f t="shared" si="6"/>
        <v>95.138448768314873</v>
      </c>
      <c r="BB68" s="2">
        <f t="shared" si="7"/>
        <v>95.658491900325672</v>
      </c>
      <c r="BC68" s="2">
        <f t="shared" si="8"/>
        <v>94.703124587254422</v>
      </c>
      <c r="BD68" s="2">
        <f t="shared" si="9"/>
        <v>92.491948341362814</v>
      </c>
      <c r="BE68" s="2">
        <f t="shared" si="10"/>
        <v>88.936461054863244</v>
      </c>
      <c r="BF68" s="2">
        <f t="shared" si="11"/>
        <v>82.723653789414541</v>
      </c>
      <c r="BG68" s="2">
        <f t="shared" si="12"/>
        <v>73.959732258917242</v>
      </c>
      <c r="BH68" s="2">
        <f t="shared" si="13"/>
        <v>61.428587115636738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85.212913061531509</v>
      </c>
      <c r="CP68" s="2">
        <f>BL$207*$B68+BL$209</f>
        <v>88.518373773911378</v>
      </c>
      <c r="CQ68" s="2">
        <f>BM$207*$B68+BM$209</f>
        <v>90.569913291478983</v>
      </c>
      <c r="CR68" s="2">
        <f>BN$207*$B68+BN$209</f>
        <v>90.881367340944308</v>
      </c>
      <c r="CS68" s="2">
        <f>BO$207*$B68+BO$209</f>
        <v>92.63605316667828</v>
      </c>
      <c r="CT68" s="2">
        <f>BP$207*$B68+BP$209</f>
        <v>95.060887996018508</v>
      </c>
      <c r="CU68" s="2">
        <f>BQ$207*$B68+BQ$209</f>
        <v>95.589702056809969</v>
      </c>
      <c r="CV68" s="2">
        <f>BR$207*$B68+BR$209</f>
        <v>94.640150369158889</v>
      </c>
      <c r="CW68" s="2">
        <f>BS$207*$B68+BS$209</f>
        <v>92.410594784052918</v>
      </c>
      <c r="CX68" s="2">
        <f>BT$207*$B68+BT$209</f>
        <v>88.858029425993934</v>
      </c>
      <c r="CY68" s="2">
        <f>BU$207*$B68+BU$209</f>
        <v>82.653023860545886</v>
      </c>
      <c r="CZ68" s="2">
        <f>BV$207*$B68+BV$209</f>
        <v>73.906584821072755</v>
      </c>
      <c r="DA68" s="2">
        <f>BW$207*$B68+BW$209</f>
        <v>61.403619458089914</v>
      </c>
      <c r="DD68" s="2">
        <f>BZ$207*$B68+BZ$209</f>
        <v>87.355479132451222</v>
      </c>
      <c r="DE68" s="2">
        <f>CA$207*$B68+CA$209</f>
        <v>89.664468903137276</v>
      </c>
      <c r="DF68" s="2">
        <f>CB$207*$B68+CB$209</f>
        <v>91.329882833739759</v>
      </c>
      <c r="DG68" s="2">
        <f>CC$207*$B68+CC$209</f>
        <v>92.377396006393425</v>
      </c>
      <c r="DH68" s="2">
        <f>CD$207*$B68+CD$209</f>
        <v>94.361627406247365</v>
      </c>
      <c r="DI68" s="2">
        <f>CE$207*$B68+CE$209</f>
        <v>97.547637764251604</v>
      </c>
      <c r="DJ68" s="2">
        <f>CF$207*$B68+CF$209</f>
        <v>97.708007847533622</v>
      </c>
      <c r="DK68" s="2">
        <f>CG$207*$B68+CG$209</f>
        <v>97.173438017212248</v>
      </c>
      <c r="DL68" s="2">
        <f>CH$207*$B68+CH$209</f>
        <v>95.410504750380241</v>
      </c>
      <c r="DM68" s="2">
        <f>CI$207*$B68+CI$209</f>
        <v>91.562385989023653</v>
      </c>
      <c r="DN68" s="2">
        <f>CJ$207*$B68+CJ$209</f>
        <v>85.380452505755756</v>
      </c>
      <c r="DO68" s="2">
        <f>CK$207*$B68+CK$209</f>
        <v>76.118364491644968</v>
      </c>
      <c r="DP68" s="2">
        <f>CL$207*$B68+CL$209</f>
        <v>62.460889783840088</v>
      </c>
      <c r="DS68" s="2">
        <f>POWER(10,($B68-C$227)/C$228)/(1+POWER(10,($B68-C$227)/C$228))</f>
        <v>3.0701221278436747E-2</v>
      </c>
      <c r="DT68" s="2">
        <f>POWER(10,($B68-D$227)/D$228)/(1+POWER(10,($B68-D$227)/D$228))</f>
        <v>2.2455198550411549E-2</v>
      </c>
      <c r="DU68" s="2">
        <f>POWER(10,($B68-E$227)/E$228)/(1+POWER(10,($B68-E$227)/E$228))</f>
        <v>2.6337197094013387E-2</v>
      </c>
      <c r="DV68" s="2">
        <f>POWER(10,($B68-F$227)/F$228)/(1+POWER(10,($B68-F$227)/F$228))</f>
        <v>2.5429334074205258E-2</v>
      </c>
      <c r="DW68" s="2">
        <f>POWER(10,($B68-G$227)/G$228)/(1+POWER(10,($B68-G$227)/G$228))</f>
        <v>2.9003850225124389E-2</v>
      </c>
      <c r="DX68" s="2">
        <f>POWER(10,($B68-H$227)/H$228)/(1+POWER(10,($B68-H$227)/H$228))</f>
        <v>3.1189616778962374E-2</v>
      </c>
      <c r="DY68" s="2">
        <f>POWER(10,($B68-I$227)/I$228)/(1+POWER(10,($B68-I$227)/I$228))</f>
        <v>3.247399115696735E-2</v>
      </c>
      <c r="DZ68" s="2">
        <f>POWER(10,($B68-J$227)/J$228)/(1+POWER(10,($B68-J$227)/J$228))</f>
        <v>2.4858692278361832E-2</v>
      </c>
      <c r="EA68" s="2">
        <f>POWER(10,($B68-K$227)/K$228)/(1+POWER(10,($B68-K$227)/K$228))</f>
        <v>2.7118666301002067E-2</v>
      </c>
      <c r="EB68" s="2">
        <f>POWER(10,($B68-L$227)/L$228)/(1+POWER(10,($B68-L$227)/L$228))</f>
        <v>2.900195556367352E-2</v>
      </c>
      <c r="EC68" s="2">
        <f>POWER(10,($B68-M$227)/M$228)/(1+POWER(10,($B68-M$227)/M$228))</f>
        <v>2.5896160104023996E-2</v>
      </c>
      <c r="ED68" s="2">
        <f>POWER(10,($B68-N$227)/N$228)/(1+POWER(10,($B68-N$227)/N$228))</f>
        <v>2.4029264104205666E-2</v>
      </c>
      <c r="EE68" s="2">
        <f>POWER(10,($B68-O$227)/O$228)/(1+POWER(10,($B68-O$227)/O$228))</f>
        <v>2.361520695202194E-2</v>
      </c>
    </row>
    <row r="69" spans="2:135" x14ac:dyDescent="0.25">
      <c r="B69" s="2">
        <v>63</v>
      </c>
      <c r="C69">
        <v>88.775000000000006</v>
      </c>
      <c r="D69">
        <v>132.47900000000001</v>
      </c>
      <c r="E69">
        <v>101.29600000000001</v>
      </c>
      <c r="F69">
        <v>109.127</v>
      </c>
      <c r="G69">
        <v>97.239000000000004</v>
      </c>
      <c r="H69">
        <v>98.478999999999999</v>
      </c>
      <c r="I69">
        <v>99.563000000000002</v>
      </c>
      <c r="J69">
        <v>149.54900000000001</v>
      </c>
      <c r="K69">
        <v>102.761</v>
      </c>
      <c r="L69">
        <v>89.912000000000006</v>
      </c>
      <c r="M69">
        <v>83.558999999999997</v>
      </c>
      <c r="N69">
        <v>75.25</v>
      </c>
      <c r="O69">
        <v>61.816899999999997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93.097011490386251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131.58773489961544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121.103114569279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128.11237190447989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118.8941737108207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119.00621919855915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116.08157423101014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148.45677307604529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129.59003061654471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107.676250277737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101.24642052822364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89.498249635053085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72.688578732891656</v>
      </c>
      <c r="AE69" s="5"/>
      <c r="AG69" s="5">
        <f t="shared" si="17"/>
        <v>-4.3220114903862452</v>
      </c>
      <c r="AH69" s="5">
        <f t="shared" si="17"/>
        <v>0.89126510038457241</v>
      </c>
      <c r="AI69" s="5">
        <f t="shared" si="17"/>
        <v>-19.807114569278994</v>
      </c>
      <c r="AJ69" s="5">
        <f t="shared" si="17"/>
        <v>-18.985371904479891</v>
      </c>
      <c r="AK69" s="5">
        <f t="shared" si="17"/>
        <v>-21.655173710820691</v>
      </c>
      <c r="AL69" s="5">
        <f t="shared" si="17"/>
        <v>-20.527219198559152</v>
      </c>
      <c r="AM69" s="5">
        <f t="shared" si="17"/>
        <v>-16.518574231010135</v>
      </c>
      <c r="AN69" s="5">
        <f t="shared" si="16"/>
        <v>1.092226923954712</v>
      </c>
      <c r="AO69" s="5">
        <f t="shared" si="14"/>
        <v>-26.829030616544713</v>
      </c>
      <c r="AP69" s="5">
        <f t="shared" si="14"/>
        <v>-17.764250277736991</v>
      </c>
      <c r="AQ69" s="5">
        <f t="shared" si="14"/>
        <v>-17.68742052822364</v>
      </c>
      <c r="AR69" s="5">
        <f t="shared" si="14"/>
        <v>-14.248249635053085</v>
      </c>
      <c r="AS69" s="5">
        <f t="shared" si="14"/>
        <v>-10.87167873289166</v>
      </c>
      <c r="AV69" s="2">
        <f t="shared" si="1"/>
        <v>85.27969690206541</v>
      </c>
      <c r="AW69" s="2">
        <f t="shared" si="2"/>
        <v>88.530304572034012</v>
      </c>
      <c r="AX69" s="2">
        <f t="shared" si="3"/>
        <v>90.569797659752695</v>
      </c>
      <c r="AY69" s="2">
        <f t="shared" si="4"/>
        <v>90.923660630103342</v>
      </c>
      <c r="AZ69" s="2">
        <f t="shared" si="5"/>
        <v>92.708704792761026</v>
      </c>
      <c r="BA69" s="2">
        <f t="shared" si="6"/>
        <v>95.166578034585655</v>
      </c>
      <c r="BB69" s="2">
        <f t="shared" si="7"/>
        <v>95.680026613309963</v>
      </c>
      <c r="BC69" s="2">
        <f t="shared" si="8"/>
        <v>94.731228253346515</v>
      </c>
      <c r="BD69" s="2">
        <f t="shared" si="9"/>
        <v>92.522857002878482</v>
      </c>
      <c r="BE69" s="2">
        <f t="shared" si="10"/>
        <v>88.961172413168839</v>
      </c>
      <c r="BF69" s="2">
        <f t="shared" si="11"/>
        <v>82.754064513267309</v>
      </c>
      <c r="BG69" s="2">
        <f t="shared" si="12"/>
        <v>73.985744170569859</v>
      </c>
      <c r="BH69" s="2">
        <f t="shared" si="13"/>
        <v>61.451518331125854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85.210388685795877</v>
      </c>
      <c r="CP69" s="2">
        <f>BL$207*$B69+BL$209</f>
        <v>88.503371075001127</v>
      </c>
      <c r="CQ69" s="2">
        <f>BM$207*$B69+BM$209</f>
        <v>90.548988455512912</v>
      </c>
      <c r="CR69" s="2">
        <f>BN$207*$B69+BN$209</f>
        <v>90.883681629793045</v>
      </c>
      <c r="CS69" s="2">
        <f>BO$207*$B69+BO$209</f>
        <v>92.656184260875619</v>
      </c>
      <c r="CT69" s="2">
        <f>BP$207*$B69+BP$209</f>
        <v>95.084868837070047</v>
      </c>
      <c r="CU69" s="2">
        <f>BQ$207*$B69+BQ$209</f>
        <v>95.607812264850878</v>
      </c>
      <c r="CV69" s="2">
        <f>BR$207*$B69+BR$209</f>
        <v>94.664893017443291</v>
      </c>
      <c r="CW69" s="2">
        <f>BS$207*$B69+BS$209</f>
        <v>92.436847901167226</v>
      </c>
      <c r="CX69" s="2">
        <f>BT$207*$B69+BT$209</f>
        <v>88.878379820142882</v>
      </c>
      <c r="CY69" s="2">
        <f>BU$207*$B69+BU$209</f>
        <v>82.679350227726985</v>
      </c>
      <c r="CZ69" s="2">
        <f>BV$207*$B69+BV$209</f>
        <v>73.929473326702379</v>
      </c>
      <c r="DA69" s="2">
        <f>BW$207*$B69+BW$209</f>
        <v>61.425166758704044</v>
      </c>
      <c r="DD69" s="2">
        <f>BZ$207*$B69+BZ$209</f>
        <v>87.275357742908625</v>
      </c>
      <c r="DE69" s="2">
        <f>CA$207*$B69+CA$209</f>
        <v>89.599636457066481</v>
      </c>
      <c r="DF69" s="2">
        <f>CB$207*$B69+CB$209</f>
        <v>91.271405603949162</v>
      </c>
      <c r="DG69" s="2">
        <f>CC$207*$B69+CC$209</f>
        <v>92.321026971454415</v>
      </c>
      <c r="DH69" s="2">
        <f>CD$207*$B69+CD$209</f>
        <v>94.312286043094545</v>
      </c>
      <c r="DI69" s="2">
        <f>CE$207*$B69+CE$209</f>
        <v>97.481304574906744</v>
      </c>
      <c r="DJ69" s="2">
        <f>CF$207*$B69+CF$209</f>
        <v>97.642259172441896</v>
      </c>
      <c r="DK69" s="2">
        <f>CG$207*$B69+CG$209</f>
        <v>97.104423957235937</v>
      </c>
      <c r="DL69" s="2">
        <f>CH$207*$B69+CH$209</f>
        <v>95.336933866900125</v>
      </c>
      <c r="DM69" s="2">
        <f>CI$207*$B69+CI$209</f>
        <v>91.489204356097773</v>
      </c>
      <c r="DN69" s="2">
        <f>CJ$207*$B69+CJ$209</f>
        <v>85.317211616203778</v>
      </c>
      <c r="DO69" s="2">
        <f>CK$207*$B69+CK$209</f>
        <v>76.070137876420617</v>
      </c>
      <c r="DP69" s="2">
        <f>CL$207*$B69+CL$209</f>
        <v>62.445173705752296</v>
      </c>
      <c r="DS69" s="2">
        <f>POWER(10,($B69-C$227)/C$228)/(1+POWER(10,($B69-C$227)/C$228))</f>
        <v>3.3563803792020862E-2</v>
      </c>
      <c r="DT69" s="2">
        <f>POWER(10,($B69-D$227)/D$228)/(1+POWER(10,($B69-D$227)/D$228))</f>
        <v>2.4568409687581123E-2</v>
      </c>
      <c r="DU69" s="2">
        <f>POWER(10,($B69-E$227)/E$228)/(1+POWER(10,($B69-E$227)/E$228))</f>
        <v>2.8804969932991798E-2</v>
      </c>
      <c r="DV69" s="2">
        <f>POWER(10,($B69-F$227)/F$228)/(1+POWER(10,($B69-F$227)/F$228))</f>
        <v>2.7814470991419177E-2</v>
      </c>
      <c r="DW69" s="2">
        <f>POWER(10,($B69-G$227)/G$228)/(1+POWER(10,($B69-G$227)/G$228))</f>
        <v>3.1713347844506037E-2</v>
      </c>
      <c r="DX69" s="2">
        <f>POWER(10,($B69-H$227)/H$228)/(1+POWER(10,($B69-H$227)/H$228))</f>
        <v>3.4096135450464929E-2</v>
      </c>
      <c r="DY69" s="2">
        <f>POWER(10,($B69-I$227)/I$228)/(1+POWER(10,($B69-I$227)/I$228))</f>
        <v>3.5495813721966724E-2</v>
      </c>
      <c r="DZ69" s="2">
        <f>POWER(10,($B69-J$227)/J$228)/(1+POWER(10,($B69-J$227)/J$228))</f>
        <v>2.719179938290112E-2</v>
      </c>
      <c r="EA69" s="2">
        <f>POWER(10,($B69-K$227)/K$228)/(1+POWER(10,($B69-K$227)/K$228))</f>
        <v>2.9657431789102344E-2</v>
      </c>
      <c r="EB69" s="2">
        <f>POWER(10,($B69-L$227)/L$228)/(1+POWER(10,($B69-L$227)/L$228))</f>
        <v>3.1711281966972288E-2</v>
      </c>
      <c r="EC69" s="2">
        <f>POWER(10,($B69-M$227)/M$228)/(1+POWER(10,($B69-M$227)/M$228))</f>
        <v>2.8323810290679822E-2</v>
      </c>
      <c r="ED69" s="2">
        <f>POWER(10,($B69-N$227)/N$228)/(1+POWER(10,($B69-N$227)/N$228))</f>
        <v>2.6286623878034324E-2</v>
      </c>
      <c r="EE69" s="2">
        <f>POWER(10,($B69-O$227)/O$228)/(1+POWER(10,($B69-O$227)/O$228))</f>
        <v>2.5834698967557568E-2</v>
      </c>
    </row>
    <row r="70" spans="2:135" x14ac:dyDescent="0.25">
      <c r="B70" s="2">
        <v>64</v>
      </c>
      <c r="C70">
        <v>87.113</v>
      </c>
      <c r="D70">
        <v>111.38</v>
      </c>
      <c r="E70">
        <v>94.563000000000002</v>
      </c>
      <c r="F70">
        <v>96.408000000000001</v>
      </c>
      <c r="G70">
        <v>93.816999999999993</v>
      </c>
      <c r="H70">
        <v>95.971999999999994</v>
      </c>
      <c r="I70">
        <v>97.38</v>
      </c>
      <c r="J70">
        <v>118.268</v>
      </c>
      <c r="K70">
        <v>96.62</v>
      </c>
      <c r="L70">
        <v>89.234999999999999</v>
      </c>
      <c r="M70">
        <v>82.647000000000006</v>
      </c>
      <c r="N70">
        <v>74.088200000000001</v>
      </c>
      <c r="O70">
        <v>60.211300000000001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90.24787415650988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120.28404680231404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112.09749768278913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117.95149101008785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110.93127028699723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111.49485573243918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109.42678738908593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135.62532531184124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119.26602118612637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101.54290343700069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95.34884874868591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84.555116181370295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69.034683020286195</v>
      </c>
      <c r="AE70" s="5"/>
      <c r="AG70" s="5">
        <f t="shared" si="17"/>
        <v>-3.1348741565098805</v>
      </c>
      <c r="AH70" s="5">
        <f t="shared" si="17"/>
        <v>-8.904046802314042</v>
      </c>
      <c r="AI70" s="5">
        <f t="shared" si="17"/>
        <v>-17.534497682789123</v>
      </c>
      <c r="AJ70" s="5">
        <f t="shared" si="17"/>
        <v>-21.543491010087848</v>
      </c>
      <c r="AK70" s="5">
        <f t="shared" si="17"/>
        <v>-17.11427028699724</v>
      </c>
      <c r="AL70" s="5">
        <f t="shared" si="17"/>
        <v>-15.522855732439183</v>
      </c>
      <c r="AM70" s="5">
        <f t="shared" si="17"/>
        <v>-12.046787389085935</v>
      </c>
      <c r="AN70" s="5">
        <f t="shared" si="16"/>
        <v>-17.357325311841237</v>
      </c>
      <c r="AO70" s="5">
        <f t="shared" si="14"/>
        <v>-22.646021186126362</v>
      </c>
      <c r="AP70" s="5">
        <f t="shared" si="14"/>
        <v>-12.307903437000689</v>
      </c>
      <c r="AQ70" s="5">
        <f t="shared" si="14"/>
        <v>-12.701848748685904</v>
      </c>
      <c r="AR70" s="5">
        <f t="shared" si="14"/>
        <v>-10.466916181370294</v>
      </c>
      <c r="AS70" s="5">
        <f t="shared" si="14"/>
        <v>-8.8233830202861938</v>
      </c>
      <c r="AV70" s="2">
        <f t="shared" ref="AV70:AV133" si="18">((1-DS70)*CO70) + (DS70*DD70)</f>
        <v>85.280767461158661</v>
      </c>
      <c r="AW70" s="2">
        <f t="shared" ref="AW70:AW133" si="19">((1-DT70)*CP70) + (DT70*DE70)</f>
        <v>88.51649135810105</v>
      </c>
      <c r="AX70" s="2">
        <f t="shared" ref="AX70:AX133" si="20">((1-DU70)*CQ70) + (DU70*DF70)</f>
        <v>90.549634456195164</v>
      </c>
      <c r="AY70" s="2">
        <f t="shared" ref="AY70:AY133" si="21">((1-DV70)*CR70) + (DV70*DG70)</f>
        <v>90.927929769996339</v>
      </c>
      <c r="AZ70" s="2">
        <f t="shared" ref="AZ70:AZ133" si="22">((1-DW70)*CS70) + (DW70*DH70)</f>
        <v>92.731318916303366</v>
      </c>
      <c r="BA70" s="2">
        <f t="shared" ref="BA70:BA133" si="23">((1-DX70)*CT70) + (DX70*DI70)</f>
        <v>95.194782900939288</v>
      </c>
      <c r="BB70" s="2">
        <f t="shared" ref="BB70:BB133" si="24">((1-DY70)*CU70) + (DY70*DJ70)</f>
        <v>95.701581013216838</v>
      </c>
      <c r="BC70" s="2">
        <f t="shared" ref="BC70:BC133" si="25">((1-DZ70)*CV70) + (DZ70*DK70)</f>
        <v>94.759392428114808</v>
      </c>
      <c r="BD70" s="2">
        <f t="shared" ref="BD70:BD133" si="26">((1-EA70)*CW70) + (EA70*DL70)</f>
        <v>92.553902164610122</v>
      </c>
      <c r="BE70" s="2">
        <f t="shared" ref="BE70:BE133" si="27">((1-EB70)*CX70) + (EB70*DM70)</f>
        <v>88.985991339744416</v>
      </c>
      <c r="BF70" s="2">
        <f t="shared" ref="BF70:BF133" si="28">((1-EC70)*CY70) + (EC70*DN70)</f>
        <v>82.784601866197633</v>
      </c>
      <c r="BG70" s="2">
        <f t="shared" ref="BG70:BG133" si="29">((1-ED70)*CZ70) + (ED70*DO70)</f>
        <v>74.0118609603024</v>
      </c>
      <c r="BH70" s="2">
        <f t="shared" ref="BH70:BH133" si="30">((1-EE70)*DA70) + (EE70*DP70)</f>
        <v>61.474483203144551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85.207864310060259</v>
      </c>
      <c r="CP70" s="2">
        <f>BL$207*$B70+BL$209</f>
        <v>88.488368376090861</v>
      </c>
      <c r="CQ70" s="2">
        <f>BM$207*$B70+BM$209</f>
        <v>90.528063619546828</v>
      </c>
      <c r="CR70" s="2">
        <f>BN$207*$B70+BN$209</f>
        <v>90.885995918641783</v>
      </c>
      <c r="CS70" s="2">
        <f>BO$207*$B70+BO$209</f>
        <v>92.676315355072958</v>
      </c>
      <c r="CT70" s="2">
        <f>BP$207*$B70+BP$209</f>
        <v>95.108849678121587</v>
      </c>
      <c r="CU70" s="2">
        <f>BQ$207*$B70+BQ$209</f>
        <v>95.625922472891773</v>
      </c>
      <c r="CV70" s="2">
        <f>BR$207*$B70+BR$209</f>
        <v>94.689635665727678</v>
      </c>
      <c r="CW70" s="2">
        <f>BS$207*$B70+BS$209</f>
        <v>92.463101018281534</v>
      </c>
      <c r="CX70" s="2">
        <f>BT$207*$B70+BT$209</f>
        <v>88.898730214291831</v>
      </c>
      <c r="CY70" s="2">
        <f>BU$207*$B70+BU$209</f>
        <v>82.705676594908084</v>
      </c>
      <c r="CZ70" s="2">
        <f>BV$207*$B70+BV$209</f>
        <v>73.952361832332016</v>
      </c>
      <c r="DA70" s="2">
        <f>BW$207*$B70+BW$209</f>
        <v>61.446714059318175</v>
      </c>
      <c r="DD70" s="2">
        <f>BZ$207*$B70+BZ$209</f>
        <v>87.195236353366028</v>
      </c>
      <c r="DE70" s="2">
        <f>CA$207*$B70+CA$209</f>
        <v>89.534804010995686</v>
      </c>
      <c r="DF70" s="2">
        <f>CB$207*$B70+CB$209</f>
        <v>91.212928374158565</v>
      </c>
      <c r="DG70" s="2">
        <f>CC$207*$B70+CC$209</f>
        <v>92.26465793651542</v>
      </c>
      <c r="DH70" s="2">
        <f>CD$207*$B70+CD$209</f>
        <v>94.262944679941725</v>
      </c>
      <c r="DI70" s="2">
        <f>CE$207*$B70+CE$209</f>
        <v>97.414971385561898</v>
      </c>
      <c r="DJ70" s="2">
        <f>CF$207*$B70+CF$209</f>
        <v>97.576510497350171</v>
      </c>
      <c r="DK70" s="2">
        <f>CG$207*$B70+CG$209</f>
        <v>97.035409897259626</v>
      </c>
      <c r="DL70" s="2">
        <f>CH$207*$B70+CH$209</f>
        <v>95.263362983420024</v>
      </c>
      <c r="DM70" s="2">
        <f>CI$207*$B70+CI$209</f>
        <v>91.416022723171892</v>
      </c>
      <c r="DN70" s="2">
        <f>CJ$207*$B70+CJ$209</f>
        <v>85.253970726651787</v>
      </c>
      <c r="DO70" s="2">
        <f>CK$207*$B70+CK$209</f>
        <v>76.021911261196266</v>
      </c>
      <c r="DP70" s="2">
        <f>CL$207*$B70+CL$209</f>
        <v>62.429457627664497</v>
      </c>
      <c r="DS70" s="2">
        <f>POWER(10,($B70-C$227)/C$228)/(1+POWER(10,($B70-C$227)/C$228))</f>
        <v>3.6683192431917755E-2</v>
      </c>
      <c r="DT70" s="2">
        <f>POWER(10,($B70-D$227)/D$228)/(1+POWER(10,($B70-D$227)/D$228))</f>
        <v>2.6875023242817341E-2</v>
      </c>
      <c r="DU70" s="2">
        <f>POWER(10,($B70-E$227)/E$228)/(1+POWER(10,($B70-E$227)/E$228))</f>
        <v>3.1496491100017968E-2</v>
      </c>
      <c r="DV70" s="2">
        <f>POWER(10,($B70-F$227)/F$228)/(1+POWER(10,($B70-F$227)/F$228))</f>
        <v>3.0416339038070152E-2</v>
      </c>
      <c r="DW70" s="2">
        <f>POWER(10,($B70-G$227)/G$228)/(1+POWER(10,($B70-G$227)/G$228))</f>
        <v>3.4666925896472162E-2</v>
      </c>
      <c r="DX70" s="2">
        <f>POWER(10,($B70-H$227)/H$228)/(1+POWER(10,($B70-H$227)/H$228))</f>
        <v>3.726309090298531E-2</v>
      </c>
      <c r="DY70" s="2">
        <f>POWER(10,($B70-I$227)/I$228)/(1+POWER(10,($B70-I$227)/I$228))</f>
        <v>3.8787555022571855E-2</v>
      </c>
      <c r="DZ70" s="2">
        <f>POWER(10,($B70-J$227)/J$228)/(1+POWER(10,($B70-J$227)/J$228))</f>
        <v>2.9737202092790283E-2</v>
      </c>
      <c r="EA70" s="2">
        <f>POWER(10,($B70-K$227)/K$228)/(1+POWER(10,($B70-K$227)/K$228))</f>
        <v>3.2425947093164452E-2</v>
      </c>
      <c r="EB70" s="2">
        <f>POWER(10,($B70-L$227)/L$228)/(1+POWER(10,($B70-L$227)/L$228))</f>
        <v>3.4664674504355134E-2</v>
      </c>
      <c r="EC70" s="2">
        <f>POWER(10,($B70-M$227)/M$228)/(1+POWER(10,($B70-M$227)/M$228))</f>
        <v>3.0971805925536462E-2</v>
      </c>
      <c r="ED70" s="2">
        <f>POWER(10,($B70-N$227)/N$228)/(1+POWER(10,($B70-N$227)/N$228))</f>
        <v>2.8749797970779565E-2</v>
      </c>
      <c r="EE70" s="2">
        <f>POWER(10,($B70-O$227)/O$228)/(1+POWER(10,($B70-O$227)/O$228))</f>
        <v>2.8256754580549236E-2</v>
      </c>
    </row>
    <row r="71" spans="2:135" x14ac:dyDescent="0.25">
      <c r="B71" s="2">
        <v>65</v>
      </c>
      <c r="C71">
        <v>89.731999999999999</v>
      </c>
      <c r="D71">
        <v>98.099000000000004</v>
      </c>
      <c r="E71">
        <v>91.844999999999999</v>
      </c>
      <c r="F71">
        <v>92.971999999999994</v>
      </c>
      <c r="G71">
        <v>94.084999999999994</v>
      </c>
      <c r="H71">
        <v>97.478999999999999</v>
      </c>
      <c r="I71">
        <v>97.563000000000002</v>
      </c>
      <c r="J71">
        <v>102.54900000000001</v>
      </c>
      <c r="K71">
        <v>94.055999999999997</v>
      </c>
      <c r="L71">
        <v>89.867999999999995</v>
      </c>
      <c r="M71">
        <v>82.852999999999994</v>
      </c>
      <c r="N71">
        <v>73.985299999999995</v>
      </c>
      <c r="O71">
        <v>60.746499999999997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88.447951121995374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111.03961175403063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105.15155039448052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109.79781441457362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104.9165142495676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105.94673245337272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104.6242385357386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124.61622254360289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111.06996556062258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97.135573015120229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91.041534730449868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80.946911815850527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66.405870838264988</v>
      </c>
      <c r="AE71" s="5"/>
      <c r="AG71" s="5">
        <f t="shared" si="17"/>
        <v>1.2840488780046257</v>
      </c>
      <c r="AH71" s="5">
        <f t="shared" si="17"/>
        <v>-12.940611754030627</v>
      </c>
      <c r="AI71" s="5">
        <f t="shared" si="17"/>
        <v>-13.306550394480524</v>
      </c>
      <c r="AJ71" s="5">
        <f t="shared" si="17"/>
        <v>-16.825814414573628</v>
      </c>
      <c r="AK71" s="5">
        <f t="shared" si="17"/>
        <v>-10.831514249567604</v>
      </c>
      <c r="AL71" s="5">
        <f t="shared" si="17"/>
        <v>-8.4677324533727187</v>
      </c>
      <c r="AM71" s="5">
        <f t="shared" si="17"/>
        <v>-7.0612385357385961</v>
      </c>
      <c r="AN71" s="5">
        <f t="shared" si="16"/>
        <v>-22.067222543602881</v>
      </c>
      <c r="AO71" s="5">
        <f t="shared" si="14"/>
        <v>-17.01396556062258</v>
      </c>
      <c r="AP71" s="5">
        <f t="shared" si="14"/>
        <v>-7.2675730151202345</v>
      </c>
      <c r="AQ71" s="5">
        <f t="shared" si="14"/>
        <v>-8.1885347304498737</v>
      </c>
      <c r="AR71" s="5">
        <f t="shared" si="14"/>
        <v>-6.9616118158505316</v>
      </c>
      <c r="AS71" s="5">
        <f t="shared" si="14"/>
        <v>-5.6593708382649908</v>
      </c>
      <c r="AV71" s="2">
        <f t="shared" si="18"/>
        <v>85.281884616516095</v>
      </c>
      <c r="AW71" s="2">
        <f t="shared" si="19"/>
        <v>88.502657587265389</v>
      </c>
      <c r="AX71" s="2">
        <f t="shared" si="20"/>
        <v>90.529426130505328</v>
      </c>
      <c r="AY71" s="2">
        <f t="shared" si="21"/>
        <v>90.932203815914107</v>
      </c>
      <c r="AZ71" s="2">
        <f t="shared" si="22"/>
        <v>92.753923662157391</v>
      </c>
      <c r="BA71" s="2">
        <f t="shared" si="23"/>
        <v>95.223040048512885</v>
      </c>
      <c r="BB71" s="2">
        <f t="shared" si="24"/>
        <v>95.723128139572921</v>
      </c>
      <c r="BC71" s="2">
        <f t="shared" si="25"/>
        <v>94.787597967041336</v>
      </c>
      <c r="BD71" s="2">
        <f t="shared" si="26"/>
        <v>92.58506700782381</v>
      </c>
      <c r="BE71" s="2">
        <f t="shared" si="27"/>
        <v>89.010898391422344</v>
      </c>
      <c r="BF71" s="2">
        <f t="shared" si="28"/>
        <v>82.815252347396395</v>
      </c>
      <c r="BG71" s="2">
        <f t="shared" si="29"/>
        <v>74.038073779884883</v>
      </c>
      <c r="BH71" s="2">
        <f t="shared" si="30"/>
        <v>61.497475450252466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85.205339934324627</v>
      </c>
      <c r="CP71" s="2">
        <f>BL$207*$B71+BL$209</f>
        <v>88.47336567718061</v>
      </c>
      <c r="CQ71" s="2">
        <f>BM$207*$B71+BM$209</f>
        <v>90.507138783580757</v>
      </c>
      <c r="CR71" s="2">
        <f>BN$207*$B71+BN$209</f>
        <v>90.88831020749052</v>
      </c>
      <c r="CS71" s="2">
        <f>BO$207*$B71+BO$209</f>
        <v>92.696446449270283</v>
      </c>
      <c r="CT71" s="2">
        <f>BP$207*$B71+BP$209</f>
        <v>95.132830519173126</v>
      </c>
      <c r="CU71" s="2">
        <f>BQ$207*$B71+BQ$209</f>
        <v>95.644032680932682</v>
      </c>
      <c r="CV71" s="2">
        <f>BR$207*$B71+BR$209</f>
        <v>94.71437831401208</v>
      </c>
      <c r="CW71" s="2">
        <f>BS$207*$B71+BS$209</f>
        <v>92.489354135395843</v>
      </c>
      <c r="CX71" s="2">
        <f>BT$207*$B71+BT$209</f>
        <v>88.91908060844078</v>
      </c>
      <c r="CY71" s="2">
        <f>BU$207*$B71+BU$209</f>
        <v>82.732002962089183</v>
      </c>
      <c r="CZ71" s="2">
        <f>BV$207*$B71+BV$209</f>
        <v>73.97525033796164</v>
      </c>
      <c r="DA71" s="2">
        <f>BW$207*$B71+BW$209</f>
        <v>61.468261359932306</v>
      </c>
      <c r="DD71" s="2">
        <f>BZ$207*$B71+BZ$209</f>
        <v>87.115114963823416</v>
      </c>
      <c r="DE71" s="2">
        <f>CA$207*$B71+CA$209</f>
        <v>89.46997156492489</v>
      </c>
      <c r="DF71" s="2">
        <f>CB$207*$B71+CB$209</f>
        <v>91.154451144367968</v>
      </c>
      <c r="DG71" s="2">
        <f>CC$207*$B71+CC$209</f>
        <v>92.20828890157641</v>
      </c>
      <c r="DH71" s="2">
        <f>CD$207*$B71+CD$209</f>
        <v>94.213603316788905</v>
      </c>
      <c r="DI71" s="2">
        <f>CE$207*$B71+CE$209</f>
        <v>97.348638196217053</v>
      </c>
      <c r="DJ71" s="2">
        <f>CF$207*$B71+CF$209</f>
        <v>97.510761822258445</v>
      </c>
      <c r="DK71" s="2">
        <f>CG$207*$B71+CG$209</f>
        <v>96.966395837283329</v>
      </c>
      <c r="DL71" s="2">
        <f>CH$207*$B71+CH$209</f>
        <v>95.189792099939908</v>
      </c>
      <c r="DM71" s="2">
        <f>CI$207*$B71+CI$209</f>
        <v>91.342841090246012</v>
      </c>
      <c r="DN71" s="2">
        <f>CJ$207*$B71+CJ$209</f>
        <v>85.190729837099795</v>
      </c>
      <c r="DO71" s="2">
        <f>CK$207*$B71+CK$209</f>
        <v>75.973684645971915</v>
      </c>
      <c r="DP71" s="2">
        <f>CL$207*$B71+CL$209</f>
        <v>62.413741549576699</v>
      </c>
      <c r="DS71" s="2">
        <f>POWER(10,($B71-C$227)/C$228)/(1+POWER(10,($B71-C$227)/C$228))</f>
        <v>4.0080470740867256E-2</v>
      </c>
      <c r="DT71" s="2">
        <f>POWER(10,($B71-D$227)/D$228)/(1+POWER(10,($B71-D$227)/D$228))</f>
        <v>2.9391668707758042E-2</v>
      </c>
      <c r="DU71" s="2">
        <f>POWER(10,($B71-E$227)/E$228)/(1+POWER(10,($B71-E$227)/E$228))</f>
        <v>3.4430590661761511E-2</v>
      </c>
      <c r="DV71" s="2">
        <f>POWER(10,($B71-F$227)/F$228)/(1+POWER(10,($B71-F$227)/F$228))</f>
        <v>3.3253270390076681E-2</v>
      </c>
      <c r="DW71" s="2">
        <f>POWER(10,($B71-G$227)/G$228)/(1+POWER(10,($B71-G$227)/G$228))</f>
        <v>3.788481871430642E-2</v>
      </c>
      <c r="DX71" s="2">
        <f>POWER(10,($B71-H$227)/H$228)/(1+POWER(10,($B71-H$227)/H$228))</f>
        <v>4.0711804672555599E-2</v>
      </c>
      <c r="DY71" s="2">
        <f>POWER(10,($B71-I$227)/I$228)/(1+POWER(10,($B71-I$227)/I$228))</f>
        <v>4.2371149027044357E-2</v>
      </c>
      <c r="DZ71" s="2">
        <f>POWER(10,($B71-J$227)/J$228)/(1+POWER(10,($B71-J$227)/J$228))</f>
        <v>3.2512914430127902E-2</v>
      </c>
      <c r="EA71" s="2">
        <f>POWER(10,($B71-K$227)/K$228)/(1+POWER(10,($B71-K$227)/K$228))</f>
        <v>3.5443462758503144E-2</v>
      </c>
      <c r="EB71" s="2">
        <f>POWER(10,($B71-L$227)/L$228)/(1+POWER(10,($B71-L$227)/L$228))</f>
        <v>3.7882366541919281E-2</v>
      </c>
      <c r="EC71" s="2">
        <f>POWER(10,($B71-M$227)/M$228)/(1+POWER(10,($B71-M$227)/M$228))</f>
        <v>3.3858736467772328E-2</v>
      </c>
      <c r="ED71" s="2">
        <f>POWER(10,($B71-N$227)/N$228)/(1+POWER(10,($B71-N$227)/N$228))</f>
        <v>3.143633076725362E-2</v>
      </c>
      <c r="EE71" s="2">
        <f>POWER(10,($B71-O$227)/O$228)/(1+POWER(10,($B71-O$227)/O$228))</f>
        <v>3.0898680522485594E-2</v>
      </c>
    </row>
    <row r="72" spans="2:135" x14ac:dyDescent="0.25">
      <c r="B72" s="2">
        <v>66</v>
      </c>
      <c r="C72">
        <v>90.254000000000005</v>
      </c>
      <c r="D72">
        <v>93.465000000000003</v>
      </c>
      <c r="E72">
        <v>91.534999999999997</v>
      </c>
      <c r="F72">
        <v>91.268000000000001</v>
      </c>
      <c r="G72">
        <v>94.028000000000006</v>
      </c>
      <c r="H72">
        <v>96.703999999999994</v>
      </c>
      <c r="I72">
        <v>96.986000000000004</v>
      </c>
      <c r="J72">
        <v>97.900999999999996</v>
      </c>
      <c r="K72">
        <v>93.986000000000004</v>
      </c>
      <c r="L72">
        <v>89.558999999999997</v>
      </c>
      <c r="M72">
        <v>84.706000000000003</v>
      </c>
      <c r="N72">
        <v>74.691199999999995</v>
      </c>
      <c r="O72">
        <v>61.661999999999999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87.496674451412886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103.86955822727491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100.07306576186608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103.6011380504481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100.62547143819732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102.09162169497418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101.38042982864282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115.71296711234901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104.91358169311658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94.154668740740419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88.062773827055054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78.447469032258354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64.612229089573006</v>
      </c>
      <c r="AE72" s="5"/>
      <c r="AG72" s="5">
        <f t="shared" si="17"/>
        <v>2.7573255485871186</v>
      </c>
      <c r="AH72" s="5">
        <f t="shared" si="17"/>
        <v>-10.404558227274904</v>
      </c>
      <c r="AI72" s="5">
        <f t="shared" si="17"/>
        <v>-8.5380657618660791</v>
      </c>
      <c r="AJ72" s="5">
        <f t="shared" si="17"/>
        <v>-12.333138050448099</v>
      </c>
      <c r="AK72" s="5">
        <f t="shared" si="17"/>
        <v>-6.5974714381973172</v>
      </c>
      <c r="AL72" s="5">
        <f t="shared" si="17"/>
        <v>-5.387621694974186</v>
      </c>
      <c r="AM72" s="5">
        <f t="shared" si="17"/>
        <v>-4.3944298286428136</v>
      </c>
      <c r="AN72" s="5">
        <f t="shared" si="16"/>
        <v>-17.811967112349009</v>
      </c>
      <c r="AO72" s="5">
        <f t="shared" si="14"/>
        <v>-10.927581693116579</v>
      </c>
      <c r="AP72" s="5">
        <f t="shared" si="14"/>
        <v>-4.5956687407404218</v>
      </c>
      <c r="AQ72" s="5">
        <f t="shared" si="14"/>
        <v>-3.3567738270550507</v>
      </c>
      <c r="AR72" s="5">
        <f t="shared" si="14"/>
        <v>-3.7562690322583592</v>
      </c>
      <c r="AS72" s="5">
        <f t="shared" si="14"/>
        <v>-2.950229089573007</v>
      </c>
      <c r="AV72" s="2">
        <f t="shared" si="18"/>
        <v>85.283024789173325</v>
      </c>
      <c r="AW72" s="2">
        <f t="shared" si="19"/>
        <v>88.488788762567978</v>
      </c>
      <c r="AX72" s="2">
        <f t="shared" si="20"/>
        <v>90.509157630522125</v>
      </c>
      <c r="AY72" s="2">
        <f t="shared" si="21"/>
        <v>90.936466129899657</v>
      </c>
      <c r="AZ72" s="2">
        <f t="shared" si="22"/>
        <v>92.77649517431847</v>
      </c>
      <c r="BA72" s="2">
        <f t="shared" si="23"/>
        <v>95.25132134303341</v>
      </c>
      <c r="BB72" s="2">
        <f t="shared" si="24"/>
        <v>95.744636108119593</v>
      </c>
      <c r="BC72" s="2">
        <f t="shared" si="25"/>
        <v>94.815821722710297</v>
      </c>
      <c r="BD72" s="2">
        <f t="shared" si="26"/>
        <v>92.61633044655602</v>
      </c>
      <c r="BE72" s="2">
        <f t="shared" si="27"/>
        <v>89.035869675944866</v>
      </c>
      <c r="BF72" s="2">
        <f t="shared" si="28"/>
        <v>82.845998863972326</v>
      </c>
      <c r="BG72" s="2">
        <f t="shared" si="29"/>
        <v>74.064371215380945</v>
      </c>
      <c r="BH72" s="2">
        <f t="shared" si="30"/>
        <v>61.520487345750006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85.202815558589009</v>
      </c>
      <c r="CP72" s="2">
        <f>BL$207*$B72+BL$209</f>
        <v>88.458362978270344</v>
      </c>
      <c r="CQ72" s="2">
        <f>BM$207*$B72+BM$209</f>
        <v>90.486213947614687</v>
      </c>
      <c r="CR72" s="2">
        <f>BN$207*$B72+BN$209</f>
        <v>90.890624496339257</v>
      </c>
      <c r="CS72" s="2">
        <f>BO$207*$B72+BO$209</f>
        <v>92.716577543467622</v>
      </c>
      <c r="CT72" s="2">
        <f>BP$207*$B72+BP$209</f>
        <v>95.156811360224665</v>
      </c>
      <c r="CU72" s="2">
        <f>BQ$207*$B72+BQ$209</f>
        <v>95.662142888973591</v>
      </c>
      <c r="CV72" s="2">
        <f>BR$207*$B72+BR$209</f>
        <v>94.739120962296468</v>
      </c>
      <c r="CW72" s="2">
        <f>BS$207*$B72+BS$209</f>
        <v>92.515607252510151</v>
      </c>
      <c r="CX72" s="2">
        <f>BT$207*$B72+BT$209</f>
        <v>88.939431002589728</v>
      </c>
      <c r="CY72" s="2">
        <f>BU$207*$B72+BU$209</f>
        <v>82.758329329270282</v>
      </c>
      <c r="CZ72" s="2">
        <f>BV$207*$B72+BV$209</f>
        <v>73.998138843591278</v>
      </c>
      <c r="DA72" s="2">
        <f>BW$207*$B72+BW$209</f>
        <v>61.489808660546437</v>
      </c>
      <c r="DD72" s="2">
        <f>BZ$207*$B72+BZ$209</f>
        <v>87.034993574280819</v>
      </c>
      <c r="DE72" s="2">
        <f>CA$207*$B72+CA$209</f>
        <v>89.405139118854095</v>
      </c>
      <c r="DF72" s="2">
        <f>CB$207*$B72+CB$209</f>
        <v>91.095973914577371</v>
      </c>
      <c r="DG72" s="2">
        <f>CC$207*$B72+CC$209</f>
        <v>92.1519198666374</v>
      </c>
      <c r="DH72" s="2">
        <f>CD$207*$B72+CD$209</f>
        <v>94.164261953636085</v>
      </c>
      <c r="DI72" s="2">
        <f>CE$207*$B72+CE$209</f>
        <v>97.282305006872193</v>
      </c>
      <c r="DJ72" s="2">
        <f>CF$207*$B72+CF$209</f>
        <v>97.445013147166719</v>
      </c>
      <c r="DK72" s="2">
        <f>CG$207*$B72+CG$209</f>
        <v>96.897381777307018</v>
      </c>
      <c r="DL72" s="2">
        <f>CH$207*$B72+CH$209</f>
        <v>95.116221216459806</v>
      </c>
      <c r="DM72" s="2">
        <f>CI$207*$B72+CI$209</f>
        <v>91.269659457320131</v>
      </c>
      <c r="DN72" s="2">
        <f>CJ$207*$B72+CJ$209</f>
        <v>85.127488947547803</v>
      </c>
      <c r="DO72" s="2">
        <f>CK$207*$B72+CK$209</f>
        <v>75.925458030747563</v>
      </c>
      <c r="DP72" s="2">
        <f>CL$207*$B72+CL$209</f>
        <v>62.3980254714889</v>
      </c>
      <c r="DS72" s="2">
        <f>POWER(10,($B72-C$227)/C$228)/(1+POWER(10,($B72-C$227)/C$228))</f>
        <v>4.3778077183197157E-2</v>
      </c>
      <c r="DT72" s="2">
        <f>POWER(10,($B72-D$227)/D$228)/(1+POWER(10,($B72-D$227)/D$228))</f>
        <v>3.2136196713690161E-2</v>
      </c>
      <c r="DU72" s="2">
        <f>POWER(10,($B72-E$227)/E$228)/(1+POWER(10,($B72-E$227)/E$228))</f>
        <v>3.762740119154194E-2</v>
      </c>
      <c r="DV72" s="2">
        <f>POWER(10,($B72-F$227)/F$228)/(1+POWER(10,($B72-F$227)/F$228))</f>
        <v>3.6344883712334936E-2</v>
      </c>
      <c r="DW72" s="2">
        <f>POWER(10,($B72-G$227)/G$228)/(1+POWER(10,($B72-G$227)/G$228))</f>
        <v>4.138859991167957E-2</v>
      </c>
      <c r="DX72" s="2">
        <f>POWER(10,($B72-H$227)/H$228)/(1+POWER(10,($B72-H$227)/H$228))</f>
        <v>4.4464956626804331E-2</v>
      </c>
      <c r="DY72" s="2">
        <f>POWER(10,($B72-I$227)/I$228)/(1+POWER(10,($B72-I$227)/I$228))</f>
        <v>4.6269894719988214E-2</v>
      </c>
      <c r="DZ72" s="2">
        <f>POWER(10,($B72-J$227)/J$228)/(1+POWER(10,($B72-J$227)/J$228))</f>
        <v>3.5538225908744961E-2</v>
      </c>
      <c r="EA72" s="2">
        <f>POWER(10,($B72-K$227)/K$228)/(1+POWER(10,($B72-K$227)/K$228))</f>
        <v>3.8730544187686983E-2</v>
      </c>
      <c r="EB72" s="2">
        <f>POWER(10,($B72-L$227)/L$228)/(1+POWER(10,($B72-L$227)/L$228))</f>
        <v>4.1385930705362235E-2</v>
      </c>
      <c r="EC72" s="2">
        <f>POWER(10,($B72-M$227)/M$228)/(1+POWER(10,($B72-M$227)/M$228))</f>
        <v>3.7004486327429899E-2</v>
      </c>
      <c r="ED72" s="2">
        <f>POWER(10,($B72-N$227)/N$228)/(1+POWER(10,($B72-N$227)/N$228))</f>
        <v>3.4365024865130794E-2</v>
      </c>
      <c r="EE72" s="2">
        <f>POWER(10,($B72-O$227)/O$228)/(1+POWER(10,($B72-O$227)/O$228))</f>
        <v>3.3779032532697685E-2</v>
      </c>
    </row>
    <row r="73" spans="2:135" x14ac:dyDescent="0.25">
      <c r="B73" s="2">
        <v>67</v>
      </c>
      <c r="C73">
        <v>91.944000000000003</v>
      </c>
      <c r="D73">
        <v>91.38</v>
      </c>
      <c r="E73">
        <v>92.662000000000006</v>
      </c>
      <c r="F73">
        <v>93.141000000000005</v>
      </c>
      <c r="G73">
        <v>95.099000000000004</v>
      </c>
      <c r="H73">
        <v>97.900999999999996</v>
      </c>
      <c r="I73">
        <v>97.521000000000001</v>
      </c>
      <c r="J73">
        <v>96.647999999999996</v>
      </c>
      <c r="K73">
        <v>92.900999999999996</v>
      </c>
      <c r="L73">
        <v>89.558999999999997</v>
      </c>
      <c r="M73">
        <v>83.837999999999994</v>
      </c>
      <c r="N73">
        <v>75.5441</v>
      </c>
      <c r="O73">
        <v>62.098599999999998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87.287392016367207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98.590712552283748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96.573090077526288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99.145230152584745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97.769064135953585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99.626125636013981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99.403237738628846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108.90726734971221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100.54669997123031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92.30857834473106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86.140699865113518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76.82420278536128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63.469843913089363</v>
      </c>
      <c r="AE73" s="5"/>
      <c r="AG73" s="5">
        <f t="shared" si="17"/>
        <v>4.6566079836327958</v>
      </c>
      <c r="AH73" s="5">
        <f t="shared" si="17"/>
        <v>-7.2107125522837521</v>
      </c>
      <c r="AI73" s="5">
        <f t="shared" si="17"/>
        <v>-3.911090077526282</v>
      </c>
      <c r="AJ73" s="5">
        <f t="shared" si="17"/>
        <v>-6.0042301525847392</v>
      </c>
      <c r="AK73" s="5">
        <f t="shared" si="17"/>
        <v>-2.6700641359535808</v>
      </c>
      <c r="AL73" s="5">
        <f t="shared" si="17"/>
        <v>-1.7251256360139848</v>
      </c>
      <c r="AM73" s="5">
        <f t="shared" si="17"/>
        <v>-1.8822377386288451</v>
      </c>
      <c r="AN73" s="5">
        <f t="shared" si="16"/>
        <v>-12.259267349712218</v>
      </c>
      <c r="AO73" s="5">
        <f t="shared" si="14"/>
        <v>-7.6456999712303144</v>
      </c>
      <c r="AP73" s="5">
        <f t="shared" si="14"/>
        <v>-2.7495783447310629</v>
      </c>
      <c r="AQ73" s="5">
        <f t="shared" si="14"/>
        <v>-2.3026998651135244</v>
      </c>
      <c r="AR73" s="5">
        <f t="shared" si="14"/>
        <v>-1.2801027853612794</v>
      </c>
      <c r="AS73" s="5">
        <f t="shared" si="14"/>
        <v>-1.3712439130893657</v>
      </c>
      <c r="AV73" s="2">
        <f t="shared" si="18"/>
        <v>85.284159836037162</v>
      </c>
      <c r="AW73" s="2">
        <f t="shared" si="19"/>
        <v>88.474867967860774</v>
      </c>
      <c r="AX73" s="2">
        <f t="shared" si="20"/>
        <v>90.488811645053758</v>
      </c>
      <c r="AY73" s="2">
        <f t="shared" si="21"/>
        <v>90.940697062001192</v>
      </c>
      <c r="AZ73" s="2">
        <f t="shared" si="22"/>
        <v>92.799005478067102</v>
      </c>
      <c r="BA73" s="2">
        <f t="shared" si="23"/>
        <v>95.279593242778162</v>
      </c>
      <c r="BB73" s="2">
        <f t="shared" si="24"/>
        <v>95.766067543595454</v>
      </c>
      <c r="BC73" s="2">
        <f t="shared" si="25"/>
        <v>94.844036030395841</v>
      </c>
      <c r="BD73" s="2">
        <f t="shared" si="26"/>
        <v>92.647666549237897</v>
      </c>
      <c r="BE73" s="2">
        <f t="shared" si="27"/>
        <v>89.060876275264206</v>
      </c>
      <c r="BF73" s="2">
        <f t="shared" si="28"/>
        <v>82.87682023397096</v>
      </c>
      <c r="BG73" s="2">
        <f t="shared" si="29"/>
        <v>74.090738920408072</v>
      </c>
      <c r="BH73" s="2">
        <f t="shared" si="30"/>
        <v>61.543509524034832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85.200291182853377</v>
      </c>
      <c r="CP73" s="2">
        <f>BL$207*$B73+BL$209</f>
        <v>88.443360279360093</v>
      </c>
      <c r="CQ73" s="2">
        <f>BM$207*$B73+BM$209</f>
        <v>90.465289111648616</v>
      </c>
      <c r="CR73" s="2">
        <f>BN$207*$B73+BN$209</f>
        <v>90.892938785187994</v>
      </c>
      <c r="CS73" s="2">
        <f>BO$207*$B73+BO$209</f>
        <v>92.736708637664947</v>
      </c>
      <c r="CT73" s="2">
        <f>BP$207*$B73+BP$209</f>
        <v>95.180792201276191</v>
      </c>
      <c r="CU73" s="2">
        <f>BQ$207*$B73+BQ$209</f>
        <v>95.6802530970145</v>
      </c>
      <c r="CV73" s="2">
        <f>BR$207*$B73+BR$209</f>
        <v>94.76386361058087</v>
      </c>
      <c r="CW73" s="2">
        <f>BS$207*$B73+BS$209</f>
        <v>92.541860369624473</v>
      </c>
      <c r="CX73" s="2">
        <f>BT$207*$B73+BT$209</f>
        <v>88.959781396738691</v>
      </c>
      <c r="CY73" s="2">
        <f>BU$207*$B73+BU$209</f>
        <v>82.784655696451381</v>
      </c>
      <c r="CZ73" s="2">
        <f>BV$207*$B73+BV$209</f>
        <v>74.021027349220901</v>
      </c>
      <c r="DA73" s="2">
        <f>BW$207*$B73+BW$209</f>
        <v>61.511355961160568</v>
      </c>
      <c r="DD73" s="2">
        <f>BZ$207*$B73+BZ$209</f>
        <v>86.954872184738221</v>
      </c>
      <c r="DE73" s="2">
        <f>CA$207*$B73+CA$209</f>
        <v>89.340306672783299</v>
      </c>
      <c r="DF73" s="2">
        <f>CB$207*$B73+CB$209</f>
        <v>91.037496684786774</v>
      </c>
      <c r="DG73" s="2">
        <f>CC$207*$B73+CC$209</f>
        <v>92.09555083169839</v>
      </c>
      <c r="DH73" s="2">
        <f>CD$207*$B73+CD$209</f>
        <v>94.114920590483266</v>
      </c>
      <c r="DI73" s="2">
        <f>CE$207*$B73+CE$209</f>
        <v>97.215971817527347</v>
      </c>
      <c r="DJ73" s="2">
        <f>CF$207*$B73+CF$209</f>
        <v>97.379264472074993</v>
      </c>
      <c r="DK73" s="2">
        <f>CG$207*$B73+CG$209</f>
        <v>96.828367717330707</v>
      </c>
      <c r="DL73" s="2">
        <f>CH$207*$B73+CH$209</f>
        <v>95.04265033297969</v>
      </c>
      <c r="DM73" s="2">
        <f>CI$207*$B73+CI$209</f>
        <v>91.19647782439425</v>
      </c>
      <c r="DN73" s="2">
        <f>CJ$207*$B73+CJ$209</f>
        <v>85.064248057995812</v>
      </c>
      <c r="DO73" s="2">
        <f>CK$207*$B73+CK$209</f>
        <v>75.877231415523212</v>
      </c>
      <c r="DP73" s="2">
        <f>CL$207*$B73+CL$209</f>
        <v>62.382309393401101</v>
      </c>
      <c r="DS73" s="2">
        <f>POWER(10,($B73-C$227)/C$228)/(1+POWER(10,($B73-C$227)/C$228))</f>
        <v>4.7799818357594802E-2</v>
      </c>
      <c r="DT73" s="2">
        <f>POWER(10,($B73-D$227)/D$228)/(1+POWER(10,($B73-D$227)/D$228))</f>
        <v>3.5127727511606595E-2</v>
      </c>
      <c r="DU73" s="2">
        <f>POWER(10,($B73-E$227)/E$228)/(1+POWER(10,($B73-E$227)/E$228))</f>
        <v>4.1108392320185032E-2</v>
      </c>
      <c r="DV73" s="2">
        <f>POWER(10,($B73-F$227)/F$228)/(1+POWER(10,($B73-F$227)/F$228))</f>
        <v>3.9712122418671163E-2</v>
      </c>
      <c r="DW73" s="2">
        <f>POWER(10,($B73-G$227)/G$228)/(1+POWER(10,($B73-G$227)/G$228))</f>
        <v>4.5201204556928436E-2</v>
      </c>
      <c r="DX73" s="2">
        <f>POWER(10,($B73-H$227)/H$228)/(1+POWER(10,($B73-H$227)/H$228))</f>
        <v>4.8546595451833617E-2</v>
      </c>
      <c r="DY73" s="2">
        <f>POWER(10,($B73-I$227)/I$228)/(1+POWER(10,($B73-I$227)/I$228))</f>
        <v>5.0508459119588414E-2</v>
      </c>
      <c r="DZ73" s="2">
        <f>POWER(10,($B73-J$227)/J$228)/(1+POWER(10,($B73-J$227)/J$228))</f>
        <v>3.883374198813562E-2</v>
      </c>
      <c r="EA73" s="2">
        <f>POWER(10,($B73-K$227)/K$228)/(1+POWER(10,($B73-K$227)/K$228))</f>
        <v>4.2309102789050292E-2</v>
      </c>
      <c r="EB73" s="2">
        <f>POWER(10,($B73-L$227)/L$228)/(1+POWER(10,($B73-L$227)/L$228))</f>
        <v>4.519830106380749E-2</v>
      </c>
      <c r="EC73" s="2">
        <f>POWER(10,($B73-M$227)/M$228)/(1+POWER(10,($B73-M$227)/M$228))</f>
        <v>4.0430271251282457E-2</v>
      </c>
      <c r="ED73" s="2">
        <f>POWER(10,($B73-N$227)/N$228)/(1+POWER(10,($B73-N$227)/N$228))</f>
        <v>3.7555984523858332E-2</v>
      </c>
      <c r="EE73" s="2">
        <f>POWER(10,($B73-O$227)/O$228)/(1+POWER(10,($B73-O$227)/O$228))</f>
        <v>3.69176602146747E-2</v>
      </c>
    </row>
    <row r="74" spans="2:135" x14ac:dyDescent="0.25">
      <c r="B74" s="2">
        <v>68</v>
      </c>
      <c r="C74">
        <v>93.802999999999997</v>
      </c>
      <c r="D74">
        <v>90.647999999999996</v>
      </c>
      <c r="E74">
        <v>93.042000000000002</v>
      </c>
      <c r="F74">
        <v>93.534999999999997</v>
      </c>
      <c r="G74">
        <v>94.760999999999996</v>
      </c>
      <c r="H74">
        <v>97.957999999999998</v>
      </c>
      <c r="I74">
        <v>98.408000000000001</v>
      </c>
      <c r="J74">
        <v>96.337999999999994</v>
      </c>
      <c r="K74">
        <v>93.718000000000004</v>
      </c>
      <c r="L74">
        <v>92.397000000000006</v>
      </c>
      <c r="M74">
        <v>83.602999999999994</v>
      </c>
      <c r="N74">
        <v>76.0441</v>
      </c>
      <c r="O74">
        <v>62.478900000000003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87.824404109421806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94.915877842626884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94.354601995475022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96.142114164093869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96.076658379092819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98.293829002110144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98.471625135175017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103.993026474283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97.656994895893646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91.370726974871346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85.045580260950231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75.879321392775282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62.829462236771008</v>
      </c>
      <c r="AE74" s="5"/>
      <c r="AG74" s="5">
        <f t="shared" si="17"/>
        <v>5.9785958905781911</v>
      </c>
      <c r="AH74" s="5">
        <f t="shared" si="17"/>
        <v>-4.2678778426268877</v>
      </c>
      <c r="AI74" s="5">
        <f t="shared" si="17"/>
        <v>-1.3126019954750205</v>
      </c>
      <c r="AJ74" s="5">
        <f t="shared" si="17"/>
        <v>-2.607114164093872</v>
      </c>
      <c r="AK74" s="5">
        <f t="shared" si="17"/>
        <v>-1.3156583790928238</v>
      </c>
      <c r="AL74" s="5">
        <f t="shared" si="17"/>
        <v>-0.33582900211014532</v>
      </c>
      <c r="AM74" s="5">
        <f t="shared" si="17"/>
        <v>-6.3625135175016112E-2</v>
      </c>
      <c r="AN74" s="5">
        <f t="shared" si="16"/>
        <v>-7.6550264742830052</v>
      </c>
      <c r="AO74" s="5">
        <f t="shared" si="14"/>
        <v>-3.9389948958936429</v>
      </c>
      <c r="AP74" s="5">
        <f t="shared" si="14"/>
        <v>1.0262730251286598</v>
      </c>
      <c r="AQ74" s="5">
        <f t="shared" si="14"/>
        <v>-1.4425802609502369</v>
      </c>
      <c r="AR74" s="5">
        <f t="shared" si="14"/>
        <v>0.1647786072247186</v>
      </c>
      <c r="AS74" s="5">
        <f t="shared" si="14"/>
        <v>-0.35056223677100462</v>
      </c>
      <c r="AV74" s="2">
        <f t="shared" si="18"/>
        <v>85.285256512947413</v>
      </c>
      <c r="AW74" s="2">
        <f t="shared" si="19"/>
        <v>88.460875586662141</v>
      </c>
      <c r="AX74" s="2">
        <f t="shared" si="20"/>
        <v>90.468368365217287</v>
      </c>
      <c r="AY74" s="2">
        <f t="shared" si="21"/>
        <v>90.94487359355324</v>
      </c>
      <c r="AZ74" s="2">
        <f t="shared" si="22"/>
        <v>92.821422016857511</v>
      </c>
      <c r="BA74" s="2">
        <f t="shared" si="23"/>
        <v>95.307816166815655</v>
      </c>
      <c r="BB74" s="2">
        <f t="shared" si="24"/>
        <v>95.78737897999963</v>
      </c>
      <c r="BC74" s="2">
        <f t="shared" si="25"/>
        <v>94.872208151907515</v>
      </c>
      <c r="BD74" s="2">
        <f t="shared" si="26"/>
        <v>92.679043912061857</v>
      </c>
      <c r="BE74" s="2">
        <f t="shared" si="27"/>
        <v>89.085883624934112</v>
      </c>
      <c r="BF74" s="2">
        <f t="shared" si="28"/>
        <v>82.907690646073149</v>
      </c>
      <c r="BG74" s="2">
        <f t="shared" si="29"/>
        <v>74.11715921535604</v>
      </c>
      <c r="BH74" s="2">
        <f t="shared" si="30"/>
        <v>61.56653077007671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85.197766807117759</v>
      </c>
      <c r="CP74" s="2">
        <f>BL$207*$B74+BL$209</f>
        <v>88.428357580449827</v>
      </c>
      <c r="CQ74" s="2">
        <f>BM$207*$B74+BM$209</f>
        <v>90.444364275682545</v>
      </c>
      <c r="CR74" s="2">
        <f>BN$207*$B74+BN$209</f>
        <v>90.895253074036731</v>
      </c>
      <c r="CS74" s="2">
        <f>BO$207*$B74+BO$209</f>
        <v>92.756839731862286</v>
      </c>
      <c r="CT74" s="2">
        <f>BP$207*$B74+BP$209</f>
        <v>95.20477304232773</v>
      </c>
      <c r="CU74" s="2">
        <f>BQ$207*$B74+BQ$209</f>
        <v>95.698363305055409</v>
      </c>
      <c r="CV74" s="2">
        <f>BR$207*$B74+BR$209</f>
        <v>94.788606258865258</v>
      </c>
      <c r="CW74" s="2">
        <f>BS$207*$B74+BS$209</f>
        <v>92.568113486738781</v>
      </c>
      <c r="CX74" s="2">
        <f>BT$207*$B74+BT$209</f>
        <v>88.98013179088764</v>
      </c>
      <c r="CY74" s="2">
        <f>BU$207*$B74+BU$209</f>
        <v>82.81098206363248</v>
      </c>
      <c r="CZ74" s="2">
        <f>BV$207*$B74+BV$209</f>
        <v>74.043915854850539</v>
      </c>
      <c r="DA74" s="2">
        <f>BW$207*$B74+BW$209</f>
        <v>61.532903261774699</v>
      </c>
      <c r="DD74" s="2">
        <f>BZ$207*$B74+BZ$209</f>
        <v>86.874750795195624</v>
      </c>
      <c r="DE74" s="2">
        <f>CA$207*$B74+CA$209</f>
        <v>89.275474226712504</v>
      </c>
      <c r="DF74" s="2">
        <f>CB$207*$B74+CB$209</f>
        <v>90.979019454996177</v>
      </c>
      <c r="DG74" s="2">
        <f>CC$207*$B74+CC$209</f>
        <v>92.039181796759379</v>
      </c>
      <c r="DH74" s="2">
        <f>CD$207*$B74+CD$209</f>
        <v>94.065579227330446</v>
      </c>
      <c r="DI74" s="2">
        <f>CE$207*$B74+CE$209</f>
        <v>97.149638628182487</v>
      </c>
      <c r="DJ74" s="2">
        <f>CF$207*$B74+CF$209</f>
        <v>97.313515796983268</v>
      </c>
      <c r="DK74" s="2">
        <f>CG$207*$B74+CG$209</f>
        <v>96.759353657354396</v>
      </c>
      <c r="DL74" s="2">
        <f>CH$207*$B74+CH$209</f>
        <v>94.969079449499588</v>
      </c>
      <c r="DM74" s="2">
        <f>CI$207*$B74+CI$209</f>
        <v>91.12329619146837</v>
      </c>
      <c r="DN74" s="2">
        <f>CJ$207*$B74+CJ$209</f>
        <v>85.00100716844382</v>
      </c>
      <c r="DO74" s="2">
        <f>CK$207*$B74+CK$209</f>
        <v>75.829004800298861</v>
      </c>
      <c r="DP74" s="2">
        <f>CL$207*$B74+CL$209</f>
        <v>62.36659331531331</v>
      </c>
      <c r="DS74" s="2">
        <f>POWER(10,($B74-C$227)/C$228)/(1+POWER(10,($B74-C$227)/C$228))</f>
        <v>5.2170865346141806E-2</v>
      </c>
      <c r="DT74" s="2">
        <f>POWER(10,($B74-D$227)/D$228)/(1+POWER(10,($B74-D$227)/D$228))</f>
        <v>3.8386692500705151E-2</v>
      </c>
      <c r="DU74" s="2">
        <f>POWER(10,($B74-E$227)/E$228)/(1+POWER(10,($B74-E$227)/E$228))</f>
        <v>4.4896393906748641E-2</v>
      </c>
      <c r="DV74" s="2">
        <f>POWER(10,($B74-F$227)/F$228)/(1+POWER(10,($B74-F$227)/F$228))</f>
        <v>4.337728263209769E-2</v>
      </c>
      <c r="DW74" s="2">
        <f>POWER(10,($B74-G$227)/G$228)/(1+POWER(10,($B74-G$227)/G$228))</f>
        <v>4.9346936666050882E-2</v>
      </c>
      <c r="DX74" s="2">
        <f>POWER(10,($B74-H$227)/H$228)/(1+POWER(10,($B74-H$227)/H$228))</f>
        <v>5.2982131637972982E-2</v>
      </c>
      <c r="DY74" s="2">
        <f>POWER(10,($B74-I$227)/I$228)/(1+POWER(10,($B74-I$227)/I$228))</f>
        <v>5.5112861100800492E-2</v>
      </c>
      <c r="DZ74" s="2">
        <f>POWER(10,($B74-J$227)/J$228)/(1+POWER(10,($B74-J$227)/J$228))</f>
        <v>4.2421414893834927E-2</v>
      </c>
      <c r="EA74" s="2">
        <f>POWER(10,($B74-K$227)/K$228)/(1+POWER(10,($B74-K$227)/K$228))</f>
        <v>4.6202414796213898E-2</v>
      </c>
      <c r="EB74" s="2">
        <f>POWER(10,($B74-L$227)/L$228)/(1+POWER(10,($B74-L$227)/L$228))</f>
        <v>4.9343780634751117E-2</v>
      </c>
      <c r="EC74" s="2">
        <f>POWER(10,($B74-M$227)/M$228)/(1+POWER(10,($B74-M$227)/M$228))</f>
        <v>4.4158663856502016E-2</v>
      </c>
      <c r="ED74" s="2">
        <f>POWER(10,($B74-N$227)/N$228)/(1+POWER(10,($B74-N$227)/N$228))</f>
        <v>4.1030650429079787E-2</v>
      </c>
      <c r="EE74" s="2">
        <f>POWER(10,($B74-O$227)/O$228)/(1+POWER(10,($B74-O$227)/O$228))</f>
        <v>4.0335743672701055E-2</v>
      </c>
    </row>
    <row r="75" spans="2:135" x14ac:dyDescent="0.25">
      <c r="B75" s="2">
        <v>69</v>
      </c>
      <c r="C75">
        <v>95.436999999999998</v>
      </c>
      <c r="D75">
        <v>91.944000000000003</v>
      </c>
      <c r="E75">
        <v>93.126999999999995</v>
      </c>
      <c r="F75">
        <v>92.126999999999995</v>
      </c>
      <c r="G75">
        <v>95.858999999999995</v>
      </c>
      <c r="H75">
        <v>99.423000000000002</v>
      </c>
      <c r="I75">
        <v>101.521</v>
      </c>
      <c r="J75">
        <v>96.789000000000001</v>
      </c>
      <c r="K75">
        <v>94.408000000000001</v>
      </c>
      <c r="L75">
        <v>91.823999999999998</v>
      </c>
      <c r="M75">
        <v>85.528999999999996</v>
      </c>
      <c r="N75">
        <v>75.720600000000005</v>
      </c>
      <c r="O75">
        <v>63.183100000000003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89.217345924031861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92.540961596403221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93.18249405991989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94.314980971685472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95.357687282835357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97.939693583152206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98.477623371917076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100.67010988827326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95.954476283447917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91.213728287614856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84.623652894555775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75.476303512558161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62.593827583742602</v>
      </c>
      <c r="AE75" s="5"/>
      <c r="AG75" s="5">
        <f t="shared" si="17"/>
        <v>6.2196540759681369</v>
      </c>
      <c r="AH75" s="5">
        <f t="shared" si="17"/>
        <v>-0.59696159640321866</v>
      </c>
      <c r="AI75" s="5">
        <f t="shared" si="17"/>
        <v>-5.5494059919894312E-2</v>
      </c>
      <c r="AJ75" s="5">
        <f t="shared" si="17"/>
        <v>-2.1879809716854766</v>
      </c>
      <c r="AK75" s="5">
        <f t="shared" si="17"/>
        <v>0.50131271716463743</v>
      </c>
      <c r="AL75" s="5">
        <f t="shared" si="17"/>
        <v>1.4833064168477961</v>
      </c>
      <c r="AM75" s="5">
        <f t="shared" si="17"/>
        <v>3.0433766280829246</v>
      </c>
      <c r="AN75" s="5">
        <f t="shared" si="16"/>
        <v>-3.881109888273258</v>
      </c>
      <c r="AO75" s="5">
        <f t="shared" si="14"/>
        <v>-1.546476283447916</v>
      </c>
      <c r="AP75" s="5">
        <f t="shared" si="14"/>
        <v>0.610271712385142</v>
      </c>
      <c r="AQ75" s="5">
        <f t="shared" si="14"/>
        <v>0.90534710544422126</v>
      </c>
      <c r="AR75" s="5">
        <f t="shared" si="14"/>
        <v>0.24429648744184362</v>
      </c>
      <c r="AS75" s="5">
        <f t="shared" si="14"/>
        <v>0.58927241625740123</v>
      </c>
      <c r="AV75" s="2">
        <f t="shared" si="18"/>
        <v>85.286275906416506</v>
      </c>
      <c r="AW75" s="2">
        <f t="shared" si="19"/>
        <v>88.446789001182253</v>
      </c>
      <c r="AX75" s="2">
        <f t="shared" si="20"/>
        <v>90.44780523338504</v>
      </c>
      <c r="AY75" s="2">
        <f t="shared" si="21"/>
        <v>90.948968956301613</v>
      </c>
      <c r="AZ75" s="2">
        <f t="shared" si="22"/>
        <v>92.843707163541936</v>
      </c>
      <c r="BA75" s="2">
        <f t="shared" si="23"/>
        <v>95.335943827433226</v>
      </c>
      <c r="BB75" s="2">
        <f t="shared" si="24"/>
        <v>95.808520233395413</v>
      </c>
      <c r="BC75" s="2">
        <f t="shared" si="25"/>
        <v>94.900299678788542</v>
      </c>
      <c r="BD75" s="2">
        <f t="shared" si="26"/>
        <v>92.710424985373777</v>
      </c>
      <c r="BE75" s="2">
        <f t="shared" si="27"/>
        <v>89.110850852015076</v>
      </c>
      <c r="BF75" s="2">
        <f t="shared" si="28"/>
        <v>82.938579076536556</v>
      </c>
      <c r="BG75" s="2">
        <f t="shared" si="29"/>
        <v>74.143610652370612</v>
      </c>
      <c r="BH75" s="2">
        <f t="shared" si="30"/>
        <v>61.589537792116417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85.195242431382127</v>
      </c>
      <c r="CP75" s="2">
        <f>BL$207*$B75+BL$209</f>
        <v>88.413354881539576</v>
      </c>
      <c r="CQ75" s="2">
        <f>BM$207*$B75+BM$209</f>
        <v>90.423439439716475</v>
      </c>
      <c r="CR75" s="2">
        <f>BN$207*$B75+BN$209</f>
        <v>90.897567362885468</v>
      </c>
      <c r="CS75" s="2">
        <f>BO$207*$B75+BO$209</f>
        <v>92.77697082605961</v>
      </c>
      <c r="CT75" s="2">
        <f>BP$207*$B75+BP$209</f>
        <v>95.228753883379269</v>
      </c>
      <c r="CU75" s="2">
        <f>BQ$207*$B75+BQ$209</f>
        <v>95.716473513096318</v>
      </c>
      <c r="CV75" s="2">
        <f>BR$207*$B75+BR$209</f>
        <v>94.81334890714966</v>
      </c>
      <c r="CW75" s="2">
        <f>BS$207*$B75+BS$209</f>
        <v>92.594366603853089</v>
      </c>
      <c r="CX75" s="2">
        <f>BT$207*$B75+BT$209</f>
        <v>89.000482185036589</v>
      </c>
      <c r="CY75" s="2">
        <f>BU$207*$B75+BU$209</f>
        <v>82.837308430813593</v>
      </c>
      <c r="CZ75" s="2">
        <f>BV$207*$B75+BV$209</f>
        <v>74.066804360480162</v>
      </c>
      <c r="DA75" s="2">
        <f>BW$207*$B75+BW$209</f>
        <v>61.55445056238883</v>
      </c>
      <c r="DD75" s="2">
        <f>BZ$207*$B75+BZ$209</f>
        <v>86.794629405653026</v>
      </c>
      <c r="DE75" s="2">
        <f>CA$207*$B75+CA$209</f>
        <v>89.210641780641708</v>
      </c>
      <c r="DF75" s="2">
        <f>CB$207*$B75+CB$209</f>
        <v>90.92054222520558</v>
      </c>
      <c r="DG75" s="2">
        <f>CC$207*$B75+CC$209</f>
        <v>91.982812761820369</v>
      </c>
      <c r="DH75" s="2">
        <f>CD$207*$B75+CD$209</f>
        <v>94.016237864177612</v>
      </c>
      <c r="DI75" s="2">
        <f>CE$207*$B75+CE$209</f>
        <v>97.083305438837641</v>
      </c>
      <c r="DJ75" s="2">
        <f>CF$207*$B75+CF$209</f>
        <v>97.247767121891542</v>
      </c>
      <c r="DK75" s="2">
        <f>CG$207*$B75+CG$209</f>
        <v>96.690339597378099</v>
      </c>
      <c r="DL75" s="2">
        <f>CH$207*$B75+CH$209</f>
        <v>94.895508566019473</v>
      </c>
      <c r="DM75" s="2">
        <f>CI$207*$B75+CI$209</f>
        <v>91.050114558542489</v>
      </c>
      <c r="DN75" s="2">
        <f>CJ$207*$B75+CJ$209</f>
        <v>84.937766278891829</v>
      </c>
      <c r="DO75" s="2">
        <f>CK$207*$B75+CK$209</f>
        <v>75.780778185074496</v>
      </c>
      <c r="DP75" s="2">
        <f>CL$207*$B75+CL$209</f>
        <v>62.350877237225511</v>
      </c>
      <c r="DS75" s="2">
        <f>POWER(10,($B75-C$227)/C$228)/(1+POWER(10,($B75-C$227)/C$228))</f>
        <v>5.691772941683694E-2</v>
      </c>
      <c r="DT75" s="2">
        <f>POWER(10,($B75-D$227)/D$228)/(1+POWER(10,($B75-D$227)/D$228))</f>
        <v>4.1934866458139312E-2</v>
      </c>
      <c r="DU75" s="2">
        <f>POWER(10,($B75-E$227)/E$228)/(1+POWER(10,($B75-E$227)/E$228))</f>
        <v>4.9015604779965402E-2</v>
      </c>
      <c r="DV75" s="2">
        <f>POWER(10,($B75-F$227)/F$228)/(1+POWER(10,($B75-F$227)/F$228))</f>
        <v>4.7364027957721086E-2</v>
      </c>
      <c r="DW75" s="2">
        <f>POWER(10,($B75-G$227)/G$228)/(1+POWER(10,($B75-G$227)/G$228))</f>
        <v>5.3851458507012069E-2</v>
      </c>
      <c r="DX75" s="2">
        <f>POWER(10,($B75-H$227)/H$228)/(1+POWER(10,($B75-H$227)/H$228))</f>
        <v>5.779830910521682E-2</v>
      </c>
      <c r="DY75" s="2">
        <f>POWER(10,($B75-I$227)/I$228)/(1+POWER(10,($B75-I$227)/I$228))</f>
        <v>6.0110431970989794E-2</v>
      </c>
      <c r="DZ75" s="2">
        <f>POWER(10,($B75-J$227)/J$228)/(1+POWER(10,($B75-J$227)/J$228))</f>
        <v>4.6324562019167674E-2</v>
      </c>
      <c r="EA75" s="2">
        <f>POWER(10,($B75-K$227)/K$228)/(1+POWER(10,($B75-K$227)/K$228))</f>
        <v>5.0435124572425029E-2</v>
      </c>
      <c r="EB75" s="2">
        <f>POWER(10,($B75-L$227)/L$228)/(1+POWER(10,($B75-L$227)/L$228))</f>
        <v>5.3848030703039534E-2</v>
      </c>
      <c r="EC75" s="2">
        <f>POWER(10,($B75-M$227)/M$228)/(1+POWER(10,($B75-M$227)/M$228))</f>
        <v>4.8213605341150378E-2</v>
      </c>
      <c r="ED75" s="2">
        <f>POWER(10,($B75-N$227)/N$228)/(1+POWER(10,($B75-N$227)/N$228))</f>
        <v>4.4811823137750638E-2</v>
      </c>
      <c r="EE75" s="2">
        <f>POWER(10,($B75-O$227)/O$228)/(1+POWER(10,($B75-O$227)/O$228))</f>
        <v>4.4055819369412441E-2</v>
      </c>
    </row>
    <row r="76" spans="2:135" x14ac:dyDescent="0.25">
      <c r="B76" s="2">
        <v>70</v>
      </c>
      <c r="C76">
        <v>99.465000000000003</v>
      </c>
      <c r="D76">
        <v>93.013999999999996</v>
      </c>
      <c r="E76">
        <v>95.113</v>
      </c>
      <c r="F76">
        <v>94.816999999999993</v>
      </c>
      <c r="G76">
        <v>98.254000000000005</v>
      </c>
      <c r="H76">
        <v>99.789000000000001</v>
      </c>
      <c r="I76">
        <v>102.056</v>
      </c>
      <c r="J76">
        <v>97.576999999999998</v>
      </c>
      <c r="K76">
        <v>95.38</v>
      </c>
      <c r="L76">
        <v>93.558999999999997</v>
      </c>
      <c r="M76">
        <v>87.278999999999996</v>
      </c>
      <c r="N76">
        <v>76.75</v>
      </c>
      <c r="O76">
        <v>63.619700000000002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91.64624459017783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91.214664775262747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92.93017754748729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93.460873943547412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95.537231410493405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98.533947248555904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99.436036660150805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98.637547732395717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95.232011295348642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91.819388812182169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84.812713446820055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75.552559826753878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62.724751866992499</v>
      </c>
      <c r="AE76" s="5"/>
      <c r="AG76" s="5">
        <f t="shared" si="17"/>
        <v>7.8187554098221739</v>
      </c>
      <c r="AH76" s="5">
        <f t="shared" si="17"/>
        <v>1.7993352247372485</v>
      </c>
      <c r="AI76" s="5">
        <f t="shared" si="17"/>
        <v>2.1828224525127098</v>
      </c>
      <c r="AJ76" s="5">
        <f t="shared" si="17"/>
        <v>1.356126056452581</v>
      </c>
      <c r="AK76" s="5">
        <f t="shared" si="17"/>
        <v>2.7167685895066001</v>
      </c>
      <c r="AL76" s="5">
        <f t="shared" si="17"/>
        <v>1.2550527514440972</v>
      </c>
      <c r="AM76" s="5">
        <f t="shared" si="17"/>
        <v>2.6199633398491926</v>
      </c>
      <c r="AN76" s="5">
        <f t="shared" si="16"/>
        <v>-1.0605477323957189</v>
      </c>
      <c r="AO76" s="5">
        <f t="shared" si="16"/>
        <v>0.14798870465135394</v>
      </c>
      <c r="AP76" s="5">
        <f t="shared" si="16"/>
        <v>1.7396111878178289</v>
      </c>
      <c r="AQ76" s="5">
        <f t="shared" si="16"/>
        <v>2.4662865531799412</v>
      </c>
      <c r="AR76" s="5">
        <f t="shared" si="16"/>
        <v>1.1974401732461217</v>
      </c>
      <c r="AS76" s="5">
        <f t="shared" si="16"/>
        <v>0.89494813300750309</v>
      </c>
      <c r="AV76" s="2">
        <f t="shared" si="18"/>
        <v>85.287172838855057</v>
      </c>
      <c r="AW76" s="2">
        <f t="shared" si="19"/>
        <v>88.432582272719571</v>
      </c>
      <c r="AX76" s="2">
        <f t="shared" si="20"/>
        <v>90.427096681933605</v>
      </c>
      <c r="AY76" s="2">
        <f t="shared" si="21"/>
        <v>90.952952229394739</v>
      </c>
      <c r="AZ76" s="2">
        <f t="shared" si="22"/>
        <v>92.865817710167789</v>
      </c>
      <c r="BA76" s="2">
        <f t="shared" si="23"/>
        <v>95.363922532698055</v>
      </c>
      <c r="BB76" s="2">
        <f t="shared" si="24"/>
        <v>95.829433754434092</v>
      </c>
      <c r="BC76" s="2">
        <f t="shared" si="25"/>
        <v>94.928265897312443</v>
      </c>
      <c r="BD76" s="2">
        <f t="shared" si="26"/>
        <v>92.741765355974167</v>
      </c>
      <c r="BE76" s="2">
        <f t="shared" si="27"/>
        <v>89.135730075694525</v>
      </c>
      <c r="BF76" s="2">
        <f t="shared" si="28"/>
        <v>82.969448665223823</v>
      </c>
      <c r="BG76" s="2">
        <f t="shared" si="29"/>
        <v>74.170067546742928</v>
      </c>
      <c r="BH76" s="2">
        <f t="shared" si="30"/>
        <v>61.612514978153079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85.192718055646509</v>
      </c>
      <c r="CP76" s="2">
        <f>BL$207*$B76+BL$209</f>
        <v>88.398352182629324</v>
      </c>
      <c r="CQ76" s="2">
        <f>BM$207*$B76+BM$209</f>
        <v>90.402514603750404</v>
      </c>
      <c r="CR76" s="2">
        <f>BN$207*$B76+BN$209</f>
        <v>90.899881651734205</v>
      </c>
      <c r="CS76" s="2">
        <f>BO$207*$B76+BO$209</f>
        <v>92.797101920256949</v>
      </c>
      <c r="CT76" s="2">
        <f>BP$207*$B76+BP$209</f>
        <v>95.252734724430809</v>
      </c>
      <c r="CU76" s="2">
        <f>BQ$207*$B76+BQ$209</f>
        <v>95.734583721137213</v>
      </c>
      <c r="CV76" s="2">
        <f>BR$207*$B76+BR$209</f>
        <v>94.838091555434048</v>
      </c>
      <c r="CW76" s="2">
        <f>BS$207*$B76+BS$209</f>
        <v>92.620619720967397</v>
      </c>
      <c r="CX76" s="2">
        <f>BT$207*$B76+BT$209</f>
        <v>89.020832579185537</v>
      </c>
      <c r="CY76" s="2">
        <f>BU$207*$B76+BU$209</f>
        <v>82.863634797994692</v>
      </c>
      <c r="CZ76" s="2">
        <f>BV$207*$B76+BV$209</f>
        <v>74.0896928661098</v>
      </c>
      <c r="DA76" s="2">
        <f>BW$207*$B76+BW$209</f>
        <v>61.575997863002961</v>
      </c>
      <c r="DD76" s="2">
        <f>BZ$207*$B76+BZ$209</f>
        <v>86.714508016110429</v>
      </c>
      <c r="DE76" s="2">
        <f>CA$207*$B76+CA$209</f>
        <v>89.145809334570913</v>
      </c>
      <c r="DF76" s="2">
        <f>CB$207*$B76+CB$209</f>
        <v>90.862064995414983</v>
      </c>
      <c r="DG76" s="2">
        <f>CC$207*$B76+CC$209</f>
        <v>91.926443726881374</v>
      </c>
      <c r="DH76" s="2">
        <f>CD$207*$B76+CD$209</f>
        <v>93.966896501024792</v>
      </c>
      <c r="DI76" s="2">
        <f>CE$207*$B76+CE$209</f>
        <v>97.016972249492781</v>
      </c>
      <c r="DJ76" s="2">
        <f>CF$207*$B76+CF$209</f>
        <v>97.18201844679983</v>
      </c>
      <c r="DK76" s="2">
        <f>CG$207*$B76+CG$209</f>
        <v>96.621325537401788</v>
      </c>
      <c r="DL76" s="2">
        <f>CH$207*$B76+CH$209</f>
        <v>94.821937682539371</v>
      </c>
      <c r="DM76" s="2">
        <f>CI$207*$B76+CI$209</f>
        <v>90.976932925616609</v>
      </c>
      <c r="DN76" s="2">
        <f>CJ$207*$B76+CJ$209</f>
        <v>84.874525389339851</v>
      </c>
      <c r="DO76" s="2">
        <f>CK$207*$B76+CK$209</f>
        <v>75.732551569850145</v>
      </c>
      <c r="DP76" s="2">
        <f>CL$207*$B76+CL$209</f>
        <v>62.335161159137712</v>
      </c>
      <c r="DS76" s="2">
        <f>POWER(10,($B76-C$227)/C$228)/(1+POWER(10,($B76-C$227)/C$228))</f>
        <v>6.2068212869367277E-2</v>
      </c>
      <c r="DT76" s="2">
        <f>POWER(10,($B76-D$227)/D$228)/(1+POWER(10,($B76-D$227)/D$228))</f>
        <v>4.5795387737389774E-2</v>
      </c>
      <c r="DU76" s="2">
        <f>POWER(10,($B76-E$227)/E$228)/(1+POWER(10,($B76-E$227)/E$228))</f>
        <v>5.3491583576178808E-2</v>
      </c>
      <c r="DV76" s="2">
        <f>POWER(10,($B76-F$227)/F$228)/(1+POWER(10,($B76-F$227)/F$228))</f>
        <v>5.1697387761893296E-2</v>
      </c>
      <c r="DW76" s="2">
        <f>POWER(10,($B76-G$227)/G$228)/(1+POWER(10,($B76-G$227)/G$228))</f>
        <v>5.8741757775739249E-2</v>
      </c>
      <c r="DX76" s="2">
        <f>POWER(10,($B76-H$227)/H$228)/(1+POWER(10,($B76-H$227)/H$228))</f>
        <v>6.30231511844426E-2</v>
      </c>
      <c r="DY76" s="2">
        <f>POWER(10,($B76-I$227)/I$228)/(1+POWER(10,($B76-I$227)/I$228))</f>
        <v>6.5529748330068527E-2</v>
      </c>
      <c r="DZ76" s="2">
        <f>POWER(10,($B76-J$227)/J$228)/(1+POWER(10,($B76-J$227)/J$228))</f>
        <v>5.0567868709458966E-2</v>
      </c>
      <c r="EA76" s="2">
        <f>POWER(10,($B76-K$227)/K$228)/(1+POWER(10,($B76-K$227)/K$228))</f>
        <v>5.503322878456892E-2</v>
      </c>
      <c r="EB76" s="2">
        <f>POWER(10,($B76-L$227)/L$228)/(1+POWER(10,($B76-L$227)/L$228))</f>
        <v>5.8738038014569831E-2</v>
      </c>
      <c r="EC76" s="2">
        <f>POWER(10,($B76-M$227)/M$228)/(1+POWER(10,($B76-M$227)/M$228))</f>
        <v>5.2620399978273752E-2</v>
      </c>
      <c r="ED76" s="2">
        <f>POWER(10,($B76-N$227)/N$228)/(1+POWER(10,($B76-N$227)/N$228))</f>
        <v>4.8923672163728602E-2</v>
      </c>
      <c r="EE76" s="2">
        <f>POWER(10,($B76-O$227)/O$228)/(1+POWER(10,($B76-O$227)/O$228))</f>
        <v>4.810179224422987E-2</v>
      </c>
    </row>
    <row r="77" spans="2:135" x14ac:dyDescent="0.25">
      <c r="B77" s="2">
        <v>71</v>
      </c>
      <c r="C77">
        <v>103.169</v>
      </c>
      <c r="D77">
        <v>94.576999999999998</v>
      </c>
      <c r="E77">
        <v>96.197000000000003</v>
      </c>
      <c r="F77">
        <v>95.576999999999998</v>
      </c>
      <c r="G77">
        <v>99.099000000000004</v>
      </c>
      <c r="H77">
        <v>103.14100000000001</v>
      </c>
      <c r="I77">
        <v>104.62</v>
      </c>
      <c r="J77">
        <v>98.141000000000005</v>
      </c>
      <c r="K77">
        <v>97.873000000000005</v>
      </c>
      <c r="L77">
        <v>96.456000000000003</v>
      </c>
      <c r="M77">
        <v>87.691000000000003</v>
      </c>
      <c r="N77">
        <v>79.102900000000005</v>
      </c>
      <c r="O77">
        <v>63.760599999999997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95.291974601993871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90.786622629002665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93.599488983116174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93.488962519956971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96.661081322881557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100.16006190633607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101.45635839201553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97.664363959157839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95.397877864705791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93.261765891045712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85.638755094933984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76.118474401054854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63.24000448535282</v>
      </c>
      <c r="AE77" s="5"/>
      <c r="AG77" s="5">
        <f t="shared" si="17"/>
        <v>7.8770253980061256</v>
      </c>
      <c r="AH77" s="5">
        <f t="shared" si="17"/>
        <v>3.7903773709973336</v>
      </c>
      <c r="AI77" s="5">
        <f t="shared" si="17"/>
        <v>2.5975110168838285</v>
      </c>
      <c r="AJ77" s="5">
        <f t="shared" si="17"/>
        <v>2.0880374800430275</v>
      </c>
      <c r="AK77" s="5">
        <f t="shared" si="17"/>
        <v>2.4379186771184465</v>
      </c>
      <c r="AL77" s="5">
        <f t="shared" si="17"/>
        <v>2.9809380936639371</v>
      </c>
      <c r="AM77" s="5">
        <f t="shared" si="17"/>
        <v>3.1636416079844736</v>
      </c>
      <c r="AN77" s="5">
        <f t="shared" si="16"/>
        <v>0.47663604084216615</v>
      </c>
      <c r="AO77" s="5">
        <f t="shared" si="16"/>
        <v>2.4751221352942139</v>
      </c>
      <c r="AP77" s="5">
        <f t="shared" si="16"/>
        <v>3.1942341089542907</v>
      </c>
      <c r="AQ77" s="5">
        <f t="shared" si="16"/>
        <v>2.0522449050660185</v>
      </c>
      <c r="AR77" s="5">
        <f t="shared" si="16"/>
        <v>2.9844255989451511</v>
      </c>
      <c r="AS77" s="5">
        <f t="shared" si="16"/>
        <v>0.52059551464717657</v>
      </c>
      <c r="AV77" s="2">
        <f t="shared" si="18"/>
        <v>85.287895254123271</v>
      </c>
      <c r="AW77" s="2">
        <f t="shared" si="19"/>
        <v>88.418225805432002</v>
      </c>
      <c r="AX77" s="2">
        <f t="shared" si="20"/>
        <v>90.406213864853655</v>
      </c>
      <c r="AY77" s="2">
        <f t="shared" si="21"/>
        <v>90.95678791739968</v>
      </c>
      <c r="AZ77" s="2">
        <f t="shared" si="22"/>
        <v>92.887704342310556</v>
      </c>
      <c r="BA77" s="2">
        <f t="shared" si="23"/>
        <v>95.391690467531305</v>
      </c>
      <c r="BB77" s="2">
        <f t="shared" si="24"/>
        <v>95.850053970267552</v>
      </c>
      <c r="BC77" s="2">
        <f t="shared" si="25"/>
        <v>94.956055119398357</v>
      </c>
      <c r="BD77" s="2">
        <f t="shared" si="26"/>
        <v>92.773012990192228</v>
      </c>
      <c r="BE77" s="2">
        <f t="shared" si="27"/>
        <v>89.160465676986064</v>
      </c>
      <c r="BF77" s="2">
        <f t="shared" si="28"/>
        <v>83.000256054161582</v>
      </c>
      <c r="BG77" s="2">
        <f t="shared" si="29"/>
        <v>74.196499476406316</v>
      </c>
      <c r="BH77" s="2">
        <f t="shared" si="30"/>
        <v>61.635444137362548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85.190193679910877</v>
      </c>
      <c r="CP77" s="2">
        <f>BL$207*$B77+BL$209</f>
        <v>88.383349483719059</v>
      </c>
      <c r="CQ77" s="2">
        <f>BM$207*$B77+BM$209</f>
        <v>90.381589767784334</v>
      </c>
      <c r="CR77" s="2">
        <f>BN$207*$B77+BN$209</f>
        <v>90.902195940582942</v>
      </c>
      <c r="CS77" s="2">
        <f>BO$207*$B77+BO$209</f>
        <v>92.817233014454274</v>
      </c>
      <c r="CT77" s="2">
        <f>BP$207*$B77+BP$209</f>
        <v>95.276715565482348</v>
      </c>
      <c r="CU77" s="2">
        <f>BQ$207*$B77+BQ$209</f>
        <v>95.752693929178122</v>
      </c>
      <c r="CV77" s="2">
        <f>BR$207*$B77+BR$209</f>
        <v>94.86283420371845</v>
      </c>
      <c r="CW77" s="2">
        <f>BS$207*$B77+BS$209</f>
        <v>92.646872838081705</v>
      </c>
      <c r="CX77" s="2">
        <f>BT$207*$B77+BT$209</f>
        <v>89.041182973334486</v>
      </c>
      <c r="CY77" s="2">
        <f>BU$207*$B77+BU$209</f>
        <v>82.889961165175791</v>
      </c>
      <c r="CZ77" s="2">
        <f>BV$207*$B77+BV$209</f>
        <v>74.112581371739424</v>
      </c>
      <c r="DA77" s="2">
        <f>BW$207*$B77+BW$209</f>
        <v>61.597545163617092</v>
      </c>
      <c r="DD77" s="2">
        <f>BZ$207*$B77+BZ$209</f>
        <v>86.634386626567832</v>
      </c>
      <c r="DE77" s="2">
        <f>CA$207*$B77+CA$209</f>
        <v>89.080976888500118</v>
      </c>
      <c r="DF77" s="2">
        <f>CB$207*$B77+CB$209</f>
        <v>90.803587765624385</v>
      </c>
      <c r="DG77" s="2">
        <f>CC$207*$B77+CC$209</f>
        <v>91.870074691942364</v>
      </c>
      <c r="DH77" s="2">
        <f>CD$207*$B77+CD$209</f>
        <v>93.917555137871972</v>
      </c>
      <c r="DI77" s="2">
        <f>CE$207*$B77+CE$209</f>
        <v>96.950639060147935</v>
      </c>
      <c r="DJ77" s="2">
        <f>CF$207*$B77+CF$209</f>
        <v>97.116269771708104</v>
      </c>
      <c r="DK77" s="2">
        <f>CG$207*$B77+CG$209</f>
        <v>96.552311477425476</v>
      </c>
      <c r="DL77" s="2">
        <f>CH$207*$B77+CH$209</f>
        <v>94.748366799059255</v>
      </c>
      <c r="DM77" s="2">
        <f>CI$207*$B77+CI$209</f>
        <v>90.903751292690743</v>
      </c>
      <c r="DN77" s="2">
        <f>CJ$207*$B77+CJ$209</f>
        <v>84.81128449978786</v>
      </c>
      <c r="DO77" s="2">
        <f>CK$207*$B77+CK$209</f>
        <v>75.684324954625794</v>
      </c>
      <c r="DP77" s="2">
        <f>CL$207*$B77+CL$209</f>
        <v>62.319445081049913</v>
      </c>
      <c r="DS77" s="2">
        <f>POWER(10,($B77-C$227)/C$228)/(1+POWER(10,($B77-C$227)/C$228))</f>
        <v>6.765133041159907E-2</v>
      </c>
      <c r="DT77" s="2">
        <f>POWER(10,($B77-D$227)/D$228)/(1+POWER(10,($B77-D$227)/D$228))</f>
        <v>4.9992763291575142E-2</v>
      </c>
      <c r="DU77" s="2">
        <f>POWER(10,($B77-E$227)/E$228)/(1+POWER(10,($B77-E$227)/E$228))</f>
        <v>5.8351217767258309E-2</v>
      </c>
      <c r="DV77" s="2">
        <f>POWER(10,($B77-F$227)/F$228)/(1+POWER(10,($B77-F$227)/F$228))</f>
        <v>5.6403735220012817E-2</v>
      </c>
      <c r="DW77" s="2">
        <f>POWER(10,($B77-G$227)/G$228)/(1+POWER(10,($B77-G$227)/G$228))</f>
        <v>6.4046088283126593E-2</v>
      </c>
      <c r="DX77" s="2">
        <f>POWER(10,($B77-H$227)/H$228)/(1+POWER(10,($B77-H$227)/H$228))</f>
        <v>6.8685876275323174E-2</v>
      </c>
      <c r="DY77" s="2">
        <f>POWER(10,($B77-I$227)/I$228)/(1+POWER(10,($B77-I$227)/I$228))</f>
        <v>7.1400532374337938E-2</v>
      </c>
      <c r="DZ77" s="2">
        <f>POWER(10,($B77-J$227)/J$228)/(1+POWER(10,($B77-J$227)/J$228))</f>
        <v>5.5177371800550865E-2</v>
      </c>
      <c r="EA77" s="2">
        <f>POWER(10,($B77-K$227)/K$228)/(1+POWER(10,($B77-K$227)/K$228))</f>
        <v>6.0024037400437845E-2</v>
      </c>
      <c r="EB77" s="2">
        <f>POWER(10,($B77-L$227)/L$228)/(1+POWER(10,($B77-L$227)/L$228))</f>
        <v>6.4042055484332311E-2</v>
      </c>
      <c r="EC77" s="2">
        <f>POWER(10,($B77-M$227)/M$228)/(1+POWER(10,($B77-M$227)/M$228))</f>
        <v>5.7405688568323114E-2</v>
      </c>
      <c r="ED77" s="2">
        <f>POWER(10,($B77-N$227)/N$228)/(1+POWER(10,($B77-N$227)/N$228))</f>
        <v>5.3391727238852223E-2</v>
      </c>
      <c r="EE77" s="2">
        <f>POWER(10,($B77-O$227)/O$228)/(1+POWER(10,($B77-O$227)/O$228))</f>
        <v>5.2498930710820665E-2</v>
      </c>
    </row>
    <row r="78" spans="2:135" x14ac:dyDescent="0.25">
      <c r="B78" s="2">
        <v>72</v>
      </c>
      <c r="C78">
        <v>106.521</v>
      </c>
      <c r="D78">
        <v>96.07</v>
      </c>
      <c r="E78">
        <v>99.521000000000001</v>
      </c>
      <c r="F78">
        <v>98.07</v>
      </c>
      <c r="G78">
        <v>101.761</v>
      </c>
      <c r="H78">
        <v>105.873</v>
      </c>
      <c r="I78">
        <v>107.465</v>
      </c>
      <c r="J78">
        <v>98.703999999999994</v>
      </c>
      <c r="K78">
        <v>98.183000000000007</v>
      </c>
      <c r="L78">
        <v>99.162000000000006</v>
      </c>
      <c r="M78">
        <v>90.602999999999994</v>
      </c>
      <c r="N78">
        <v>80.441199999999995</v>
      </c>
      <c r="O78">
        <v>66.732399999999998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100.23611833637685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91.231857423351542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95.308433529338771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94.430598476014566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98.86418732530251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102.96125095237309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104.67313541337255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97.632171257256559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96.476904552389911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95.659768968482837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87.191019608981009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77.241120593629873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64.198512095067372</v>
      </c>
      <c r="AE78" s="5"/>
      <c r="AG78" s="5">
        <f t="shared" si="17"/>
        <v>6.2848816636231533</v>
      </c>
      <c r="AH78" s="5">
        <f t="shared" si="17"/>
        <v>4.8381425766484512</v>
      </c>
      <c r="AI78" s="5">
        <f t="shared" si="17"/>
        <v>4.2125664706612298</v>
      </c>
      <c r="AJ78" s="5">
        <f t="shared" si="17"/>
        <v>3.6394015239854269</v>
      </c>
      <c r="AK78" s="5">
        <f t="shared" si="17"/>
        <v>2.896812674697486</v>
      </c>
      <c r="AL78" s="5">
        <f t="shared" si="17"/>
        <v>2.9117490476269126</v>
      </c>
      <c r="AM78" s="5">
        <f t="shared" si="17"/>
        <v>2.7918645866274545</v>
      </c>
      <c r="AN78" s="5">
        <f t="shared" si="16"/>
        <v>1.0718287427434348</v>
      </c>
      <c r="AO78" s="5">
        <f t="shared" si="16"/>
        <v>1.706095447610096</v>
      </c>
      <c r="AP78" s="5">
        <f t="shared" si="16"/>
        <v>3.5022310315171694</v>
      </c>
      <c r="AQ78" s="5">
        <f t="shared" si="16"/>
        <v>3.4119803910189859</v>
      </c>
      <c r="AR78" s="5">
        <f t="shared" si="16"/>
        <v>3.2000794063701221</v>
      </c>
      <c r="AS78" s="5">
        <f t="shared" si="16"/>
        <v>2.5338879049326266</v>
      </c>
      <c r="AV78" s="2">
        <f t="shared" si="18"/>
        <v>85.288383592634176</v>
      </c>
      <c r="AW78" s="2">
        <f t="shared" si="19"/>
        <v>88.403685996462016</v>
      </c>
      <c r="AX78" s="2">
        <f t="shared" si="20"/>
        <v>90.385124386288894</v>
      </c>
      <c r="AY78" s="2">
        <f t="shared" si="21"/>
        <v>90.96043551386505</v>
      </c>
      <c r="AZ78" s="2">
        <f t="shared" si="22"/>
        <v>92.909311105930499</v>
      </c>
      <c r="BA78" s="2">
        <f t="shared" si="23"/>
        <v>95.41917696452181</v>
      </c>
      <c r="BB78" s="2">
        <f t="shared" si="24"/>
        <v>95.870306628382409</v>
      </c>
      <c r="BC78" s="2">
        <f t="shared" si="25"/>
        <v>94.983607985598496</v>
      </c>
      <c r="BD78" s="2">
        <f t="shared" si="26"/>
        <v>92.804107444998266</v>
      </c>
      <c r="BE78" s="2">
        <f t="shared" si="27"/>
        <v>89.18499354645121</v>
      </c>
      <c r="BF78" s="2">
        <f t="shared" si="28"/>
        <v>83.030950694035795</v>
      </c>
      <c r="BG78" s="2">
        <f t="shared" si="29"/>
        <v>74.222870752565925</v>
      </c>
      <c r="BH78" s="2">
        <f t="shared" si="30"/>
        <v>61.658304228301418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85.187669304175259</v>
      </c>
      <c r="CP78" s="2">
        <f>BL$207*$B78+BL$209</f>
        <v>88.368346784808807</v>
      </c>
      <c r="CQ78" s="2">
        <f>BM$207*$B78+BM$209</f>
        <v>90.360664931818263</v>
      </c>
      <c r="CR78" s="2">
        <f>BN$207*$B78+BN$209</f>
        <v>90.904510229431679</v>
      </c>
      <c r="CS78" s="2">
        <f>BO$207*$B78+BO$209</f>
        <v>92.837364108651613</v>
      </c>
      <c r="CT78" s="2">
        <f>BP$207*$B78+BP$209</f>
        <v>95.300696406533888</v>
      </c>
      <c r="CU78" s="2">
        <f>BQ$207*$B78+BQ$209</f>
        <v>95.770804137219031</v>
      </c>
      <c r="CV78" s="2">
        <f>BR$207*$B78+BR$209</f>
        <v>94.887576852002837</v>
      </c>
      <c r="CW78" s="2">
        <f>BS$207*$B78+BS$209</f>
        <v>92.673125955196014</v>
      </c>
      <c r="CX78" s="2">
        <f>BT$207*$B78+BT$209</f>
        <v>89.061533367483435</v>
      </c>
      <c r="CY78" s="2">
        <f>BU$207*$B78+BU$209</f>
        <v>82.91628753235689</v>
      </c>
      <c r="CZ78" s="2">
        <f>BV$207*$B78+BV$209</f>
        <v>74.135469877369061</v>
      </c>
      <c r="DA78" s="2">
        <f>BW$207*$B78+BW$209</f>
        <v>61.619092464231223</v>
      </c>
      <c r="DD78" s="2">
        <f>BZ$207*$B78+BZ$209</f>
        <v>86.554265237025234</v>
      </c>
      <c r="DE78" s="2">
        <f>CA$207*$B78+CA$209</f>
        <v>89.016144442429322</v>
      </c>
      <c r="DF78" s="2">
        <f>CB$207*$B78+CB$209</f>
        <v>90.745110535833788</v>
      </c>
      <c r="DG78" s="2">
        <f>CC$207*$B78+CC$209</f>
        <v>91.813705657003354</v>
      </c>
      <c r="DH78" s="2">
        <f>CD$207*$B78+CD$209</f>
        <v>93.868213774719152</v>
      </c>
      <c r="DI78" s="2">
        <f>CE$207*$B78+CE$209</f>
        <v>96.884305870803075</v>
      </c>
      <c r="DJ78" s="2">
        <f>CF$207*$B78+CF$209</f>
        <v>97.050521096616379</v>
      </c>
      <c r="DK78" s="2">
        <f>CG$207*$B78+CG$209</f>
        <v>96.483297417449165</v>
      </c>
      <c r="DL78" s="2">
        <f>CH$207*$B78+CH$209</f>
        <v>94.674795915579153</v>
      </c>
      <c r="DM78" s="2">
        <f>CI$207*$B78+CI$209</f>
        <v>90.830569659764848</v>
      </c>
      <c r="DN78" s="2">
        <f>CJ$207*$B78+CJ$209</f>
        <v>84.748043610235868</v>
      </c>
      <c r="DO78" s="2">
        <f>CK$207*$B78+CK$209</f>
        <v>75.636098339401443</v>
      </c>
      <c r="DP78" s="2">
        <f>CL$207*$B78+CL$209</f>
        <v>62.303729002962115</v>
      </c>
      <c r="DS78" s="2">
        <f>POWER(10,($B78-C$227)/C$228)/(1+POWER(10,($B78-C$227)/C$228))</f>
        <v>7.3697196104543589E-2</v>
      </c>
      <c r="DT78" s="2">
        <f>POWER(10,($B78-D$227)/D$228)/(1+POWER(10,($B78-D$227)/D$228))</f>
        <v>5.4552854950118954E-2</v>
      </c>
      <c r="DU78" s="2">
        <f>POWER(10,($B78-E$227)/E$228)/(1+POWER(10,($B78-E$227)/E$228))</f>
        <v>6.3622666549321694E-2</v>
      </c>
      <c r="DV78" s="2">
        <f>POWER(10,($B78-F$227)/F$228)/(1+POWER(10,($B78-F$227)/F$228))</f>
        <v>6.1510740966600023E-2</v>
      </c>
      <c r="DW78" s="2">
        <f>POWER(10,($B78-G$227)/G$228)/(1+POWER(10,($B78-G$227)/G$228))</f>
        <v>6.9793879405657525E-2</v>
      </c>
      <c r="DX78" s="2">
        <f>POWER(10,($B78-H$227)/H$228)/(1+POWER(10,($B78-H$227)/H$228))</f>
        <v>7.4816778164814607E-2</v>
      </c>
      <c r="DY78" s="2">
        <f>POWER(10,($B78-I$227)/I$228)/(1+POWER(10,($B78-I$227)/I$228))</f>
        <v>7.7753514503889662E-2</v>
      </c>
      <c r="DZ78" s="2">
        <f>POWER(10,($B78-J$227)/J$228)/(1+POWER(10,($B78-J$227)/J$228))</f>
        <v>6.0180419852393842E-2</v>
      </c>
      <c r="EA78" s="2">
        <f>POWER(10,($B78-K$227)/K$228)/(1+POWER(10,($B78-K$227)/K$228))</f>
        <v>6.5436107047929654E-2</v>
      </c>
      <c r="EB78" s="2">
        <f>POWER(10,($B78-L$227)/L$228)/(1+POWER(10,($B78-L$227)/L$228))</f>
        <v>6.9789511671666041E-2</v>
      </c>
      <c r="EC78" s="2">
        <f>POWER(10,($B78-M$227)/M$228)/(1+POWER(10,($B78-M$227)/M$228))</f>
        <v>6.2597396598606109E-2</v>
      </c>
      <c r="ED78" s="2">
        <f>POWER(10,($B78-N$227)/N$228)/(1+POWER(10,($B78-N$227)/N$228))</f>
        <v>5.8242847852226762E-2</v>
      </c>
      <c r="EE78" s="2">
        <f>POWER(10,($B78-O$227)/O$228)/(1+POWER(10,($B78-O$227)/O$228))</f>
        <v>5.7273840719754374E-2</v>
      </c>
    </row>
    <row r="79" spans="2:135" x14ac:dyDescent="0.25">
      <c r="B79" s="2">
        <v>73</v>
      </c>
      <c r="C79">
        <v>110.099</v>
      </c>
      <c r="D79">
        <v>98.436999999999998</v>
      </c>
      <c r="E79">
        <v>102.197</v>
      </c>
      <c r="F79">
        <v>99.155000000000001</v>
      </c>
      <c r="G79">
        <v>105.479</v>
      </c>
      <c r="H79">
        <v>109.197</v>
      </c>
      <c r="I79">
        <v>112.535</v>
      </c>
      <c r="J79">
        <v>102.211</v>
      </c>
      <c r="K79">
        <v>101.60599999999999</v>
      </c>
      <c r="L79">
        <v>102.676</v>
      </c>
      <c r="M79">
        <v>92.778999999999996</v>
      </c>
      <c r="N79">
        <v>81.558800000000005</v>
      </c>
      <c r="O79">
        <v>67.183099999999996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106.35100121810352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92.647388737314515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98.239744528915736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96.415336733150752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102.29816950853738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107.04590166146333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109.14053273659519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98.545284104907907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98.57576620252226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99.100174242646176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89.573131840515202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79.010271207005843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65.672050590273244</v>
      </c>
      <c r="AE79" s="5"/>
      <c r="AG79" s="5">
        <f t="shared" si="17"/>
        <v>3.7479987818964844</v>
      </c>
      <c r="AH79" s="5">
        <f t="shared" si="17"/>
        <v>5.789611262685483</v>
      </c>
      <c r="AI79" s="5">
        <f t="shared" si="17"/>
        <v>3.9572554710842667</v>
      </c>
      <c r="AJ79" s="5">
        <f t="shared" si="17"/>
        <v>2.7396632668492487</v>
      </c>
      <c r="AK79" s="5">
        <f t="shared" si="17"/>
        <v>3.1808304914626149</v>
      </c>
      <c r="AL79" s="5">
        <f t="shared" si="17"/>
        <v>2.15109833853667</v>
      </c>
      <c r="AM79" s="5">
        <f t="shared" si="17"/>
        <v>3.3944672634048061</v>
      </c>
      <c r="AN79" s="5">
        <f t="shared" si="16"/>
        <v>3.6657158950920916</v>
      </c>
      <c r="AO79" s="5">
        <f t="shared" si="16"/>
        <v>3.0302337974777345</v>
      </c>
      <c r="AP79" s="5">
        <f t="shared" si="16"/>
        <v>3.5758257573538259</v>
      </c>
      <c r="AQ79" s="5">
        <f t="shared" si="16"/>
        <v>3.205868159484794</v>
      </c>
      <c r="AR79" s="5">
        <f t="shared" si="16"/>
        <v>2.548528792994162</v>
      </c>
      <c r="AS79" s="5">
        <f t="shared" si="16"/>
        <v>1.5110494097267519</v>
      </c>
      <c r="AV79" s="2">
        <f t="shared" si="18"/>
        <v>85.288570167976218</v>
      </c>
      <c r="AW79" s="2">
        <f t="shared" si="19"/>
        <v>88.388924876561035</v>
      </c>
      <c r="AX79" s="2">
        <f t="shared" si="20"/>
        <v>90.363792031238475</v>
      </c>
      <c r="AY79" s="2">
        <f t="shared" si="21"/>
        <v>90.963849056564229</v>
      </c>
      <c r="AZ79" s="2">
        <f t="shared" si="22"/>
        <v>92.930574877069276</v>
      </c>
      <c r="BA79" s="2">
        <f t="shared" si="23"/>
        <v>95.446301778968035</v>
      </c>
      <c r="BB79" s="2">
        <f t="shared" si="24"/>
        <v>95.890108158114359</v>
      </c>
      <c r="BC79" s="2">
        <f t="shared" si="25"/>
        <v>95.010856748733843</v>
      </c>
      <c r="BD79" s="2">
        <f t="shared" si="26"/>
        <v>92.834979057271283</v>
      </c>
      <c r="BE79" s="2">
        <f t="shared" si="27"/>
        <v>89.209240321897965</v>
      </c>
      <c r="BF79" s="2">
        <f t="shared" si="28"/>
        <v>83.061474126380418</v>
      </c>
      <c r="BG79" s="2">
        <f t="shared" si="29"/>
        <v>74.249139866097806</v>
      </c>
      <c r="BH79" s="2">
        <f t="shared" si="30"/>
        <v>61.681071076612554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85.185144928439627</v>
      </c>
      <c r="CP79" s="2">
        <f>BL$207*$B79+BL$209</f>
        <v>88.353344085898541</v>
      </c>
      <c r="CQ79" s="2">
        <f>BM$207*$B79+BM$209</f>
        <v>90.339740095852179</v>
      </c>
      <c r="CR79" s="2">
        <f>BN$207*$B79+BN$209</f>
        <v>90.906824518280416</v>
      </c>
      <c r="CS79" s="2">
        <f>BO$207*$B79+BO$209</f>
        <v>92.857495202848952</v>
      </c>
      <c r="CT79" s="2">
        <f>BP$207*$B79+BP$209</f>
        <v>95.324677247585413</v>
      </c>
      <c r="CU79" s="2">
        <f>BQ$207*$B79+BQ$209</f>
        <v>95.78891434525994</v>
      </c>
      <c r="CV79" s="2">
        <f>BR$207*$B79+BR$209</f>
        <v>94.912319500287239</v>
      </c>
      <c r="CW79" s="2">
        <f>BS$207*$B79+BS$209</f>
        <v>92.699379072310322</v>
      </c>
      <c r="CX79" s="2">
        <f>BT$207*$B79+BT$209</f>
        <v>89.081883761632398</v>
      </c>
      <c r="CY79" s="2">
        <f>BU$207*$B79+BU$209</f>
        <v>82.942613899537989</v>
      </c>
      <c r="CZ79" s="2">
        <f>BV$207*$B79+BV$209</f>
        <v>74.158358382998699</v>
      </c>
      <c r="DA79" s="2">
        <f>BW$207*$B79+BW$209</f>
        <v>61.640639764845353</v>
      </c>
      <c r="DD79" s="2">
        <f>BZ$207*$B79+BZ$209</f>
        <v>86.474143847482637</v>
      </c>
      <c r="DE79" s="2">
        <f>CA$207*$B79+CA$209</f>
        <v>88.951311996358527</v>
      </c>
      <c r="DF79" s="2">
        <f>CB$207*$B79+CB$209</f>
        <v>90.686633306043191</v>
      </c>
      <c r="DG79" s="2">
        <f>CC$207*$B79+CC$209</f>
        <v>91.757336622064344</v>
      </c>
      <c r="DH79" s="2">
        <f>CD$207*$B79+CD$209</f>
        <v>93.818872411566332</v>
      </c>
      <c r="DI79" s="2">
        <f>CE$207*$B79+CE$209</f>
        <v>96.81797268145823</v>
      </c>
      <c r="DJ79" s="2">
        <f>CF$207*$B79+CF$209</f>
        <v>96.984772421524653</v>
      </c>
      <c r="DK79" s="2">
        <f>CG$207*$B79+CG$209</f>
        <v>96.414283357472868</v>
      </c>
      <c r="DL79" s="2">
        <f>CH$207*$B79+CH$209</f>
        <v>94.601225032099052</v>
      </c>
      <c r="DM79" s="2">
        <f>CI$207*$B79+CI$209</f>
        <v>90.757388026838981</v>
      </c>
      <c r="DN79" s="2">
        <f>CJ$207*$B79+CJ$209</f>
        <v>84.684802720683876</v>
      </c>
      <c r="DO79" s="2">
        <f>CK$207*$B79+CK$209</f>
        <v>75.587871724177091</v>
      </c>
      <c r="DP79" s="2">
        <f>CL$207*$B79+CL$209</f>
        <v>62.288012924874316</v>
      </c>
      <c r="DS79" s="2">
        <f>POWER(10,($B79-C$227)/C$228)/(1+POWER(10,($B79-C$227)/C$228))</f>
        <v>8.0236870651043554E-2</v>
      </c>
      <c r="DT79" s="2">
        <f>POWER(10,($B79-D$227)/D$228)/(1+POWER(10,($B79-D$227)/D$228))</f>
        <v>5.9502842945404893E-2</v>
      </c>
      <c r="DU79" s="2">
        <f>POWER(10,($B79-E$227)/E$228)/(1+POWER(10,($B79-E$227)/E$228))</f>
        <v>6.9335272872765294E-2</v>
      </c>
      <c r="DV79" s="2">
        <f>POWER(10,($B79-F$227)/F$228)/(1+POWER(10,($B79-F$227)/F$228))</f>
        <v>6.7047297775190612E-2</v>
      </c>
      <c r="DW79" s="2">
        <f>POWER(10,($B79-G$227)/G$228)/(1+POWER(10,($B79-G$227)/G$228))</f>
        <v>7.6015609229830319E-2</v>
      </c>
      <c r="DX79" s="2">
        <f>POWER(10,($B79-H$227)/H$228)/(1+POWER(10,($B79-H$227)/H$228))</f>
        <v>8.1447065747193723E-2</v>
      </c>
      <c r="DY79" s="2">
        <f>POWER(10,($B79-I$227)/I$228)/(1+POWER(10,($B79-I$227)/I$228))</f>
        <v>8.4620252907018009E-2</v>
      </c>
      <c r="DZ79" s="2">
        <f>POWER(10,($B79-J$227)/J$228)/(1+POWER(10,($B79-J$227)/J$228))</f>
        <v>6.5605605604409103E-2</v>
      </c>
      <c r="EA79" s="2">
        <f>POWER(10,($B79-K$227)/K$228)/(1+POWER(10,($B79-K$227)/K$228))</f>
        <v>7.1299141901075017E-2</v>
      </c>
      <c r="EB79" s="2">
        <f>POWER(10,($B79-L$227)/L$228)/(1+POWER(10,($B79-L$227)/L$228))</f>
        <v>7.6010883953116448E-2</v>
      </c>
      <c r="EC79" s="2">
        <f>POWER(10,($B79-M$227)/M$228)/(1+POWER(10,($B79-M$227)/M$228))</f>
        <v>6.822465246003033E-2</v>
      </c>
      <c r="ED79" s="2">
        <f>POWER(10,($B79-N$227)/N$228)/(1+POWER(10,($B79-N$227)/N$228))</f>
        <v>6.3505166747358122E-2</v>
      </c>
      <c r="EE79" s="2">
        <f>POWER(10,($B79-O$227)/O$228)/(1+POWER(10,($B79-O$227)/O$228))</f>
        <v>6.2454414646095545E-2</v>
      </c>
    </row>
    <row r="80" spans="2:135" x14ac:dyDescent="0.25">
      <c r="B80" s="2">
        <v>74</v>
      </c>
      <c r="C80">
        <v>112.944</v>
      </c>
      <c r="D80">
        <v>101.577</v>
      </c>
      <c r="E80">
        <v>107.268</v>
      </c>
      <c r="F80">
        <v>101.81699999999999</v>
      </c>
      <c r="G80">
        <v>107.873</v>
      </c>
      <c r="H80">
        <v>113.268</v>
      </c>
      <c r="I80">
        <v>116.97199999999999</v>
      </c>
      <c r="J80">
        <v>103.676</v>
      </c>
      <c r="K80">
        <v>105.648</v>
      </c>
      <c r="L80">
        <v>107.86799999999999</v>
      </c>
      <c r="M80">
        <v>95.882000000000005</v>
      </c>
      <c r="N80">
        <v>83.897099999999995</v>
      </c>
      <c r="O80">
        <v>69.394400000000005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113.2181497574398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95.214061722691099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102.54786595534344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99.607400451139611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107.0235618913046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112.36761779851918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114.7147906761969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100.50330473042712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101.8104253748815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103.54335645871036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92.833424081277599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81.487251821708199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67.704267975281127</v>
      </c>
      <c r="AE80" s="5"/>
      <c r="AG80" s="5">
        <f t="shared" si="17"/>
        <v>-0.27414975743980108</v>
      </c>
      <c r="AH80" s="5">
        <f t="shared" si="17"/>
        <v>6.3629382773088992</v>
      </c>
      <c r="AI80" s="5">
        <f t="shared" si="17"/>
        <v>4.7201340446565609</v>
      </c>
      <c r="AJ80" s="5">
        <f t="shared" si="17"/>
        <v>2.2095995488603819</v>
      </c>
      <c r="AK80" s="5">
        <f t="shared" si="17"/>
        <v>0.84943810869540926</v>
      </c>
      <c r="AL80" s="5">
        <f t="shared" si="17"/>
        <v>0.9003822014808236</v>
      </c>
      <c r="AM80" s="5">
        <f t="shared" si="17"/>
        <v>2.2572093238030959</v>
      </c>
      <c r="AN80" s="5">
        <f t="shared" si="16"/>
        <v>3.1726952695728841</v>
      </c>
      <c r="AO80" s="5">
        <f t="shared" si="16"/>
        <v>3.8375746251184921</v>
      </c>
      <c r="AP80" s="5">
        <f t="shared" si="16"/>
        <v>4.3246435412896318</v>
      </c>
      <c r="AQ80" s="5">
        <f t="shared" si="16"/>
        <v>3.0485759187224062</v>
      </c>
      <c r="AR80" s="5">
        <f t="shared" si="16"/>
        <v>2.4098481782917958</v>
      </c>
      <c r="AS80" s="5">
        <f t="shared" si="16"/>
        <v>1.6901320247188778</v>
      </c>
      <c r="AV80" s="2">
        <f t="shared" si="18"/>
        <v>85.288378560105656</v>
      </c>
      <c r="AW80" s="2">
        <f t="shared" si="19"/>
        <v>88.373899746725243</v>
      </c>
      <c r="AX80" s="2">
        <f t="shared" si="20"/>
        <v>90.342176504972841</v>
      </c>
      <c r="AY80" s="2">
        <f t="shared" si="21"/>
        <v>90.966976682416387</v>
      </c>
      <c r="AZ80" s="2">
        <f t="shared" si="22"/>
        <v>92.951424847324375</v>
      </c>
      <c r="BA80" s="2">
        <f t="shared" si="23"/>
        <v>95.472974386288541</v>
      </c>
      <c r="BB80" s="2">
        <f t="shared" si="24"/>
        <v>95.909365069145494</v>
      </c>
      <c r="BC80" s="2">
        <f t="shared" si="25"/>
        <v>95.03772454958559</v>
      </c>
      <c r="BD80" s="2">
        <f t="shared" si="26"/>
        <v>92.865548124657565</v>
      </c>
      <c r="BE80" s="2">
        <f t="shared" si="27"/>
        <v>89.233122631455046</v>
      </c>
      <c r="BF80" s="2">
        <f t="shared" si="28"/>
        <v>83.091759251982097</v>
      </c>
      <c r="BG80" s="2">
        <f t="shared" si="29"/>
        <v>74.275258916281302</v>
      </c>
      <c r="BH80" s="2">
        <f t="shared" si="30"/>
        <v>61.703717085967924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85.182620552704009</v>
      </c>
      <c r="CP80" s="2">
        <f>BL$207*$B80+BL$209</f>
        <v>88.33834138698829</v>
      </c>
      <c r="CQ80" s="2">
        <f>BM$207*$B80+BM$209</f>
        <v>90.318815259886108</v>
      </c>
      <c r="CR80" s="2">
        <f>BN$207*$B80+BN$209</f>
        <v>90.909138807129153</v>
      </c>
      <c r="CS80" s="2">
        <f>BO$207*$B80+BO$209</f>
        <v>92.877626297046277</v>
      </c>
      <c r="CT80" s="2">
        <f>BP$207*$B80+BP$209</f>
        <v>95.348658088636952</v>
      </c>
      <c r="CU80" s="2">
        <f>BQ$207*$B80+BQ$209</f>
        <v>95.807024553300849</v>
      </c>
      <c r="CV80" s="2">
        <f>BR$207*$B80+BR$209</f>
        <v>94.937062148571627</v>
      </c>
      <c r="CW80" s="2">
        <f>BS$207*$B80+BS$209</f>
        <v>92.725632189424644</v>
      </c>
      <c r="CX80" s="2">
        <f>BT$207*$B80+BT$209</f>
        <v>89.102234155781346</v>
      </c>
      <c r="CY80" s="2">
        <f>BU$207*$B80+BU$209</f>
        <v>82.968940266719088</v>
      </c>
      <c r="CZ80" s="2">
        <f>BV$207*$B80+BV$209</f>
        <v>74.181246888628323</v>
      </c>
      <c r="DA80" s="2">
        <f>BW$207*$B80+BW$209</f>
        <v>61.662187065459484</v>
      </c>
      <c r="DD80" s="2">
        <f>BZ$207*$B80+BZ$209</f>
        <v>86.394022457940039</v>
      </c>
      <c r="DE80" s="2">
        <f>CA$207*$B80+CA$209</f>
        <v>88.886479550287717</v>
      </c>
      <c r="DF80" s="2">
        <f>CB$207*$B80+CB$209</f>
        <v>90.628156076252594</v>
      </c>
      <c r="DG80" s="2">
        <f>CC$207*$B80+CC$209</f>
        <v>91.700967587125334</v>
      </c>
      <c r="DH80" s="2">
        <f>CD$207*$B80+CD$209</f>
        <v>93.769531048413512</v>
      </c>
      <c r="DI80" s="2">
        <f>CE$207*$B80+CE$209</f>
        <v>96.75163949211337</v>
      </c>
      <c r="DJ80" s="2">
        <f>CF$207*$B80+CF$209</f>
        <v>96.919023746432927</v>
      </c>
      <c r="DK80" s="2">
        <f>CG$207*$B80+CG$209</f>
        <v>96.345269297496557</v>
      </c>
      <c r="DL80" s="2">
        <f>CH$207*$B80+CH$209</f>
        <v>94.527654148618936</v>
      </c>
      <c r="DM80" s="2">
        <f>CI$207*$B80+CI$209</f>
        <v>90.684206393913101</v>
      </c>
      <c r="DN80" s="2">
        <f>CJ$207*$B80+CJ$209</f>
        <v>84.621561831131885</v>
      </c>
      <c r="DO80" s="2">
        <f>CK$207*$B80+CK$209</f>
        <v>75.53964510895274</v>
      </c>
      <c r="DP80" s="2">
        <f>CL$207*$B80+CL$209</f>
        <v>62.272296846786517</v>
      </c>
      <c r="DS80" s="2">
        <f>POWER(10,($B80-C$227)/C$228)/(1+POWER(10,($B80-C$227)/C$228))</f>
        <v>8.730216367047984E-2</v>
      </c>
      <c r="DT80" s="2">
        <f>POWER(10,($B80-D$227)/D$228)/(1+POWER(10,($B80-D$227)/D$228))</f>
        <v>6.4871162268477042E-2</v>
      </c>
      <c r="DU80" s="2">
        <f>POWER(10,($B80-E$227)/E$228)/(1+POWER(10,($B80-E$227)/E$228))</f>
        <v>7.5519439565504706E-2</v>
      </c>
      <c r="DV80" s="2">
        <f>POWER(10,($B80-F$227)/F$228)/(1+POWER(10,($B80-F$227)/F$228))</f>
        <v>7.3043411338896677E-2</v>
      </c>
      <c r="DW80" s="2">
        <f>POWER(10,($B80-G$227)/G$228)/(1+POWER(10,($B80-G$227)/G$228))</f>
        <v>8.2742636099845404E-2</v>
      </c>
      <c r="DX80" s="2">
        <f>POWER(10,($B80-H$227)/H$228)/(1+POWER(10,($B80-H$227)/H$228))</f>
        <v>8.8608656781586997E-2</v>
      </c>
      <c r="DY80" s="2">
        <f>POWER(10,($B80-I$227)/I$228)/(1+POWER(10,($B80-I$227)/I$228))</f>
        <v>9.2032904768922105E-2</v>
      </c>
      <c r="DZ80" s="2">
        <f>POWER(10,($B80-J$227)/J$228)/(1+POWER(10,($B80-J$227)/J$228))</f>
        <v>7.1482665807238527E-2</v>
      </c>
      <c r="EA80" s="2">
        <f>POWER(10,($B80-K$227)/K$228)/(1+POWER(10,($B80-K$227)/K$228))</f>
        <v>7.7643856956919388E-2</v>
      </c>
      <c r="EB80" s="2">
        <f>POWER(10,($B80-L$227)/L$228)/(1+POWER(10,($B80-L$227)/L$228))</f>
        <v>8.2737530102466997E-2</v>
      </c>
      <c r="EC80" s="2">
        <f>POWER(10,($B80-M$227)/M$228)/(1+POWER(10,($B80-M$227)/M$228))</f>
        <v>7.4317670728595284E-2</v>
      </c>
      <c r="ED80" s="2">
        <f>POWER(10,($B80-N$227)/N$228)/(1+POWER(10,($B80-N$227)/N$228))</f>
        <v>6.9208002665470794E-2</v>
      </c>
      <c r="EE80" s="2">
        <f>POWER(10,($B80-O$227)/O$228)/(1+POWER(10,($B80-O$227)/O$228))</f>
        <v>6.806975036216685E-2</v>
      </c>
    </row>
    <row r="81" spans="2:135" x14ac:dyDescent="0.25">
      <c r="B81" s="2">
        <v>75</v>
      </c>
      <c r="C81">
        <v>119.14100000000001</v>
      </c>
      <c r="D81">
        <v>105.944</v>
      </c>
      <c r="E81">
        <v>111.408</v>
      </c>
      <c r="F81">
        <v>106</v>
      </c>
      <c r="G81">
        <v>114.732</v>
      </c>
      <c r="H81">
        <v>119.62</v>
      </c>
      <c r="I81">
        <v>121.38</v>
      </c>
      <c r="J81">
        <v>108.268</v>
      </c>
      <c r="K81">
        <v>110.22499999999999</v>
      </c>
      <c r="L81">
        <v>112.5</v>
      </c>
      <c r="M81">
        <v>99.721000000000004</v>
      </c>
      <c r="N81">
        <v>87.617599999999996</v>
      </c>
      <c r="O81">
        <v>71.690100000000001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120.11990411649431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99.118304851363476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108.23627983406216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104.10481122471549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112.89093146158524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118.61625193488041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120.96741821004707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103.63282646122056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106.20376328975239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108.73930456079215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96.888243133142481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84.644477631848901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70.263799665647198</v>
      </c>
      <c r="AE81" s="5"/>
      <c r="AG81" s="5">
        <f t="shared" si="17"/>
        <v>-0.97890411649430575</v>
      </c>
      <c r="AH81" s="5">
        <f t="shared" si="17"/>
        <v>6.8256951486365267</v>
      </c>
      <c r="AI81" s="5">
        <f t="shared" si="17"/>
        <v>3.1717201659378418</v>
      </c>
      <c r="AJ81" s="5">
        <f t="shared" si="17"/>
        <v>1.8951887752845096</v>
      </c>
      <c r="AK81" s="5">
        <f t="shared" si="17"/>
        <v>1.8410685384147598</v>
      </c>
      <c r="AL81" s="5">
        <f t="shared" si="17"/>
        <v>1.0037480651195949</v>
      </c>
      <c r="AM81" s="5">
        <f t="shared" si="17"/>
        <v>0.41258178995292383</v>
      </c>
      <c r="AN81" s="5">
        <f t="shared" si="16"/>
        <v>4.6351735387794406</v>
      </c>
      <c r="AO81" s="5">
        <f t="shared" si="16"/>
        <v>4.0212367102476065</v>
      </c>
      <c r="AP81" s="5">
        <f t="shared" si="16"/>
        <v>3.7606954392078507</v>
      </c>
      <c r="AQ81" s="5">
        <f t="shared" si="16"/>
        <v>2.8327568668575225</v>
      </c>
      <c r="AR81" s="5">
        <f t="shared" si="16"/>
        <v>2.9731223681510954</v>
      </c>
      <c r="AS81" s="5">
        <f t="shared" si="16"/>
        <v>1.4263003343528027</v>
      </c>
      <c r="AV81" s="2">
        <f t="shared" si="18"/>
        <v>85.287723043537497</v>
      </c>
      <c r="AW81" s="2">
        <f t="shared" si="19"/>
        <v>88.358562817927876</v>
      </c>
      <c r="AX81" s="2">
        <f t="shared" si="20"/>
        <v>90.320233189167084</v>
      </c>
      <c r="AY81" s="2">
        <f t="shared" si="21"/>
        <v>90.969760192196347</v>
      </c>
      <c r="AZ81" s="2">
        <f t="shared" si="22"/>
        <v>92.971782040917788</v>
      </c>
      <c r="BA81" s="2">
        <f t="shared" si="23"/>
        <v>95.499093323927937</v>
      </c>
      <c r="BB81" s="2">
        <f t="shared" si="24"/>
        <v>95.927973410072383</v>
      </c>
      <c r="BC81" s="2">
        <f t="shared" si="25"/>
        <v>95.064124699292464</v>
      </c>
      <c r="BD81" s="2">
        <f t="shared" si="26"/>
        <v>92.895724095237085</v>
      </c>
      <c r="BE81" s="2">
        <f t="shared" si="27"/>
        <v>89.256546361269201</v>
      </c>
      <c r="BF81" s="2">
        <f t="shared" si="28"/>
        <v>83.121729599206759</v>
      </c>
      <c r="BG81" s="2">
        <f t="shared" si="29"/>
        <v>74.301173030684041</v>
      </c>
      <c r="BH81" s="2">
        <f t="shared" si="30"/>
        <v>61.726210947170628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85.180096176968377</v>
      </c>
      <c r="CP81" s="2">
        <f>BL$207*$B81+BL$209</f>
        <v>88.323338688078024</v>
      </c>
      <c r="CQ81" s="2">
        <f>BM$207*$B81+BM$209</f>
        <v>90.297890423920038</v>
      </c>
      <c r="CR81" s="2">
        <f>BN$207*$B81+BN$209</f>
        <v>90.91145309597789</v>
      </c>
      <c r="CS81" s="2">
        <f>BO$207*$B81+BO$209</f>
        <v>92.897757391243616</v>
      </c>
      <c r="CT81" s="2">
        <f>BP$207*$B81+BP$209</f>
        <v>95.372638929688492</v>
      </c>
      <c r="CU81" s="2">
        <f>BQ$207*$B81+BQ$209</f>
        <v>95.825134761341758</v>
      </c>
      <c r="CV81" s="2">
        <f>BR$207*$B81+BR$209</f>
        <v>94.961804796856029</v>
      </c>
      <c r="CW81" s="2">
        <f>BS$207*$B81+BS$209</f>
        <v>92.751885306538952</v>
      </c>
      <c r="CX81" s="2">
        <f>BT$207*$B81+BT$209</f>
        <v>89.122584549930295</v>
      </c>
      <c r="CY81" s="2">
        <f>BU$207*$B81+BU$209</f>
        <v>82.995266633900187</v>
      </c>
      <c r="CZ81" s="2">
        <f>BV$207*$B81+BV$209</f>
        <v>74.20413539425796</v>
      </c>
      <c r="DA81" s="2">
        <f>BW$207*$B81+BW$209</f>
        <v>61.683734366073615</v>
      </c>
      <c r="DD81" s="2">
        <f>BZ$207*$B81+BZ$209</f>
        <v>86.313901068397442</v>
      </c>
      <c r="DE81" s="2">
        <f>CA$207*$B81+CA$209</f>
        <v>88.821647104216922</v>
      </c>
      <c r="DF81" s="2">
        <f>CB$207*$B81+CB$209</f>
        <v>90.569678846461997</v>
      </c>
      <c r="DG81" s="2">
        <f>CC$207*$B81+CC$209</f>
        <v>91.644598552186324</v>
      </c>
      <c r="DH81" s="2">
        <f>CD$207*$B81+CD$209</f>
        <v>93.720189685260692</v>
      </c>
      <c r="DI81" s="2">
        <f>CE$207*$B81+CE$209</f>
        <v>96.685306302768524</v>
      </c>
      <c r="DJ81" s="2">
        <f>CF$207*$B81+CF$209</f>
        <v>96.853275071341201</v>
      </c>
      <c r="DK81" s="2">
        <f>CG$207*$B81+CG$209</f>
        <v>96.276255237520246</v>
      </c>
      <c r="DL81" s="2">
        <f>CH$207*$B81+CH$209</f>
        <v>94.454083265138834</v>
      </c>
      <c r="DM81" s="2">
        <f>CI$207*$B81+CI$209</f>
        <v>90.61102476098722</v>
      </c>
      <c r="DN81" s="2">
        <f>CJ$207*$B81+CJ$209</f>
        <v>84.558320941579893</v>
      </c>
      <c r="DO81" s="2">
        <f>CK$207*$B81+CK$209</f>
        <v>75.491418493728389</v>
      </c>
      <c r="DP81" s="2">
        <f>CL$207*$B81+CL$209</f>
        <v>62.256580768698726</v>
      </c>
      <c r="DS81" s="2">
        <f>POWER(10,($B81-C$227)/C$228)/(1+POWER(10,($B81-C$227)/C$228))</f>
        <v>9.4925385648545926E-2</v>
      </c>
      <c r="DT81" s="2">
        <f>POWER(10,($B81-D$227)/D$228)/(1+POWER(10,($B81-D$227)/D$228))</f>
        <v>7.068740705361129E-2</v>
      </c>
      <c r="DU81" s="2">
        <f>POWER(10,($B81-E$227)/E$228)/(1+POWER(10,($B81-E$227)/E$228))</f>
        <v>8.220646427127358E-2</v>
      </c>
      <c r="DV81" s="2">
        <f>POWER(10,($B81-F$227)/F$228)/(1+POWER(10,($B81-F$227)/F$228))</f>
        <v>7.9530051949024669E-2</v>
      </c>
      <c r="DW81" s="2">
        <f>POWER(10,($B81-G$227)/G$228)/(1+POWER(10,($B81-G$227)/G$228))</f>
        <v>9.0006983204193106E-2</v>
      </c>
      <c r="DX81" s="2">
        <f>POWER(10,($B81-H$227)/H$228)/(1+POWER(10,($B81-H$227)/H$228))</f>
        <v>9.633392040722287E-2</v>
      </c>
      <c r="DY81" s="2">
        <f>POWER(10,($B81-I$227)/I$228)/(1+POWER(10,($B81-I$227)/I$228))</f>
        <v>0.10002394394076504</v>
      </c>
      <c r="DZ81" s="2">
        <f>POWER(10,($B81-J$227)/J$228)/(1+POWER(10,($B81-J$227)/J$228))</f>
        <v>7.7842343287384402E-2</v>
      </c>
      <c r="EA81" s="2">
        <f>POWER(10,($B81-K$227)/K$228)/(1+POWER(10,($B81-K$227)/K$228))</f>
        <v>8.4501798378639428E-2</v>
      </c>
      <c r="EB81" s="2">
        <f>POWER(10,($B81-L$227)/L$228)/(1+POWER(10,($B81-L$227)/L$228))</f>
        <v>9.0001472913571245E-2</v>
      </c>
      <c r="EC81" s="2">
        <f>POWER(10,($B81-M$227)/M$228)/(1+POWER(10,($B81-M$227)/M$228))</f>
        <v>8.0907595267313531E-2</v>
      </c>
      <c r="ED81" s="2">
        <f>POWER(10,($B81-N$227)/N$228)/(1+POWER(10,($B81-N$227)/N$228))</f>
        <v>7.538173729306745E-2</v>
      </c>
      <c r="EE81" s="2">
        <f>POWER(10,($B81-O$227)/O$228)/(1+POWER(10,($B81-O$227)/O$228))</f>
        <v>7.415003551101941E-2</v>
      </c>
    </row>
    <row r="82" spans="2:135" x14ac:dyDescent="0.25">
      <c r="B82" s="2">
        <v>76</v>
      </c>
      <c r="C82">
        <v>121.211</v>
      </c>
      <c r="D82">
        <v>110.29600000000001</v>
      </c>
      <c r="E82">
        <v>116.845</v>
      </c>
      <c r="F82">
        <v>111.81699999999999</v>
      </c>
      <c r="G82">
        <v>120</v>
      </c>
      <c r="H82">
        <v>124.676</v>
      </c>
      <c r="I82">
        <v>127.282</v>
      </c>
      <c r="J82">
        <v>110.648</v>
      </c>
      <c r="K82">
        <v>114.746</v>
      </c>
      <c r="L82">
        <v>116.441</v>
      </c>
      <c r="M82">
        <v>104.794</v>
      </c>
      <c r="N82">
        <v>89.823499999999996</v>
      </c>
      <c r="O82">
        <v>74.464799999999997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126.13404130403703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104.4390409736923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115.0382765356845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109.82014348881398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119.45435654196235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125.17053318540412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127.17859380304678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107.98408344629891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111.57855343830673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114.19170789691196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101.46369200728221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88.312848769685033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73.205334945768527</v>
      </c>
      <c r="AE82" s="5"/>
      <c r="AG82" s="5">
        <f t="shared" si="17"/>
        <v>-4.923041304037028</v>
      </c>
      <c r="AH82" s="5">
        <f t="shared" si="17"/>
        <v>5.856959026307706</v>
      </c>
      <c r="AI82" s="5">
        <f t="shared" si="17"/>
        <v>1.8067234643154961</v>
      </c>
      <c r="AJ82" s="5">
        <f t="shared" si="17"/>
        <v>1.9968565111860102</v>
      </c>
      <c r="AK82" s="5">
        <f t="shared" si="17"/>
        <v>0.54564345803764525</v>
      </c>
      <c r="AL82" s="5">
        <f t="shared" si="17"/>
        <v>-0.49453318540412283</v>
      </c>
      <c r="AM82" s="5">
        <f t="shared" si="17"/>
        <v>0.10340619695321607</v>
      </c>
      <c r="AN82" s="5">
        <f t="shared" si="16"/>
        <v>2.6639165537010854</v>
      </c>
      <c r="AO82" s="5">
        <f t="shared" si="16"/>
        <v>3.1674465616932679</v>
      </c>
      <c r="AP82" s="5">
        <f t="shared" si="16"/>
        <v>2.2492921030880382</v>
      </c>
      <c r="AQ82" s="5">
        <f t="shared" si="16"/>
        <v>3.3303079927177919</v>
      </c>
      <c r="AR82" s="5">
        <f t="shared" si="16"/>
        <v>1.5106512303149628</v>
      </c>
      <c r="AS82" s="5">
        <f t="shared" si="16"/>
        <v>1.2594650542314696</v>
      </c>
      <c r="AV82" s="2">
        <f t="shared" si="18"/>
        <v>85.286508072560835</v>
      </c>
      <c r="AW82" s="2">
        <f t="shared" si="19"/>
        <v>88.342860862808791</v>
      </c>
      <c r="AX82" s="2">
        <f t="shared" si="20"/>
        <v>90.297912924321565</v>
      </c>
      <c r="AY82" s="2">
        <f t="shared" si="21"/>
        <v>90.972134637486079</v>
      </c>
      <c r="AZ82" s="2">
        <f t="shared" si="22"/>
        <v>92.99155888225232</v>
      </c>
      <c r="BA82" s="2">
        <f t="shared" si="23"/>
        <v>95.524545604105668</v>
      </c>
      <c r="BB82" s="2">
        <f t="shared" si="24"/>
        <v>95.945818314036075</v>
      </c>
      <c r="BC82" s="2">
        <f t="shared" si="25"/>
        <v>95.089959986735892</v>
      </c>
      <c r="BD82" s="2">
        <f t="shared" si="26"/>
        <v>92.92540478741968</v>
      </c>
      <c r="BE82" s="2">
        <f t="shared" si="27"/>
        <v>89.279405971262122</v>
      </c>
      <c r="BF82" s="2">
        <f t="shared" si="28"/>
        <v>83.151298609539154</v>
      </c>
      <c r="BG82" s="2">
        <f t="shared" si="29"/>
        <v>74.32681978760354</v>
      </c>
      <c r="BH82" s="2">
        <f t="shared" si="30"/>
        <v>61.748517351687028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85.177571801232759</v>
      </c>
      <c r="CP82" s="2">
        <f>BL$207*$B82+BL$209</f>
        <v>88.308335989167773</v>
      </c>
      <c r="CQ82" s="2">
        <f>BM$207*$B82+BM$209</f>
        <v>90.276965587953967</v>
      </c>
      <c r="CR82" s="2">
        <f>BN$207*$B82+BN$209</f>
        <v>90.913767384826627</v>
      </c>
      <c r="CS82" s="2">
        <f>BO$207*$B82+BO$209</f>
        <v>92.91788848544094</v>
      </c>
      <c r="CT82" s="2">
        <f>BP$207*$B82+BP$209</f>
        <v>95.396619770740031</v>
      </c>
      <c r="CU82" s="2">
        <f>BQ$207*$B82+BQ$209</f>
        <v>95.843244969382653</v>
      </c>
      <c r="CV82" s="2">
        <f>BR$207*$B82+BR$209</f>
        <v>94.986547445140417</v>
      </c>
      <c r="CW82" s="2">
        <f>BS$207*$B82+BS$209</f>
        <v>92.77813842365326</v>
      </c>
      <c r="CX82" s="2">
        <f>BT$207*$B82+BT$209</f>
        <v>89.142934944079244</v>
      </c>
      <c r="CY82" s="2">
        <f>BU$207*$B82+BU$209</f>
        <v>83.021593001081285</v>
      </c>
      <c r="CZ82" s="2">
        <f>BV$207*$B82+BV$209</f>
        <v>74.227023899887584</v>
      </c>
      <c r="DA82" s="2">
        <f>BW$207*$B82+BW$209</f>
        <v>61.705281666687746</v>
      </c>
      <c r="DD82" s="2">
        <f>BZ$207*$B82+BZ$209</f>
        <v>86.233779678854845</v>
      </c>
      <c r="DE82" s="2">
        <f>CA$207*$B82+CA$209</f>
        <v>88.756814658146126</v>
      </c>
      <c r="DF82" s="2">
        <f>CB$207*$B82+CB$209</f>
        <v>90.5112016166714</v>
      </c>
      <c r="DG82" s="2">
        <f>CC$207*$B82+CC$209</f>
        <v>91.588229517247314</v>
      </c>
      <c r="DH82" s="2">
        <f>CD$207*$B82+CD$209</f>
        <v>93.670848322107872</v>
      </c>
      <c r="DI82" s="2">
        <f>CE$207*$B82+CE$209</f>
        <v>96.618973113423664</v>
      </c>
      <c r="DJ82" s="2">
        <f>CF$207*$B82+CF$209</f>
        <v>96.787526396249476</v>
      </c>
      <c r="DK82" s="2">
        <f>CG$207*$B82+CG$209</f>
        <v>96.207241177543949</v>
      </c>
      <c r="DL82" s="2">
        <f>CH$207*$B82+CH$209</f>
        <v>94.380512381658718</v>
      </c>
      <c r="DM82" s="2">
        <f>CI$207*$B82+CI$209</f>
        <v>90.53784312806134</v>
      </c>
      <c r="DN82" s="2">
        <f>CJ$207*$B82+CJ$209</f>
        <v>84.495080052027902</v>
      </c>
      <c r="DO82" s="2">
        <f>CK$207*$B82+CK$209</f>
        <v>75.443191878504038</v>
      </c>
      <c r="DP82" s="2">
        <f>CL$207*$B82+CL$209</f>
        <v>62.240864690610927</v>
      </c>
      <c r="DS82" s="2">
        <f>POWER(10,($B82-C$227)/C$228)/(1+POWER(10,($B82-C$227)/C$228))</f>
        <v>0.10313904453480376</v>
      </c>
      <c r="DT82" s="2">
        <f>POWER(10,($B82-D$227)/D$228)/(1+POWER(10,($B82-D$227)/D$228))</f>
        <v>7.698219788171573E-2</v>
      </c>
      <c r="DU82" s="2">
        <f>POWER(10,($B82-E$227)/E$228)/(1+POWER(10,($B82-E$227)/E$228))</f>
        <v>8.9428327837923219E-2</v>
      </c>
      <c r="DV82" s="2">
        <f>POWER(10,($B82-F$227)/F$228)/(1+POWER(10,($B82-F$227)/F$228))</f>
        <v>8.6538961720453847E-2</v>
      </c>
      <c r="DW82" s="2">
        <f>POWER(10,($B82-G$227)/G$228)/(1+POWER(10,($B82-G$227)/G$228))</f>
        <v>9.7841070962690055E-2</v>
      </c>
      <c r="DX82" s="2">
        <f>POWER(10,($B82-H$227)/H$228)/(1+POWER(10,($B82-H$227)/H$228))</f>
        <v>0.10465536346861008</v>
      </c>
      <c r="DY82" s="2">
        <f>POWER(10,($B82-I$227)/I$228)/(1+POWER(10,($B82-I$227)/I$228))</f>
        <v>0.10862582036985655</v>
      </c>
      <c r="DZ82" s="2">
        <f>POWER(10,($B82-J$227)/J$228)/(1+POWER(10,($B82-J$227)/J$228))</f>
        <v>8.4716205916661083E-2</v>
      </c>
      <c r="EA82" s="2">
        <f>POWER(10,($B82-K$227)/K$228)/(1+POWER(10,($B82-K$227)/K$228))</f>
        <v>9.1905115551013911E-2</v>
      </c>
      <c r="EB82" s="2">
        <f>POWER(10,($B82-L$227)/L$228)/(1+POWER(10,($B82-L$227)/L$228))</f>
        <v>9.7835132627355811E-2</v>
      </c>
      <c r="EC82" s="2">
        <f>POWER(10,($B82-M$227)/M$228)/(1+POWER(10,($B82-M$227)/M$228))</f>
        <v>8.8026296786615013E-2</v>
      </c>
      <c r="ED82" s="2">
        <f>POWER(10,($B82-N$227)/N$228)/(1+POWER(10,($B82-N$227)/N$228))</f>
        <v>8.2057651139179635E-2</v>
      </c>
      <c r="EE82" s="2">
        <f>POWER(10,($B82-O$227)/O$228)/(1+POWER(10,($B82-O$227)/O$228))</f>
        <v>8.0726391741434728E-2</v>
      </c>
    </row>
    <row r="83" spans="2:135" x14ac:dyDescent="0.25">
      <c r="B83" s="2">
        <v>77</v>
      </c>
      <c r="C83">
        <v>125</v>
      </c>
      <c r="D83">
        <v>114.45099999999999</v>
      </c>
      <c r="E83">
        <v>121.887</v>
      </c>
      <c r="F83">
        <v>116.49299999999999</v>
      </c>
      <c r="G83">
        <v>123.70399999999999</v>
      </c>
      <c r="H83">
        <v>129.732</v>
      </c>
      <c r="I83">
        <v>130.45099999999999</v>
      </c>
      <c r="J83">
        <v>116.22499999999999</v>
      </c>
      <c r="K83">
        <v>119.831</v>
      </c>
      <c r="L83">
        <v>120.074</v>
      </c>
      <c r="M83">
        <v>108.191</v>
      </c>
      <c r="N83">
        <v>92.426500000000004</v>
      </c>
      <c r="O83">
        <v>77.464799999999997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130.32450906514941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111.02402636624122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122.35142964291802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116.38194186790628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125.96712205527393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131.15598155363085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132.44200348849358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113.41576768765192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117.48720257087585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119.20255327322153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106.08601676739559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92.160152736313819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76.256483226837744</v>
      </c>
      <c r="AE83" s="5"/>
      <c r="AG83" s="5">
        <f t="shared" si="17"/>
        <v>-5.3245090651494138</v>
      </c>
      <c r="AH83" s="5">
        <f t="shared" si="17"/>
        <v>3.4269736337587773</v>
      </c>
      <c r="AI83" s="5">
        <f t="shared" si="17"/>
        <v>-0.46442964291802014</v>
      </c>
      <c r="AJ83" s="5">
        <f t="shared" si="17"/>
        <v>0.11105813209371718</v>
      </c>
      <c r="AK83" s="5">
        <f t="shared" si="17"/>
        <v>-2.2631220552739393</v>
      </c>
      <c r="AL83" s="5">
        <f t="shared" si="17"/>
        <v>-1.4239815536308527</v>
      </c>
      <c r="AM83" s="5">
        <f t="shared" si="17"/>
        <v>-1.9910034884935897</v>
      </c>
      <c r="AN83" s="5">
        <f t="shared" si="16"/>
        <v>2.8092323123480725</v>
      </c>
      <c r="AO83" s="5">
        <f t="shared" si="16"/>
        <v>2.3437974291241517</v>
      </c>
      <c r="AP83" s="5">
        <f t="shared" si="16"/>
        <v>0.87144672677847268</v>
      </c>
      <c r="AQ83" s="5">
        <f t="shared" si="16"/>
        <v>2.1049832326044111</v>
      </c>
      <c r="AR83" s="5">
        <f t="shared" si="16"/>
        <v>0.26634726368618544</v>
      </c>
      <c r="AS83" s="5">
        <f t="shared" si="16"/>
        <v>1.2083167731622524</v>
      </c>
      <c r="AV83" s="2">
        <f t="shared" si="18"/>
        <v>85.284627849195672</v>
      </c>
      <c r="AW83" s="2">
        <f t="shared" si="19"/>
        <v>88.326734890137047</v>
      </c>
      <c r="AX83" s="2">
        <f t="shared" si="20"/>
        <v>90.275161829672101</v>
      </c>
      <c r="AY83" s="2">
        <f t="shared" si="21"/>
        <v>90.974027944849553</v>
      </c>
      <c r="AZ83" s="2">
        <f t="shared" si="22"/>
        <v>93.010658836023467</v>
      </c>
      <c r="BA83" s="2">
        <f t="shared" si="23"/>
        <v>95.549206228057642</v>
      </c>
      <c r="BB83" s="2">
        <f t="shared" si="24"/>
        <v>95.962773662250584</v>
      </c>
      <c r="BC83" s="2">
        <f t="shared" si="25"/>
        <v>95.11512203316579</v>
      </c>
      <c r="BD83" s="2">
        <f t="shared" si="26"/>
        <v>92.95447566604534</v>
      </c>
      <c r="BE83" s="2">
        <f t="shared" si="27"/>
        <v>89.301583886804124</v>
      </c>
      <c r="BF83" s="2">
        <f t="shared" si="28"/>
        <v>83.180368961560859</v>
      </c>
      <c r="BG83" s="2">
        <f t="shared" si="29"/>
        <v>74.352128655367764</v>
      </c>
      <c r="BH83" s="2">
        <f t="shared" si="30"/>
        <v>61.770596717381608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85.175047425497127</v>
      </c>
      <c r="CP83" s="2">
        <f>BL$207*$B83+BL$209</f>
        <v>88.293333290257507</v>
      </c>
      <c r="CQ83" s="2">
        <f>BM$207*$B83+BM$209</f>
        <v>90.256040751987896</v>
      </c>
      <c r="CR83" s="2">
        <f>BN$207*$B83+BN$209</f>
        <v>90.916081673675365</v>
      </c>
      <c r="CS83" s="2">
        <f>BO$207*$B83+BO$209</f>
        <v>92.938019579638279</v>
      </c>
      <c r="CT83" s="2">
        <f>BP$207*$B83+BP$209</f>
        <v>95.420600611791571</v>
      </c>
      <c r="CU83" s="2">
        <f>BQ$207*$B83+BQ$209</f>
        <v>95.861355177423562</v>
      </c>
      <c r="CV83" s="2">
        <f>BR$207*$B83+BR$209</f>
        <v>95.011290093424819</v>
      </c>
      <c r="CW83" s="2">
        <f>BS$207*$B83+BS$209</f>
        <v>92.804391540767568</v>
      </c>
      <c r="CX83" s="2">
        <f>BT$207*$B83+BT$209</f>
        <v>89.163285338228192</v>
      </c>
      <c r="CY83" s="2">
        <f>BU$207*$B83+BU$209</f>
        <v>83.047919368262384</v>
      </c>
      <c r="CZ83" s="2">
        <f>BV$207*$B83+BV$209</f>
        <v>74.249912405517222</v>
      </c>
      <c r="DA83" s="2">
        <f>BW$207*$B83+BW$209</f>
        <v>61.726828967301877</v>
      </c>
      <c r="DD83" s="2">
        <f>BZ$207*$B83+BZ$209</f>
        <v>86.153658289312247</v>
      </c>
      <c r="DE83" s="2">
        <f>CA$207*$B83+CA$209</f>
        <v>88.691982212075331</v>
      </c>
      <c r="DF83" s="2">
        <f>CB$207*$B83+CB$209</f>
        <v>90.452724386880803</v>
      </c>
      <c r="DG83" s="2">
        <f>CC$207*$B83+CC$209</f>
        <v>91.531860482308318</v>
      </c>
      <c r="DH83" s="2">
        <f>CD$207*$B83+CD$209</f>
        <v>93.621506958955052</v>
      </c>
      <c r="DI83" s="2">
        <f>CE$207*$B83+CE$209</f>
        <v>96.552639924078818</v>
      </c>
      <c r="DJ83" s="2">
        <f>CF$207*$B83+CF$209</f>
        <v>96.72177772115775</v>
      </c>
      <c r="DK83" s="2">
        <f>CG$207*$B83+CG$209</f>
        <v>96.138227117567638</v>
      </c>
      <c r="DL83" s="2">
        <f>CH$207*$B83+CH$209</f>
        <v>94.306941498178617</v>
      </c>
      <c r="DM83" s="2">
        <f>CI$207*$B83+CI$209</f>
        <v>90.464661495135459</v>
      </c>
      <c r="DN83" s="2">
        <f>CJ$207*$B83+CJ$209</f>
        <v>84.43183916247591</v>
      </c>
      <c r="DO83" s="2">
        <f>CK$207*$B83+CK$209</f>
        <v>75.394965263279687</v>
      </c>
      <c r="DP83" s="2">
        <f>CL$207*$B83+CL$209</f>
        <v>62.225148612523128</v>
      </c>
      <c r="DS83" s="2">
        <f>POWER(10,($B83-C$227)/C$228)/(1+POWER(10,($B83-C$227)/C$228))</f>
        <v>0.11197548254405258</v>
      </c>
      <c r="DT83" s="2">
        <f>POWER(10,($B83-D$227)/D$228)/(1+POWER(10,($B83-D$227)/D$228))</f>
        <v>8.3787006690565519E-2</v>
      </c>
      <c r="DU83" s="2">
        <f>POWER(10,($B83-E$227)/E$228)/(1+POWER(10,($B83-E$227)/E$228))</f>
        <v>9.721743089917613E-2</v>
      </c>
      <c r="DV83" s="2">
        <f>POWER(10,($B83-F$227)/F$228)/(1+POWER(10,($B83-F$227)/F$228))</f>
        <v>9.410241203790215E-2</v>
      </c>
      <c r="DW83" s="2">
        <f>POWER(10,($B83-G$227)/G$228)/(1+POWER(10,($B83-G$227)/G$228))</f>
        <v>0.10627739236063705</v>
      </c>
      <c r="DX83" s="2">
        <f>POWER(10,($B83-H$227)/H$228)/(1+POWER(10,($B83-H$227)/H$228))</f>
        <v>0.11360525634593208</v>
      </c>
      <c r="DY83" s="2">
        <f>POWER(10,($B83-I$227)/I$228)/(1+POWER(10,($B83-I$227)/I$228))</f>
        <v>0.11787055739714032</v>
      </c>
      <c r="DZ83" s="2">
        <f>POWER(10,($B83-J$227)/J$228)/(1+POWER(10,($B83-J$227)/J$228))</f>
        <v>9.2136417134720497E-2</v>
      </c>
      <c r="EA83" s="2">
        <f>POWER(10,($B83-K$227)/K$228)/(1+POWER(10,($B83-K$227)/K$228))</f>
        <v>9.9886279679100826E-2</v>
      </c>
      <c r="EB83" s="2">
        <f>POWER(10,($B83-L$227)/L$228)/(1+POWER(10,($B83-L$227)/L$228))</f>
        <v>0.1062710023092734</v>
      </c>
      <c r="EC83" s="2">
        <f>POWER(10,($B83-M$227)/M$228)/(1+POWER(10,($B83-M$227)/M$228))</f>
        <v>9.5706119568684092E-2</v>
      </c>
      <c r="ED83" s="2">
        <f>POWER(10,($B83-N$227)/N$228)/(1+POWER(10,($B83-N$227)/N$228))</f>
        <v>8.9267712977265989E-2</v>
      </c>
      <c r="EE83" s="2">
        <f>POWER(10,($B83-O$227)/O$228)/(1+POWER(10,($B83-O$227)/O$228))</f>
        <v>8.7830673543484797E-2</v>
      </c>
    </row>
    <row r="84" spans="2:135" x14ac:dyDescent="0.25">
      <c r="B84" s="2">
        <v>78</v>
      </c>
      <c r="C84">
        <v>126.14100000000001</v>
      </c>
      <c r="D84">
        <v>119.66200000000001</v>
      </c>
      <c r="E84">
        <v>127.81699999999999</v>
      </c>
      <c r="F84">
        <v>120.577</v>
      </c>
      <c r="G84">
        <v>129.28200000000001</v>
      </c>
      <c r="H84">
        <v>133.40799999999999</v>
      </c>
      <c r="I84">
        <v>135.22499999999999</v>
      </c>
      <c r="J84">
        <v>121.423</v>
      </c>
      <c r="K84">
        <v>125.81699999999999</v>
      </c>
      <c r="L84">
        <v>123.515</v>
      </c>
      <c r="M84">
        <v>111.25</v>
      </c>
      <c r="N84">
        <v>96.235299999999995</v>
      </c>
      <c r="O84">
        <v>78.957700000000003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131.97657426665893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118.39963418700827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129.27435599200319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123.10660461633023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131.4907454892427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135.61710614271232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135.86920505642274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119.50985014979804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123.22223201185327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123.00412549620285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110.14143633690682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95.7201608391006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79.044714250536799</v>
      </c>
      <c r="AE84" s="5"/>
      <c r="AG84" s="5">
        <f t="shared" si="17"/>
        <v>-5.8355742666589236</v>
      </c>
      <c r="AH84" s="5">
        <f t="shared" si="17"/>
        <v>1.2623658129917317</v>
      </c>
      <c r="AI84" s="5">
        <f t="shared" si="17"/>
        <v>-1.4573559920032011</v>
      </c>
      <c r="AJ84" s="5">
        <f t="shared" si="17"/>
        <v>-2.5296046163302321</v>
      </c>
      <c r="AK84" s="5">
        <f t="shared" si="17"/>
        <v>-2.2087454892426877</v>
      </c>
      <c r="AL84" s="5">
        <f t="shared" si="17"/>
        <v>-2.2091061427123293</v>
      </c>
      <c r="AM84" s="5">
        <f t="shared" si="17"/>
        <v>-0.64420505642274861</v>
      </c>
      <c r="AN84" s="5">
        <f t="shared" si="16"/>
        <v>1.913149850201961</v>
      </c>
      <c r="AO84" s="5">
        <f t="shared" si="16"/>
        <v>2.594767988146728</v>
      </c>
      <c r="AP84" s="5">
        <f t="shared" si="16"/>
        <v>0.51087450379715449</v>
      </c>
      <c r="AQ84" s="5">
        <f t="shared" si="16"/>
        <v>1.1085636630931788</v>
      </c>
      <c r="AR84" s="5">
        <f t="shared" si="16"/>
        <v>0.51513916089939471</v>
      </c>
      <c r="AS84" s="5">
        <f t="shared" si="16"/>
        <v>-8.7014250536796567E-2</v>
      </c>
      <c r="AV84" s="2">
        <f t="shared" si="18"/>
        <v>85.281966003221768</v>
      </c>
      <c r="AW84" s="2">
        <f t="shared" si="19"/>
        <v>88.310119854964768</v>
      </c>
      <c r="AX84" s="2">
        <f t="shared" si="20"/>
        <v>90.251921173429253</v>
      </c>
      <c r="AY84" s="2">
        <f t="shared" si="21"/>
        <v>90.975360594854394</v>
      </c>
      <c r="AZ84" s="2">
        <f t="shared" si="22"/>
        <v>93.028976145086801</v>
      </c>
      <c r="BA84" s="2">
        <f t="shared" si="23"/>
        <v>95.57293783659351</v>
      </c>
      <c r="BB84" s="2">
        <f t="shared" si="24"/>
        <v>95.978701899818887</v>
      </c>
      <c r="BC84" s="2">
        <f t="shared" si="25"/>
        <v>95.139490720531256</v>
      </c>
      <c r="BD84" s="2">
        <f t="shared" si="26"/>
        <v>92.982809205436979</v>
      </c>
      <c r="BE84" s="2">
        <f t="shared" si="27"/>
        <v>89.322949998649534</v>
      </c>
      <c r="BF84" s="2">
        <f t="shared" si="28"/>
        <v>83.208831958788608</v>
      </c>
      <c r="BG84" s="2">
        <f t="shared" si="29"/>
        <v>74.377020465959745</v>
      </c>
      <c r="BH84" s="2">
        <f t="shared" si="30"/>
        <v>61.792404935853142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85.172523049761509</v>
      </c>
      <c r="CP84" s="2">
        <f>BL$207*$B84+BL$209</f>
        <v>88.278330591347256</v>
      </c>
      <c r="CQ84" s="2">
        <f>BM$207*$B84+BM$209</f>
        <v>90.235115916021826</v>
      </c>
      <c r="CR84" s="2">
        <f>BN$207*$B84+BN$209</f>
        <v>90.918395962524102</v>
      </c>
      <c r="CS84" s="2">
        <f>BO$207*$B84+BO$209</f>
        <v>92.958150673835604</v>
      </c>
      <c r="CT84" s="2">
        <f>BP$207*$B84+BP$209</f>
        <v>95.44458145284311</v>
      </c>
      <c r="CU84" s="2">
        <f>BQ$207*$B84+BQ$209</f>
        <v>95.879465385464471</v>
      </c>
      <c r="CV84" s="2">
        <f>BR$207*$B84+BR$209</f>
        <v>95.036032741709207</v>
      </c>
      <c r="CW84" s="2">
        <f>BS$207*$B84+BS$209</f>
        <v>92.830644657881876</v>
      </c>
      <c r="CX84" s="2">
        <f>BT$207*$B84+BT$209</f>
        <v>89.183635732377155</v>
      </c>
      <c r="CY84" s="2">
        <f>BU$207*$B84+BU$209</f>
        <v>83.074245735443483</v>
      </c>
      <c r="CZ84" s="2">
        <f>BV$207*$B84+BV$209</f>
        <v>74.272800911146845</v>
      </c>
      <c r="DA84" s="2">
        <f>BW$207*$B84+BW$209</f>
        <v>61.748376267916008</v>
      </c>
      <c r="DD84" s="2">
        <f>BZ$207*$B84+BZ$209</f>
        <v>86.07353689976965</v>
      </c>
      <c r="DE84" s="2">
        <f>CA$207*$B84+CA$209</f>
        <v>88.627149766004536</v>
      </c>
      <c r="DF84" s="2">
        <f>CB$207*$B84+CB$209</f>
        <v>90.394247157090206</v>
      </c>
      <c r="DG84" s="2">
        <f>CC$207*$B84+CC$209</f>
        <v>91.475491447369308</v>
      </c>
      <c r="DH84" s="2">
        <f>CD$207*$B84+CD$209</f>
        <v>93.572165595802232</v>
      </c>
      <c r="DI84" s="2">
        <f>CE$207*$B84+CE$209</f>
        <v>96.486306734733958</v>
      </c>
      <c r="DJ84" s="2">
        <f>CF$207*$B84+CF$209</f>
        <v>96.656029046066024</v>
      </c>
      <c r="DK84" s="2">
        <f>CG$207*$B84+CG$209</f>
        <v>96.069213057591327</v>
      </c>
      <c r="DL84" s="2">
        <f>CH$207*$B84+CH$209</f>
        <v>94.233370614698501</v>
      </c>
      <c r="DM84" s="2">
        <f>CI$207*$B84+CI$209</f>
        <v>90.391479862209579</v>
      </c>
      <c r="DN84" s="2">
        <f>CJ$207*$B84+CJ$209</f>
        <v>84.368598272923933</v>
      </c>
      <c r="DO84" s="2">
        <f>CK$207*$B84+CK$209</f>
        <v>75.346738648055336</v>
      </c>
      <c r="DP84" s="2">
        <f>CL$207*$B84+CL$209</f>
        <v>62.209432534435329</v>
      </c>
      <c r="DS84" s="2">
        <f>POWER(10,($B84-C$227)/C$228)/(1+POWER(10,($B84-C$227)/C$228))</f>
        <v>0.1214664496658602</v>
      </c>
      <c r="DT84" s="2">
        <f>POWER(10,($B84-D$227)/D$228)/(1+POWER(10,($B84-D$227)/D$228))</f>
        <v>9.113393393221092E-2</v>
      </c>
      <c r="DU84" s="2">
        <f>POWER(10,($B84-E$227)/E$228)/(1+POWER(10,($B84-E$227)/E$228))</f>
        <v>0.10560627375623331</v>
      </c>
      <c r="DV84" s="2">
        <f>POWER(10,($B84-F$227)/F$228)/(1+POWER(10,($B84-F$227)/F$228))</f>
        <v>0.10225290615327956</v>
      </c>
      <c r="DW84" s="2">
        <f>POWER(10,($B84-G$227)/G$228)/(1+POWER(10,($B84-G$227)/G$228))</f>
        <v>0.11534812708518437</v>
      </c>
      <c r="DX84" s="2">
        <f>POWER(10,($B84-H$227)/H$228)/(1+POWER(10,($B84-H$227)/H$228))</f>
        <v>0.1232151950055622</v>
      </c>
      <c r="DY84" s="2">
        <f>POWER(10,($B84-I$227)/I$228)/(1+POWER(10,($B84-I$227)/I$228))</f>
        <v>0.12778928423915872</v>
      </c>
      <c r="DZ84" s="2">
        <f>POWER(10,($B84-J$227)/J$228)/(1+POWER(10,($B84-J$227)/J$228))</f>
        <v>0.10013545286499295</v>
      </c>
      <c r="EA84" s="2">
        <f>POWER(10,($B84-K$227)/K$228)/(1+POWER(10,($B84-K$227)/K$228))</f>
        <v>0.10847774422056562</v>
      </c>
      <c r="EB84" s="2">
        <f>POWER(10,($B84-L$227)/L$228)/(1+POWER(10,($B84-L$227)/L$228))</f>
        <v>0.11534126203164331</v>
      </c>
      <c r="EC84" s="2">
        <f>POWER(10,($B84-M$227)/M$228)/(1+POWER(10,($B84-M$227)/M$228))</f>
        <v>0.10397957237145294</v>
      </c>
      <c r="ED84" s="2">
        <f>POWER(10,($B84-N$227)/N$228)/(1+POWER(10,($B84-N$227)/N$228))</f>
        <v>9.7044317590437801E-2</v>
      </c>
      <c r="EE84" s="2">
        <f>POWER(10,($B84-O$227)/O$228)/(1+POWER(10,($B84-O$227)/O$228))</f>
        <v>9.5495216385451998E-2</v>
      </c>
    </row>
    <row r="85" spans="2:135" x14ac:dyDescent="0.25">
      <c r="B85" s="2">
        <v>79</v>
      </c>
      <c r="C85">
        <v>128.47900000000001</v>
      </c>
      <c r="D85">
        <v>124.45099999999999</v>
      </c>
      <c r="E85">
        <v>130.50700000000001</v>
      </c>
      <c r="F85">
        <v>127.592</v>
      </c>
      <c r="G85">
        <v>131.97200000000001</v>
      </c>
      <c r="H85">
        <v>136.54900000000001</v>
      </c>
      <c r="I85">
        <v>136.45099999999999</v>
      </c>
      <c r="J85">
        <v>124.732</v>
      </c>
      <c r="K85">
        <v>128.43700000000001</v>
      </c>
      <c r="L85">
        <v>125.824</v>
      </c>
      <c r="M85">
        <v>113.08799999999999</v>
      </c>
      <c r="N85">
        <v>98.117599999999996</v>
      </c>
      <c r="O85">
        <v>81.380300000000005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130.79519248156447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125.76486488290467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134.76480188558574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129.07870722166859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135.10485585383222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137.76096072406924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136.8313164886539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125.56469106513212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127.93043641842226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124.94708597647313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113.00182164218808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98.476682653384231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81.166070626932822</v>
      </c>
      <c r="AE85" s="5"/>
      <c r="AG85" s="5">
        <f t="shared" si="17"/>
        <v>-2.3161924815644568</v>
      </c>
      <c r="AH85" s="5">
        <f t="shared" si="17"/>
        <v>-1.3138648829046815</v>
      </c>
      <c r="AI85" s="5">
        <f t="shared" si="17"/>
        <v>-4.2578018855857351</v>
      </c>
      <c r="AJ85" s="5">
        <f t="shared" si="17"/>
        <v>-1.4867072216685955</v>
      </c>
      <c r="AK85" s="5">
        <f t="shared" si="17"/>
        <v>-3.1328558538322113</v>
      </c>
      <c r="AL85" s="5">
        <f t="shared" si="17"/>
        <v>-1.2119607240692289</v>
      </c>
      <c r="AM85" s="5">
        <f t="shared" si="17"/>
        <v>-0.38031648865390366</v>
      </c>
      <c r="AN85" s="5">
        <f t="shared" si="16"/>
        <v>-0.83269106513212421</v>
      </c>
      <c r="AO85" s="5">
        <f t="shared" si="16"/>
        <v>0.50656358157775117</v>
      </c>
      <c r="AP85" s="5">
        <f t="shared" si="16"/>
        <v>0.87691402352686509</v>
      </c>
      <c r="AQ85" s="5">
        <f t="shared" si="16"/>
        <v>8.6178357811917294E-2</v>
      </c>
      <c r="AR85" s="5">
        <f t="shared" si="16"/>
        <v>-0.35908265338423462</v>
      </c>
      <c r="AS85" s="5">
        <f t="shared" si="16"/>
        <v>0.21422937306718381</v>
      </c>
      <c r="AV85" s="2">
        <f t="shared" si="18"/>
        <v>85.278395416913455</v>
      </c>
      <c r="AW85" s="2">
        <f t="shared" si="19"/>
        <v>88.292944419573857</v>
      </c>
      <c r="AX85" s="2">
        <f t="shared" si="20"/>
        <v>90.228127307739356</v>
      </c>
      <c r="AY85" s="2">
        <f t="shared" si="21"/>
        <v>90.976045376218551</v>
      </c>
      <c r="AZ85" s="2">
        <f t="shared" si="22"/>
        <v>93.046395694182408</v>
      </c>
      <c r="BA85" s="2">
        <f t="shared" si="23"/>
        <v>95.595590535553271</v>
      </c>
      <c r="BB85" s="2">
        <f t="shared" si="24"/>
        <v>95.993454041187022</v>
      </c>
      <c r="BC85" s="2">
        <f t="shared" si="25"/>
        <v>95.162933724291506</v>
      </c>
      <c r="BD85" s="2">
        <f t="shared" si="26"/>
        <v>93.010264374955241</v>
      </c>
      <c r="BE85" s="2">
        <f t="shared" si="27"/>
        <v>89.343361307801928</v>
      </c>
      <c r="BF85" s="2">
        <f t="shared" si="28"/>
        <v>83.236567011107681</v>
      </c>
      <c r="BG85" s="2">
        <f t="shared" si="29"/>
        <v>74.401406943783087</v>
      </c>
      <c r="BH85" s="2">
        <f t="shared" si="30"/>
        <v>61.813893152479494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85.169998674025877</v>
      </c>
      <c r="CP85" s="2">
        <f>BL$207*$B85+BL$209</f>
        <v>88.263327892437005</v>
      </c>
      <c r="CQ85" s="2">
        <f>BM$207*$B85+BM$209</f>
        <v>90.214191080055755</v>
      </c>
      <c r="CR85" s="2">
        <f>BN$207*$B85+BN$209</f>
        <v>90.920710251372839</v>
      </c>
      <c r="CS85" s="2">
        <f>BO$207*$B85+BO$209</f>
        <v>92.978281768032943</v>
      </c>
      <c r="CT85" s="2">
        <f>BP$207*$B85+BP$209</f>
        <v>95.468562293894635</v>
      </c>
      <c r="CU85" s="2">
        <f>BQ$207*$B85+BQ$209</f>
        <v>95.89757559350538</v>
      </c>
      <c r="CV85" s="2">
        <f>BR$207*$B85+BR$209</f>
        <v>95.060775389993609</v>
      </c>
      <c r="CW85" s="2">
        <f>BS$207*$B85+BS$209</f>
        <v>92.856897774996185</v>
      </c>
      <c r="CX85" s="2">
        <f>BT$207*$B85+BT$209</f>
        <v>89.203986126526104</v>
      </c>
      <c r="CY85" s="2">
        <f>BU$207*$B85+BU$209</f>
        <v>83.100572102624582</v>
      </c>
      <c r="CZ85" s="2">
        <f>BV$207*$B85+BV$209</f>
        <v>74.295689416776483</v>
      </c>
      <c r="DA85" s="2">
        <f>BW$207*$B85+BW$209</f>
        <v>61.769923568530139</v>
      </c>
      <c r="DD85" s="2">
        <f>BZ$207*$B85+BZ$209</f>
        <v>85.993415510227052</v>
      </c>
      <c r="DE85" s="2">
        <f>CA$207*$B85+CA$209</f>
        <v>88.56231731993374</v>
      </c>
      <c r="DF85" s="2">
        <f>CB$207*$B85+CB$209</f>
        <v>90.335769927299594</v>
      </c>
      <c r="DG85" s="2">
        <f>CC$207*$B85+CC$209</f>
        <v>91.419122412430298</v>
      </c>
      <c r="DH85" s="2">
        <f>CD$207*$B85+CD$209</f>
        <v>93.522824232649398</v>
      </c>
      <c r="DI85" s="2">
        <f>CE$207*$B85+CE$209</f>
        <v>96.419973545389112</v>
      </c>
      <c r="DJ85" s="2">
        <f>CF$207*$B85+CF$209</f>
        <v>96.590280370974298</v>
      </c>
      <c r="DK85" s="2">
        <f>CG$207*$B85+CG$209</f>
        <v>96.00019899761503</v>
      </c>
      <c r="DL85" s="2">
        <f>CH$207*$B85+CH$209</f>
        <v>94.159799731218399</v>
      </c>
      <c r="DM85" s="2">
        <f>CI$207*$B85+CI$209</f>
        <v>90.318298229283698</v>
      </c>
      <c r="DN85" s="2">
        <f>CJ$207*$B85+CJ$209</f>
        <v>84.305357383371941</v>
      </c>
      <c r="DO85" s="2">
        <f>CK$207*$B85+CK$209</f>
        <v>75.298512032830985</v>
      </c>
      <c r="DP85" s="2">
        <f>CL$207*$B85+CL$209</f>
        <v>62.193716456347531</v>
      </c>
      <c r="DS85" s="2">
        <f>POWER(10,($B85-C$227)/C$228)/(1+POWER(10,($B85-C$227)/C$228))</f>
        <v>0.13164261176351247</v>
      </c>
      <c r="DT85" s="2">
        <f>POWER(10,($B85-D$227)/D$228)/(1+POWER(10,($B85-D$227)/D$228))</f>
        <v>9.905543277841225E-2</v>
      </c>
      <c r="DU85" s="2">
        <f>POWER(10,($B85-E$227)/E$228)/(1+POWER(10,($B85-E$227)/E$228))</f>
        <v>0.11462707534685181</v>
      </c>
      <c r="DV85" s="2">
        <f>POWER(10,($B85-F$227)/F$228)/(1+POWER(10,($B85-F$227)/F$228))</f>
        <v>0.11102282241332026</v>
      </c>
      <c r="DW85" s="2">
        <f>POWER(10,($B85-G$227)/G$228)/(1+POWER(10,($B85-G$227)/G$228))</f>
        <v>0.12508469141601544</v>
      </c>
      <c r="DX85" s="2">
        <f>POWER(10,($B85-H$227)/H$228)/(1+POWER(10,($B85-H$227)/H$228))</f>
        <v>0.13351559744443078</v>
      </c>
      <c r="DY85" s="2">
        <f>POWER(10,($B85-I$227)/I$228)/(1+POWER(10,($B85-I$227)/I$228))</f>
        <v>0.13841170264767944</v>
      </c>
      <c r="DZ85" s="2">
        <f>POWER(10,($B85-J$227)/J$228)/(1+POWER(10,($B85-J$227)/J$228))</f>
        <v>0.1087457601332303</v>
      </c>
      <c r="EA85" s="2">
        <f>POWER(10,($B85-K$227)/K$228)/(1+POWER(10,($B85-K$227)/K$228))</f>
        <v>0.11771154324132239</v>
      </c>
      <c r="EB85" s="2">
        <f>POWER(10,($B85-L$227)/L$228)/(1+POWER(10,($B85-L$227)/L$228))</f>
        <v>0.12507732881202893</v>
      </c>
      <c r="EC85" s="2">
        <f>POWER(10,($B85-M$227)/M$228)/(1+POWER(10,($B85-M$227)/M$228))</f>
        <v>0.11287895914426686</v>
      </c>
      <c r="ED85" s="2">
        <f>POWER(10,($B85-N$227)/N$228)/(1+POWER(10,($B85-N$227)/N$228))</f>
        <v>0.10541996691552877</v>
      </c>
      <c r="EE85" s="2">
        <f>POWER(10,($B85-O$227)/O$228)/(1+POWER(10,($B85-O$227)/O$228))</f>
        <v>0.10375252915595655</v>
      </c>
    </row>
    <row r="86" spans="2:135" x14ac:dyDescent="0.25">
      <c r="B86" s="2">
        <v>80</v>
      </c>
      <c r="C86">
        <v>126.803</v>
      </c>
      <c r="D86">
        <v>129.70400000000001</v>
      </c>
      <c r="E86">
        <v>134.268</v>
      </c>
      <c r="F86">
        <v>129.29599999999999</v>
      </c>
      <c r="G86">
        <v>135.28200000000001</v>
      </c>
      <c r="H86">
        <v>138.732</v>
      </c>
      <c r="I86">
        <v>136.732</v>
      </c>
      <c r="J86">
        <v>130.423</v>
      </c>
      <c r="K86">
        <v>130.54900000000001</v>
      </c>
      <c r="L86">
        <v>125.456</v>
      </c>
      <c r="M86">
        <v>113.441</v>
      </c>
      <c r="N86">
        <v>99.882400000000004</v>
      </c>
      <c r="O86">
        <v>81.746499999999997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126.99060190772499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132.10224894406514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137.88732002641817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133.33979982027901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136.15488633818205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137.186326046196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135.14678867287691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130.6969365725169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130.81173796624248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124.6811433917787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114.18224992993447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99.983876640014927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82.279674431119716</v>
      </c>
      <c r="AE86" s="5"/>
      <c r="AG86" s="5">
        <f t="shared" si="17"/>
        <v>-0.18760190772499641</v>
      </c>
      <c r="AH86" s="5">
        <f t="shared" si="17"/>
        <v>-2.3982489440651307</v>
      </c>
      <c r="AI86" s="5">
        <f t="shared" si="17"/>
        <v>-3.6193200264181655</v>
      </c>
      <c r="AJ86" s="5">
        <f t="shared" si="17"/>
        <v>-4.0437998202790197</v>
      </c>
      <c r="AK86" s="5">
        <f t="shared" si="17"/>
        <v>-0.87288633818204175</v>
      </c>
      <c r="AL86" s="5">
        <f t="shared" si="17"/>
        <v>1.5456739538039983</v>
      </c>
      <c r="AM86" s="5">
        <f t="shared" si="17"/>
        <v>1.5852113271230905</v>
      </c>
      <c r="AN86" s="5">
        <f t="shared" si="16"/>
        <v>-0.27393657251690229</v>
      </c>
      <c r="AO86" s="5">
        <f t="shared" si="16"/>
        <v>-0.2627379662424687</v>
      </c>
      <c r="AP86" s="5">
        <f t="shared" si="16"/>
        <v>0.77485660822129887</v>
      </c>
      <c r="AQ86" s="5">
        <f t="shared" si="16"/>
        <v>-0.74124992993446881</v>
      </c>
      <c r="AR86" s="5">
        <f t="shared" si="16"/>
        <v>-0.10147664001492274</v>
      </c>
      <c r="AS86" s="5">
        <f t="shared" si="16"/>
        <v>-0.53317443111971841</v>
      </c>
      <c r="AV86" s="2">
        <f t="shared" si="18"/>
        <v>85.273778229818433</v>
      </c>
      <c r="AW86" s="2">
        <f t="shared" si="19"/>
        <v>88.275130782497541</v>
      </c>
      <c r="AX86" s="2">
        <f t="shared" si="20"/>
        <v>90.203711684114353</v>
      </c>
      <c r="AY86" s="2">
        <f t="shared" si="21"/>
        <v>90.975987237880872</v>
      </c>
      <c r="AZ86" s="2">
        <f t="shared" si="22"/>
        <v>93.062793030046109</v>
      </c>
      <c r="BA86" s="2">
        <f t="shared" si="23"/>
        <v>95.617001937747361</v>
      </c>
      <c r="BB86" s="2">
        <f t="shared" si="24"/>
        <v>96.006869904593316</v>
      </c>
      <c r="BC86" s="2">
        <f t="shared" si="25"/>
        <v>95.185306185685903</v>
      </c>
      <c r="BD86" s="2">
        <f t="shared" si="26"/>
        <v>93.036686287176565</v>
      </c>
      <c r="BE86" s="2">
        <f t="shared" si="27"/>
        <v>89.362661755838303</v>
      </c>
      <c r="BF86" s="2">
        <f t="shared" si="28"/>
        <v>83.263441243767232</v>
      </c>
      <c r="BG86" s="2">
        <f t="shared" si="29"/>
        <v>74.425190313802574</v>
      </c>
      <c r="BH86" s="2">
        <f t="shared" si="30"/>
        <v>61.835007592002263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85.167474298290259</v>
      </c>
      <c r="CP86" s="2">
        <f>BL$207*$B86+BL$209</f>
        <v>88.248325193526739</v>
      </c>
      <c r="CQ86" s="2">
        <f>BM$207*$B86+BM$209</f>
        <v>90.193266244089685</v>
      </c>
      <c r="CR86" s="2">
        <f>BN$207*$B86+BN$209</f>
        <v>90.923024540221576</v>
      </c>
      <c r="CS86" s="2">
        <f>BO$207*$B86+BO$209</f>
        <v>92.998412862230268</v>
      </c>
      <c r="CT86" s="2">
        <f>BP$207*$B86+BP$209</f>
        <v>95.492543134946175</v>
      </c>
      <c r="CU86" s="2">
        <f>BQ$207*$B86+BQ$209</f>
        <v>95.915685801546289</v>
      </c>
      <c r="CV86" s="2">
        <f>BR$207*$B86+BR$209</f>
        <v>95.085518038277996</v>
      </c>
      <c r="CW86" s="2">
        <f>BS$207*$B86+BS$209</f>
        <v>92.883150892110507</v>
      </c>
      <c r="CX86" s="2">
        <f>BT$207*$B86+BT$209</f>
        <v>89.224336520675052</v>
      </c>
      <c r="CY86" s="2">
        <f>BU$207*$B86+BU$209</f>
        <v>83.126898469805695</v>
      </c>
      <c r="CZ86" s="2">
        <f>BV$207*$B86+BV$209</f>
        <v>74.318577922406106</v>
      </c>
      <c r="DA86" s="2">
        <f>BW$207*$B86+BW$209</f>
        <v>61.79147086914427</v>
      </c>
      <c r="DD86" s="2">
        <f>BZ$207*$B86+BZ$209</f>
        <v>85.913294120684455</v>
      </c>
      <c r="DE86" s="2">
        <f>CA$207*$B86+CA$209</f>
        <v>88.497484873862945</v>
      </c>
      <c r="DF86" s="2">
        <f>CB$207*$B86+CB$209</f>
        <v>90.277292697509012</v>
      </c>
      <c r="DG86" s="2">
        <f>CC$207*$B86+CC$209</f>
        <v>91.362753377491288</v>
      </c>
      <c r="DH86" s="2">
        <f>CD$207*$B86+CD$209</f>
        <v>93.473482869496578</v>
      </c>
      <c r="DI86" s="2">
        <f>CE$207*$B86+CE$209</f>
        <v>96.353640356044252</v>
      </c>
      <c r="DJ86" s="2">
        <f>CF$207*$B86+CF$209</f>
        <v>96.524531695882587</v>
      </c>
      <c r="DK86" s="2">
        <f>CG$207*$B86+CG$209</f>
        <v>95.931184937638719</v>
      </c>
      <c r="DL86" s="2">
        <f>CH$207*$B86+CH$209</f>
        <v>94.086228847738283</v>
      </c>
      <c r="DM86" s="2">
        <f>CI$207*$B86+CI$209</f>
        <v>90.245116596357818</v>
      </c>
      <c r="DN86" s="2">
        <f>CJ$207*$B86+CJ$209</f>
        <v>84.24211649381995</v>
      </c>
      <c r="DO86" s="2">
        <f>CK$207*$B86+CK$209</f>
        <v>75.250285417606634</v>
      </c>
      <c r="DP86" s="2">
        <f>CL$207*$B86+CL$209</f>
        <v>62.178000378259739</v>
      </c>
      <c r="DS86" s="2">
        <f>POWER(10,($B86-C$227)/C$228)/(1+POWER(10,($B86-C$227)/C$228))</f>
        <v>0.14253299300481118</v>
      </c>
      <c r="DT86" s="2">
        <f>POWER(10,($B86-D$227)/D$228)/(1+POWER(10,($B86-D$227)/D$228))</f>
        <v>0.10758397560397631</v>
      </c>
      <c r="DU86" s="2">
        <f>POWER(10,($B86-E$227)/E$228)/(1+POWER(10,($B86-E$227)/E$228))</f>
        <v>0.1243113281543653</v>
      </c>
      <c r="DV86" s="2">
        <f>POWER(10,($B86-F$227)/F$228)/(1+POWER(10,($B86-F$227)/F$228))</f>
        <v>0.120443994503847</v>
      </c>
      <c r="DW86" s="2">
        <f>POWER(10,($B86-G$227)/G$228)/(1+POWER(10,($B86-G$227)/G$228))</f>
        <v>0.13551722236959976</v>
      </c>
      <c r="DX86" s="2">
        <f>POWER(10,($B86-H$227)/H$228)/(1+POWER(10,($B86-H$227)/H$228))</f>
        <v>0.14453513465351944</v>
      </c>
      <c r="DY86" s="2">
        <f>POWER(10,($B86-I$227)/I$228)/(1+POWER(10,($B86-I$227)/I$228))</f>
        <v>0.14976548892792696</v>
      </c>
      <c r="DZ86" s="2">
        <f>POWER(10,($B86-J$227)/J$228)/(1+POWER(10,($B86-J$227)/J$228))</f>
        <v>0.11799935350827995</v>
      </c>
      <c r="EA86" s="2">
        <f>POWER(10,($B86-K$227)/K$228)/(1+POWER(10,($B86-K$227)/K$228))</f>
        <v>0.12761882498789512</v>
      </c>
      <c r="EB86" s="2">
        <f>POWER(10,($B86-L$227)/L$228)/(1+POWER(10,($B86-L$227)/L$228))</f>
        <v>0.13550934080559757</v>
      </c>
      <c r="EC86" s="2">
        <f>POWER(10,($B86-M$227)/M$228)/(1+POWER(10,($B86-M$227)/M$228))</f>
        <v>0.12243594617494227</v>
      </c>
      <c r="ED86" s="2">
        <f>POWER(10,($B86-N$227)/N$228)/(1+POWER(10,($B86-N$227)/N$228))</f>
        <v>0.11442689035523432</v>
      </c>
      <c r="EE86" s="2">
        <f>POWER(10,($B86-O$227)/O$228)/(1+POWER(10,($B86-O$227)/O$228))</f>
        <v>0.11263492652248576</v>
      </c>
    </row>
    <row r="87" spans="2:135" x14ac:dyDescent="0.25">
      <c r="B87" s="2">
        <v>81</v>
      </c>
      <c r="C87">
        <v>125.761</v>
      </c>
      <c r="D87">
        <v>133.12700000000001</v>
      </c>
      <c r="E87">
        <v>135.45099999999999</v>
      </c>
      <c r="F87">
        <v>133.40799999999999</v>
      </c>
      <c r="G87">
        <v>135.78899999999999</v>
      </c>
      <c r="H87">
        <v>137.535</v>
      </c>
      <c r="I87">
        <v>133.38</v>
      </c>
      <c r="J87">
        <v>133.33799999999999</v>
      </c>
      <c r="K87">
        <v>131.87299999999999</v>
      </c>
      <c r="L87">
        <v>124.824</v>
      </c>
      <c r="M87">
        <v>114.279</v>
      </c>
      <c r="N87">
        <v>101.7941</v>
      </c>
      <c r="O87">
        <v>82.605599999999995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121.2168207988058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136.39524946147424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138.07031152159453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135.1350392266385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134.44531349353861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134.00659654764863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131.13746073548259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134.04060975867822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131.33943216658457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122.25861031246305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113.47585373291092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99.984383941464444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82.197691115891416</v>
      </c>
      <c r="AE87" s="5"/>
      <c r="AG87" s="5">
        <f t="shared" si="17"/>
        <v>4.544179201194197</v>
      </c>
      <c r="AH87" s="5">
        <f t="shared" si="17"/>
        <v>-3.2682494614742268</v>
      </c>
      <c r="AI87" s="5">
        <f t="shared" si="17"/>
        <v>-2.6193115215945397</v>
      </c>
      <c r="AJ87" s="5">
        <f t="shared" si="17"/>
        <v>-1.7270392266385102</v>
      </c>
      <c r="AK87" s="5">
        <f t="shared" si="17"/>
        <v>1.3436865064613812</v>
      </c>
      <c r="AL87" s="5">
        <f t="shared" si="17"/>
        <v>3.5284034523513697</v>
      </c>
      <c r="AM87" s="5">
        <f t="shared" si="17"/>
        <v>2.2425392645174043</v>
      </c>
      <c r="AN87" s="5">
        <f t="shared" si="16"/>
        <v>-0.7026097586782214</v>
      </c>
      <c r="AO87" s="5">
        <f t="shared" si="16"/>
        <v>0.53356783341541814</v>
      </c>
      <c r="AP87" s="5">
        <f t="shared" si="16"/>
        <v>2.5653896875369497</v>
      </c>
      <c r="AQ87" s="5">
        <f t="shared" si="16"/>
        <v>0.8031462670890761</v>
      </c>
      <c r="AR87" s="5">
        <f t="shared" si="16"/>
        <v>1.8097160585355567</v>
      </c>
      <c r="AS87" s="5">
        <f t="shared" si="16"/>
        <v>0.40790888410857917</v>
      </c>
      <c r="AV87" s="2">
        <f t="shared" si="18"/>
        <v>85.267966060671299</v>
      </c>
      <c r="AW87" s="2">
        <f t="shared" si="19"/>
        <v>88.256594594951267</v>
      </c>
      <c r="AX87" s="2">
        <f t="shared" si="20"/>
        <v>90.178600966093938</v>
      </c>
      <c r="AY87" s="2">
        <f t="shared" si="21"/>
        <v>90.97508326399759</v>
      </c>
      <c r="AZ87" s="2">
        <f t="shared" si="22"/>
        <v>93.078034570103014</v>
      </c>
      <c r="BA87" s="2">
        <f t="shared" si="23"/>
        <v>95.636997464785352</v>
      </c>
      <c r="BB87" s="2">
        <f t="shared" si="24"/>
        <v>96.018778615508467</v>
      </c>
      <c r="BC87" s="2">
        <f t="shared" si="25"/>
        <v>95.206450562267705</v>
      </c>
      <c r="BD87" s="2">
        <f t="shared" si="26"/>
        <v>93.061906052816752</v>
      </c>
      <c r="BE87" s="2">
        <f t="shared" si="27"/>
        <v>89.380682284243562</v>
      </c>
      <c r="BF87" s="2">
        <f t="shared" si="28"/>
        <v>83.289309271784816</v>
      </c>
      <c r="BG87" s="2">
        <f t="shared" si="29"/>
        <v>74.448263016610525</v>
      </c>
      <c r="BH87" s="2">
        <f t="shared" si="30"/>
        <v>61.855689444131876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85.164949922554626</v>
      </c>
      <c r="CP87" s="2">
        <f>BL$207*$B87+BL$209</f>
        <v>88.233322494616488</v>
      </c>
      <c r="CQ87" s="2">
        <f>BM$207*$B87+BM$209</f>
        <v>90.172341408123614</v>
      </c>
      <c r="CR87" s="2">
        <f>BN$207*$B87+BN$209</f>
        <v>90.925338829070313</v>
      </c>
      <c r="CS87" s="2">
        <f>BO$207*$B87+BO$209</f>
        <v>93.018543956427607</v>
      </c>
      <c r="CT87" s="2">
        <f>BP$207*$B87+BP$209</f>
        <v>95.516523975997714</v>
      </c>
      <c r="CU87" s="2">
        <f>BQ$207*$B87+BQ$209</f>
        <v>95.933796009587198</v>
      </c>
      <c r="CV87" s="2">
        <f>BR$207*$B87+BR$209</f>
        <v>95.110260686562398</v>
      </c>
      <c r="CW87" s="2">
        <f>BS$207*$B87+BS$209</f>
        <v>92.909404009224815</v>
      </c>
      <c r="CX87" s="2">
        <f>BT$207*$B87+BT$209</f>
        <v>89.244686914824001</v>
      </c>
      <c r="CY87" s="2">
        <f>BU$207*$B87+BU$209</f>
        <v>83.153224836986794</v>
      </c>
      <c r="CZ87" s="2">
        <f>BV$207*$B87+BV$209</f>
        <v>74.341466428035744</v>
      </c>
      <c r="DA87" s="2">
        <f>BW$207*$B87+BW$209</f>
        <v>61.813018169758401</v>
      </c>
      <c r="DD87" s="2">
        <f>BZ$207*$B87+BZ$209</f>
        <v>85.833172731141858</v>
      </c>
      <c r="DE87" s="2">
        <f>CA$207*$B87+CA$209</f>
        <v>88.432652427792149</v>
      </c>
      <c r="DF87" s="2">
        <f>CB$207*$B87+CB$209</f>
        <v>90.2188154677184</v>
      </c>
      <c r="DG87" s="2">
        <f>CC$207*$B87+CC$209</f>
        <v>91.306384342552278</v>
      </c>
      <c r="DH87" s="2">
        <f>CD$207*$B87+CD$209</f>
        <v>93.424141506343759</v>
      </c>
      <c r="DI87" s="2">
        <f>CE$207*$B87+CE$209</f>
        <v>96.287307166699406</v>
      </c>
      <c r="DJ87" s="2">
        <f>CF$207*$B87+CF$209</f>
        <v>96.458783020790861</v>
      </c>
      <c r="DK87" s="2">
        <f>CG$207*$B87+CG$209</f>
        <v>95.862170877662408</v>
      </c>
      <c r="DL87" s="2">
        <f>CH$207*$B87+CH$209</f>
        <v>94.012657964258182</v>
      </c>
      <c r="DM87" s="2">
        <f>CI$207*$B87+CI$209</f>
        <v>90.171934963431937</v>
      </c>
      <c r="DN87" s="2">
        <f>CJ$207*$B87+CJ$209</f>
        <v>84.178875604267958</v>
      </c>
      <c r="DO87" s="2">
        <f>CK$207*$B87+CK$209</f>
        <v>75.202058802382282</v>
      </c>
      <c r="DP87" s="2">
        <f>CL$207*$B87+CL$209</f>
        <v>62.16228430017194</v>
      </c>
      <c r="DS87" s="2">
        <f>POWER(10,($B87-C$227)/C$228)/(1+POWER(10,($B87-C$227)/C$228))</f>
        <v>0.15416435475239262</v>
      </c>
      <c r="DT87" s="2">
        <f>POWER(10,($B87-D$227)/D$228)/(1+POWER(10,($B87-D$227)/D$228))</f>
        <v>0.11675165873990989</v>
      </c>
      <c r="DU87" s="2">
        <f>POWER(10,($B87-E$227)/E$228)/(1+POWER(10,($B87-E$227)/E$228))</f>
        <v>0.13468928741964536</v>
      </c>
      <c r="DV87" s="2">
        <f>POWER(10,($B87-F$227)/F$228)/(1+POWER(10,($B87-F$227)/F$228))</f>
        <v>0.13054722642638089</v>
      </c>
      <c r="DW87" s="2">
        <f>POWER(10,($B87-G$227)/G$228)/(1+POWER(10,($B87-G$227)/G$228))</f>
        <v>0.1466739966444584</v>
      </c>
      <c r="DX87" s="2">
        <f>POWER(10,($B87-H$227)/H$228)/(1+POWER(10,($B87-H$227)/H$228))</f>
        <v>0.15630009870604999</v>
      </c>
      <c r="DY87" s="2">
        <f>POWER(10,($B87-I$227)/I$228)/(1+POWER(10,($B87-I$227)/I$228))</f>
        <v>0.16187563522081527</v>
      </c>
      <c r="DZ87" s="2">
        <f>POWER(10,($B87-J$227)/J$228)/(1+POWER(10,($B87-J$227)/J$228))</f>
        <v>0.12792734670158662</v>
      </c>
      <c r="EA87" s="2">
        <f>POWER(10,($B87-K$227)/K$228)/(1+POWER(10,($B87-K$227)/K$228))</f>
        <v>0.1382293196377618</v>
      </c>
      <c r="EB87" s="2">
        <f>POWER(10,($B87-L$227)/L$228)/(1+POWER(10,($B87-L$227)/L$228))</f>
        <v>0.14666557629721677</v>
      </c>
      <c r="EC87" s="2">
        <f>POWER(10,($B87-M$227)/M$228)/(1+POWER(10,($B87-M$227)/M$228))</f>
        <v>0.13268106371017352</v>
      </c>
      <c r="ED87" s="2">
        <f>POWER(10,($B87-N$227)/N$228)/(1+POWER(10,($B87-N$227)/N$228))</f>
        <v>0.12409660108350583</v>
      </c>
      <c r="EE87" s="2">
        <f>POWER(10,($B87-O$227)/O$228)/(1+POWER(10,($B87-O$227)/O$228))</f>
        <v>0.12217409779455095</v>
      </c>
    </row>
    <row r="88" spans="2:135" x14ac:dyDescent="0.25">
      <c r="B88" s="2">
        <v>82</v>
      </c>
      <c r="C88">
        <v>119.155</v>
      </c>
      <c r="D88">
        <v>133.21100000000001</v>
      </c>
      <c r="E88">
        <v>135.81700000000001</v>
      </c>
      <c r="F88">
        <v>134.28200000000001</v>
      </c>
      <c r="G88">
        <v>134.042</v>
      </c>
      <c r="H88">
        <v>132.90100000000001</v>
      </c>
      <c r="I88">
        <v>128.155</v>
      </c>
      <c r="J88">
        <v>135.197</v>
      </c>
      <c r="K88">
        <v>131.577</v>
      </c>
      <c r="L88">
        <v>119.13200000000001</v>
      </c>
      <c r="M88">
        <v>112.809</v>
      </c>
      <c r="N88">
        <v>99.897099999999995</v>
      </c>
      <c r="O88">
        <v>82.366200000000006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114.38762016610949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137.8906305633522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135.27477349340901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134.13012520456465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130.29941942266535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128.81411050324058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125.52867046120002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134.98271710299181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129.4176017296864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118.1183905730105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111.01403372649368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98.481978309743312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80.937916424165664</v>
      </c>
      <c r="AE88" s="5"/>
      <c r="AG88" s="5">
        <f t="shared" si="17"/>
        <v>4.7673798338905158</v>
      </c>
      <c r="AH88" s="5">
        <f t="shared" si="17"/>
        <v>-4.6796305633521911</v>
      </c>
      <c r="AI88" s="5">
        <f t="shared" si="17"/>
        <v>0.54222650659099259</v>
      </c>
      <c r="AJ88" s="5">
        <f t="shared" si="17"/>
        <v>0.15187479543536142</v>
      </c>
      <c r="AK88" s="5">
        <f t="shared" si="17"/>
        <v>3.7425805773346497</v>
      </c>
      <c r="AL88" s="5">
        <f t="shared" si="17"/>
        <v>4.0868894967594258</v>
      </c>
      <c r="AM88" s="5">
        <f t="shared" si="17"/>
        <v>2.626329538799979</v>
      </c>
      <c r="AN88" s="5">
        <f t="shared" si="16"/>
        <v>0.21428289700818937</v>
      </c>
      <c r="AO88" s="5">
        <f t="shared" si="16"/>
        <v>2.1593982703136021</v>
      </c>
      <c r="AP88" s="5">
        <f t="shared" si="16"/>
        <v>1.013609426989504</v>
      </c>
      <c r="AQ88" s="5">
        <f t="shared" si="16"/>
        <v>1.7949662735063185</v>
      </c>
      <c r="AR88" s="5">
        <f t="shared" si="16"/>
        <v>1.415121690256683</v>
      </c>
      <c r="AS88" s="5">
        <f t="shared" si="16"/>
        <v>1.4282835758343424</v>
      </c>
      <c r="AV88" s="2">
        <f t="shared" si="18"/>
        <v>85.260800483939718</v>
      </c>
      <c r="AW88" s="2">
        <f t="shared" si="19"/>
        <v>88.237244985779796</v>
      </c>
      <c r="AX88" s="2">
        <f t="shared" si="20"/>
        <v>90.152717256412828</v>
      </c>
      <c r="AY88" s="2">
        <f t="shared" si="21"/>
        <v>90.973222798522514</v>
      </c>
      <c r="AZ88" s="2">
        <f t="shared" si="22"/>
        <v>93.09197803250116</v>
      </c>
      <c r="BA88" s="2">
        <f t="shared" si="23"/>
        <v>95.655390952369515</v>
      </c>
      <c r="BB88" s="2">
        <f t="shared" si="24"/>
        <v>96.028999417877515</v>
      </c>
      <c r="BC88" s="2">
        <f t="shared" si="25"/>
        <v>95.226196698610437</v>
      </c>
      <c r="BD88" s="2">
        <f t="shared" si="26"/>
        <v>93.085740889538769</v>
      </c>
      <c r="BE88" s="2">
        <f t="shared" si="27"/>
        <v>89.397241168050016</v>
      </c>
      <c r="BF88" s="2">
        <f t="shared" si="28"/>
        <v>83.314013180799762</v>
      </c>
      <c r="BG88" s="2">
        <f t="shared" si="29"/>
        <v>74.470507560959717</v>
      </c>
      <c r="BH88" s="2">
        <f t="shared" si="30"/>
        <v>61.875874825111197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85.162425546819009</v>
      </c>
      <c r="CP88" s="2">
        <f>BL$207*$B88+BL$209</f>
        <v>88.218319795706222</v>
      </c>
      <c r="CQ88" s="2">
        <f>BM$207*$B88+BM$209</f>
        <v>90.151416572157544</v>
      </c>
      <c r="CR88" s="2">
        <f>BN$207*$B88+BN$209</f>
        <v>90.92765311791905</v>
      </c>
      <c r="CS88" s="2">
        <f>BO$207*$B88+BO$209</f>
        <v>93.038675050624946</v>
      </c>
      <c r="CT88" s="2">
        <f>BP$207*$B88+BP$209</f>
        <v>95.540504817049253</v>
      </c>
      <c r="CU88" s="2">
        <f>BQ$207*$B88+BQ$209</f>
        <v>95.951906217628093</v>
      </c>
      <c r="CV88" s="2">
        <f>BR$207*$B88+BR$209</f>
        <v>95.135003334846786</v>
      </c>
      <c r="CW88" s="2">
        <f>BS$207*$B88+BS$209</f>
        <v>92.935657126339123</v>
      </c>
      <c r="CX88" s="2">
        <f>BT$207*$B88+BT$209</f>
        <v>89.26503730897295</v>
      </c>
      <c r="CY88" s="2">
        <f>BU$207*$B88+BU$209</f>
        <v>83.179551204167893</v>
      </c>
      <c r="CZ88" s="2">
        <f>BV$207*$B88+BV$209</f>
        <v>74.364354933665368</v>
      </c>
      <c r="DA88" s="2">
        <f>BW$207*$B88+BW$209</f>
        <v>61.834565470372532</v>
      </c>
      <c r="DD88" s="2">
        <f>BZ$207*$B88+BZ$209</f>
        <v>85.753051341599246</v>
      </c>
      <c r="DE88" s="2">
        <f>CA$207*$B88+CA$209</f>
        <v>88.367819981721354</v>
      </c>
      <c r="DF88" s="2">
        <f>CB$207*$B88+CB$209</f>
        <v>90.160338237927803</v>
      </c>
      <c r="DG88" s="2">
        <f>CC$207*$B88+CC$209</f>
        <v>91.250015307613268</v>
      </c>
      <c r="DH88" s="2">
        <f>CD$207*$B88+CD$209</f>
        <v>93.374800143190939</v>
      </c>
      <c r="DI88" s="2">
        <f>CE$207*$B88+CE$209</f>
        <v>96.220973977354561</v>
      </c>
      <c r="DJ88" s="2">
        <f>CF$207*$B88+CF$209</f>
        <v>96.393034345699135</v>
      </c>
      <c r="DK88" s="2">
        <f>CG$207*$B88+CG$209</f>
        <v>95.793156817686096</v>
      </c>
      <c r="DL88" s="2">
        <f>CH$207*$B88+CH$209</f>
        <v>93.939087080778066</v>
      </c>
      <c r="DM88" s="2">
        <f>CI$207*$B88+CI$209</f>
        <v>90.098753330506057</v>
      </c>
      <c r="DN88" s="2">
        <f>CJ$207*$B88+CJ$209</f>
        <v>84.115634714715966</v>
      </c>
      <c r="DO88" s="2">
        <f>CK$207*$B88+CK$209</f>
        <v>75.153832187157917</v>
      </c>
      <c r="DP88" s="2">
        <f>CL$207*$B88+CL$209</f>
        <v>62.146568222084142</v>
      </c>
      <c r="DS88" s="2">
        <f>POWER(10,($B88-C$227)/C$228)/(1+POWER(10,($B88-C$227)/C$228))</f>
        <v>0.16656051596480931</v>
      </c>
      <c r="DT88" s="2">
        <f>POWER(10,($B88-D$227)/D$228)/(1+POWER(10,($B88-D$227)/D$228))</f>
        <v>0.12658974264847528</v>
      </c>
      <c r="DU88" s="2">
        <f>POWER(10,($B88-E$227)/E$228)/(1+POWER(10,($B88-E$227)/E$228))</f>
        <v>0.14578939502721505</v>
      </c>
      <c r="DV88" s="2">
        <f>POWER(10,($B88-F$227)/F$228)/(1+POWER(10,($B88-F$227)/F$228))</f>
        <v>0.14136174173121441</v>
      </c>
      <c r="DW88" s="2">
        <f>POWER(10,($B88-G$227)/G$228)/(1+POWER(10,($B88-G$227)/G$228))</f>
        <v>0.15858078749583535</v>
      </c>
      <c r="DX88" s="2">
        <f>POWER(10,($B88-H$227)/H$228)/(1+POWER(10,($B88-H$227)/H$228))</f>
        <v>0.16883371359360647</v>
      </c>
      <c r="DY88" s="2">
        <f>POWER(10,($B88-I$227)/I$228)/(1+POWER(10,($B88-I$227)/I$228))</f>
        <v>0.17476373720835719</v>
      </c>
      <c r="DZ88" s="2">
        <f>POWER(10,($B88-J$227)/J$228)/(1+POWER(10,($B88-J$227)/J$228))</f>
        <v>0.13855941834453786</v>
      </c>
      <c r="EA88" s="2">
        <f>POWER(10,($B88-K$227)/K$228)/(1+POWER(10,($B88-K$227)/K$228))</f>
        <v>0.14957074236792334</v>
      </c>
      <c r="EB88" s="2">
        <f>POWER(10,($B88-L$227)/L$228)/(1+POWER(10,($B88-L$227)/L$228))</f>
        <v>0.15857181061959746</v>
      </c>
      <c r="EC88" s="2">
        <f>POWER(10,($B88-M$227)/M$228)/(1+POWER(10,($B88-M$227)/M$228))</f>
        <v>0.14364314200250641</v>
      </c>
      <c r="ED88" s="2">
        <f>POWER(10,($B88-N$227)/N$228)/(1+POWER(10,($B88-N$227)/N$228))</f>
        <v>0.13445938666976423</v>
      </c>
      <c r="EE88" s="2">
        <f>POWER(10,($B88-O$227)/O$228)/(1+POWER(10,($B88-O$227)/O$228))</f>
        <v>0.13240061028966993</v>
      </c>
    </row>
    <row r="89" spans="2:135" x14ac:dyDescent="0.25">
      <c r="B89" s="2">
        <v>83</v>
      </c>
      <c r="C89">
        <v>112.986</v>
      </c>
      <c r="D89">
        <v>135.39400000000001</v>
      </c>
      <c r="E89">
        <v>134.52099999999999</v>
      </c>
      <c r="F89">
        <v>134.43700000000001</v>
      </c>
      <c r="G89">
        <v>128.94399999999999</v>
      </c>
      <c r="H89">
        <v>124.54900000000001</v>
      </c>
      <c r="I89">
        <v>118.22499999999999</v>
      </c>
      <c r="J89">
        <v>135.08500000000001</v>
      </c>
      <c r="K89">
        <v>127.282</v>
      </c>
      <c r="L89">
        <v>110.39700000000001</v>
      </c>
      <c r="M89">
        <v>107.35299999999999</v>
      </c>
      <c r="N89">
        <v>96.382400000000004</v>
      </c>
      <c r="O89">
        <v>79.732399999999998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107.44098562744088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136.31247455239378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130.00585794954455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130.5122315742432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124.46010707800394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122.50095987162868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119.2356645118489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133.34633322116611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125.41038814186292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112.95688225637501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107.22772267981166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95.740354600625423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78.718623185653996</v>
      </c>
      <c r="AE89" s="5"/>
      <c r="AG89" s="5">
        <f t="shared" si="17"/>
        <v>5.5450143725591232</v>
      </c>
      <c r="AH89" s="5">
        <f t="shared" si="17"/>
        <v>-0.91847455239377496</v>
      </c>
      <c r="AI89" s="5">
        <f t="shared" si="17"/>
        <v>4.515142050455438</v>
      </c>
      <c r="AJ89" s="5">
        <f t="shared" si="17"/>
        <v>3.9247684257568096</v>
      </c>
      <c r="AK89" s="5">
        <f t="shared" si="17"/>
        <v>4.4838929219960448</v>
      </c>
      <c r="AL89" s="5">
        <f t="shared" si="17"/>
        <v>2.0480401283713263</v>
      </c>
      <c r="AM89" s="5">
        <f t="shared" si="17"/>
        <v>-1.0106645118489013</v>
      </c>
      <c r="AN89" s="5">
        <f t="shared" si="16"/>
        <v>1.7386667788339025</v>
      </c>
      <c r="AO89" s="5">
        <f t="shared" si="16"/>
        <v>1.8716118581370722</v>
      </c>
      <c r="AP89" s="5">
        <f t="shared" si="16"/>
        <v>-2.5598822563750048</v>
      </c>
      <c r="AQ89" s="5">
        <f t="shared" si="16"/>
        <v>0.12527732018833149</v>
      </c>
      <c r="AR89" s="5">
        <f t="shared" si="16"/>
        <v>0.64204539937458094</v>
      </c>
      <c r="AS89" s="5">
        <f t="shared" si="16"/>
        <v>1.0137768143460022</v>
      </c>
      <c r="AV89" s="2">
        <f t="shared" si="18"/>
        <v>85.252113797128686</v>
      </c>
      <c r="AW89" s="2">
        <f t="shared" si="19"/>
        <v>88.216984717322688</v>
      </c>
      <c r="AX89" s="2">
        <f t="shared" si="20"/>
        <v>90.125978455761555</v>
      </c>
      <c r="AY89" s="2">
        <f t="shared" si="21"/>
        <v>90.970287746865452</v>
      </c>
      <c r="AZ89" s="2">
        <f t="shared" si="22"/>
        <v>93.104473119336134</v>
      </c>
      <c r="BA89" s="2">
        <f t="shared" si="23"/>
        <v>95.671985600646693</v>
      </c>
      <c r="BB89" s="2">
        <f t="shared" si="24"/>
        <v>96.037342828504976</v>
      </c>
      <c r="BC89" s="2">
        <f t="shared" si="25"/>
        <v>95.24436216107182</v>
      </c>
      <c r="BD89" s="2">
        <f t="shared" si="26"/>
        <v>93.107994533326206</v>
      </c>
      <c r="BE89" s="2">
        <f t="shared" si="27"/>
        <v>89.412144669043641</v>
      </c>
      <c r="BF89" s="2">
        <f t="shared" si="28"/>
        <v>83.337382757512017</v>
      </c>
      <c r="BG89" s="2">
        <f t="shared" si="29"/>
        <v>74.491796546690978</v>
      </c>
      <c r="BH89" s="2">
        <f t="shared" si="30"/>
        <v>61.895494832293501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85.159901171083376</v>
      </c>
      <c r="CP89" s="2">
        <f>BL$207*$B89+BL$209</f>
        <v>88.203317096795971</v>
      </c>
      <c r="CQ89" s="2">
        <f>BM$207*$B89+BM$209</f>
        <v>90.130491736191459</v>
      </c>
      <c r="CR89" s="2">
        <f>BN$207*$B89+BN$209</f>
        <v>90.929967406767773</v>
      </c>
      <c r="CS89" s="2">
        <f>BO$207*$B89+BO$209</f>
        <v>93.05880614482227</v>
      </c>
      <c r="CT89" s="2">
        <f>BP$207*$B89+BP$209</f>
        <v>95.564485658100793</v>
      </c>
      <c r="CU89" s="2">
        <f>BQ$207*$B89+BQ$209</f>
        <v>95.970016425669002</v>
      </c>
      <c r="CV89" s="2">
        <f>BR$207*$B89+BR$209</f>
        <v>95.159745983131188</v>
      </c>
      <c r="CW89" s="2">
        <f>BS$207*$B89+BS$209</f>
        <v>92.961910243453431</v>
      </c>
      <c r="CX89" s="2">
        <f>BT$207*$B89+BT$209</f>
        <v>89.285387703121913</v>
      </c>
      <c r="CY89" s="2">
        <f>BU$207*$B89+BU$209</f>
        <v>83.205877571348992</v>
      </c>
      <c r="CZ89" s="2">
        <f>BV$207*$B89+BV$209</f>
        <v>74.387243439295005</v>
      </c>
      <c r="DA89" s="2">
        <f>BW$207*$B89+BW$209</f>
        <v>61.856112770986662</v>
      </c>
      <c r="DD89" s="2">
        <f>BZ$207*$B89+BZ$209</f>
        <v>85.672929952056649</v>
      </c>
      <c r="DE89" s="2">
        <f>CA$207*$B89+CA$209</f>
        <v>88.302987535650558</v>
      </c>
      <c r="DF89" s="2">
        <f>CB$207*$B89+CB$209</f>
        <v>90.101861008137206</v>
      </c>
      <c r="DG89" s="2">
        <f>CC$207*$B89+CC$209</f>
        <v>91.193646272674272</v>
      </c>
      <c r="DH89" s="2">
        <f>CD$207*$B89+CD$209</f>
        <v>93.325458780038119</v>
      </c>
      <c r="DI89" s="2">
        <f>CE$207*$B89+CE$209</f>
        <v>96.154640788009701</v>
      </c>
      <c r="DJ89" s="2">
        <f>CF$207*$B89+CF$209</f>
        <v>96.327285670607409</v>
      </c>
      <c r="DK89" s="2">
        <f>CG$207*$B89+CG$209</f>
        <v>95.724142757709799</v>
      </c>
      <c r="DL89" s="2">
        <f>CH$207*$B89+CH$209</f>
        <v>93.865516197297964</v>
      </c>
      <c r="DM89" s="2">
        <f>CI$207*$B89+CI$209</f>
        <v>90.025571697580176</v>
      </c>
      <c r="DN89" s="2">
        <f>CJ$207*$B89+CJ$209</f>
        <v>84.052393825163975</v>
      </c>
      <c r="DO89" s="2">
        <f>CK$207*$B89+CK$209</f>
        <v>75.105605571933566</v>
      </c>
      <c r="DP89" s="2">
        <f>CL$207*$B89+CL$209</f>
        <v>62.130852143996343</v>
      </c>
      <c r="DS89" s="2">
        <f>POWER(10,($B89-C$227)/C$228)/(1+POWER(10,($B89-C$227)/C$228))</f>
        <v>0.17974162359931131</v>
      </c>
      <c r="DT89" s="2">
        <f>POWER(10,($B89-D$227)/D$228)/(1+POWER(10,($B89-D$227)/D$228))</f>
        <v>0.13712812629094639</v>
      </c>
      <c r="DU89" s="2">
        <f>POWER(10,($B89-E$227)/E$228)/(1+POWER(10,($B89-E$227)/E$228))</f>
        <v>0.1576376409761702</v>
      </c>
      <c r="DV89" s="2">
        <f>POWER(10,($B89-F$227)/F$228)/(1+POWER(10,($B89-F$227)/F$228))</f>
        <v>0.15291456886039942</v>
      </c>
      <c r="DW89" s="2">
        <f>POWER(10,($B89-G$227)/G$228)/(1+POWER(10,($B89-G$227)/G$228))</f>
        <v>0.17126016578418965</v>
      </c>
      <c r="DX89" s="2">
        <f>POWER(10,($B89-H$227)/H$228)/(1+POWER(10,($B89-H$227)/H$228))</f>
        <v>0.1821553979586428</v>
      </c>
      <c r="DY89" s="2">
        <f>POWER(10,($B89-I$227)/I$228)/(1+POWER(10,($B89-I$227)/I$228))</f>
        <v>0.1884472391335586</v>
      </c>
      <c r="DZ89" s="2">
        <f>POWER(10,($B89-J$227)/J$228)/(1+POWER(10,($B89-J$227)/J$228))</f>
        <v>0.14992321315763601</v>
      </c>
      <c r="EA89" s="2">
        <f>POWER(10,($B89-K$227)/K$228)/(1+POWER(10,($B89-K$227)/K$228))</f>
        <v>0.16166813559743159</v>
      </c>
      <c r="EB89" s="2">
        <f>POWER(10,($B89-L$227)/L$228)/(1+POWER(10,($B89-L$227)/L$228))</f>
        <v>0.17125061723943524</v>
      </c>
      <c r="EC89" s="2">
        <f>POWER(10,($B89-M$227)/M$228)/(1+POWER(10,($B89-M$227)/M$228))</f>
        <v>0.15534868417513109</v>
      </c>
      <c r="ED89" s="2">
        <f>POWER(10,($B89-N$227)/N$228)/(1+POWER(10,($B89-N$227)/N$228))</f>
        <v>0.14554373434460954</v>
      </c>
      <c r="EE89" s="2">
        <f>POWER(10,($B89-O$227)/O$228)/(1+POWER(10,($B89-O$227)/O$228))</f>
        <v>0.14334334709810168</v>
      </c>
    </row>
    <row r="90" spans="2:135" x14ac:dyDescent="0.25">
      <c r="B90" s="2">
        <v>84</v>
      </c>
      <c r="C90">
        <v>105.77500000000001</v>
      </c>
      <c r="D90">
        <v>133.32400000000001</v>
      </c>
      <c r="E90">
        <v>128.803</v>
      </c>
      <c r="F90">
        <v>130.887</v>
      </c>
      <c r="G90">
        <v>121.07</v>
      </c>
      <c r="H90">
        <v>112.887</v>
      </c>
      <c r="I90">
        <v>108.169</v>
      </c>
      <c r="J90">
        <v>131.28200000000001</v>
      </c>
      <c r="K90">
        <v>118.14100000000001</v>
      </c>
      <c r="L90">
        <v>99.265000000000001</v>
      </c>
      <c r="M90">
        <v>100.11799999999999</v>
      </c>
      <c r="N90">
        <v>92.4559</v>
      </c>
      <c r="O90">
        <v>75.535200000000003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101.13493598387369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131.9438221622728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123.16226236858161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124.93268678915032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117.87327924518027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116.01043017673693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113.12237089489946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129.44523160995666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120.03045181613216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107.53777364578927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102.72523674476079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92.208470636307098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75.897643314604224</v>
      </c>
      <c r="AE90" s="5"/>
      <c r="AG90" s="5">
        <f t="shared" si="17"/>
        <v>4.6400640161263169</v>
      </c>
      <c r="AH90" s="5">
        <f t="shared" si="17"/>
        <v>1.3801778377272171</v>
      </c>
      <c r="AI90" s="5">
        <f t="shared" si="17"/>
        <v>5.6407376314183892</v>
      </c>
      <c r="AJ90" s="5">
        <f t="shared" si="17"/>
        <v>5.9543132108496764</v>
      </c>
      <c r="AK90" s="5">
        <f t="shared" si="17"/>
        <v>3.1967207548197223</v>
      </c>
      <c r="AL90" s="5">
        <f t="shared" si="17"/>
        <v>-3.1234301767369317</v>
      </c>
      <c r="AM90" s="5">
        <f t="shared" si="17"/>
        <v>-4.9533708948994644</v>
      </c>
      <c r="AN90" s="5">
        <f t="shared" si="16"/>
        <v>1.8367683900433462</v>
      </c>
      <c r="AO90" s="5">
        <f t="shared" si="16"/>
        <v>-1.8894518161321514</v>
      </c>
      <c r="AP90" s="5">
        <f t="shared" si="16"/>
        <v>-8.2727736457892718</v>
      </c>
      <c r="AQ90" s="5">
        <f t="shared" si="16"/>
        <v>-2.6072367447607974</v>
      </c>
      <c r="AR90" s="5">
        <f t="shared" si="16"/>
        <v>0.24742936369290192</v>
      </c>
      <c r="AS90" s="5">
        <f t="shared" si="16"/>
        <v>-0.36244331460422075</v>
      </c>
      <c r="AV90" s="2">
        <f t="shared" si="18"/>
        <v>85.241730111390908</v>
      </c>
      <c r="AW90" s="2">
        <f t="shared" si="19"/>
        <v>88.195710495197659</v>
      </c>
      <c r="AX90" s="2">
        <f t="shared" si="20"/>
        <v>90.09829876915191</v>
      </c>
      <c r="AY90" s="2">
        <f t="shared" si="21"/>
        <v>90.96615308184235</v>
      </c>
      <c r="AZ90" s="2">
        <f t="shared" si="22"/>
        <v>93.115362482158559</v>
      </c>
      <c r="BA90" s="2">
        <f t="shared" si="23"/>
        <v>95.686575306578305</v>
      </c>
      <c r="BB90" s="2">
        <f t="shared" si="24"/>
        <v>96.04361216374005</v>
      </c>
      <c r="BC90" s="2">
        <f t="shared" si="25"/>
        <v>95.260752880873639</v>
      </c>
      <c r="BD90" s="2">
        <f t="shared" si="26"/>
        <v>93.128458000633458</v>
      </c>
      <c r="BE90" s="2">
        <f t="shared" si="27"/>
        <v>89.425188051463437</v>
      </c>
      <c r="BF90" s="2">
        <f t="shared" si="28"/>
        <v>83.359236013382827</v>
      </c>
      <c r="BG90" s="2">
        <f t="shared" si="29"/>
        <v>74.511992892436751</v>
      </c>
      <c r="BH90" s="2">
        <f t="shared" si="30"/>
        <v>61.914475709397117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85.157376795347744</v>
      </c>
      <c r="CP90" s="2">
        <f>BL$207*$B90+BL$209</f>
        <v>88.188314397885705</v>
      </c>
      <c r="CQ90" s="2">
        <f>BM$207*$B90+BM$209</f>
        <v>90.109566900225389</v>
      </c>
      <c r="CR90" s="2">
        <f>BN$207*$B90+BN$209</f>
        <v>90.93228169561651</v>
      </c>
      <c r="CS90" s="2">
        <f>BO$207*$B90+BO$209</f>
        <v>93.078937239019609</v>
      </c>
      <c r="CT90" s="2">
        <f>BP$207*$B90+BP$209</f>
        <v>95.588466499152318</v>
      </c>
      <c r="CU90" s="2">
        <f>BQ$207*$B90+BQ$209</f>
        <v>95.988126633709911</v>
      </c>
      <c r="CV90" s="2">
        <f>BR$207*$B90+BR$209</f>
        <v>95.184488631415576</v>
      </c>
      <c r="CW90" s="2">
        <f>BS$207*$B90+BS$209</f>
        <v>92.988163360567739</v>
      </c>
      <c r="CX90" s="2">
        <f>BT$207*$B90+BT$209</f>
        <v>89.305738097270861</v>
      </c>
      <c r="CY90" s="2">
        <f>BU$207*$B90+BU$209</f>
        <v>83.232203938530091</v>
      </c>
      <c r="CZ90" s="2">
        <f>BV$207*$B90+BV$209</f>
        <v>74.410131944924629</v>
      </c>
      <c r="DA90" s="2">
        <f>BW$207*$B90+BW$209</f>
        <v>61.877660071600793</v>
      </c>
      <c r="DD90" s="2">
        <f>BZ$207*$B90+BZ$209</f>
        <v>85.592808562514051</v>
      </c>
      <c r="DE90" s="2">
        <f>CA$207*$B90+CA$209</f>
        <v>88.238155089579763</v>
      </c>
      <c r="DF90" s="2">
        <f>CB$207*$B90+CB$209</f>
        <v>90.043383778346609</v>
      </c>
      <c r="DG90" s="2">
        <f>CC$207*$B90+CC$209</f>
        <v>91.137277237735262</v>
      </c>
      <c r="DH90" s="2">
        <f>CD$207*$B90+CD$209</f>
        <v>93.276117416885299</v>
      </c>
      <c r="DI90" s="2">
        <f>CE$207*$B90+CE$209</f>
        <v>96.088307598664855</v>
      </c>
      <c r="DJ90" s="2">
        <f>CF$207*$B90+CF$209</f>
        <v>96.261536995515684</v>
      </c>
      <c r="DK90" s="2">
        <f>CG$207*$B90+CG$209</f>
        <v>95.655128697733488</v>
      </c>
      <c r="DL90" s="2">
        <f>CH$207*$B90+CH$209</f>
        <v>93.791945313817848</v>
      </c>
      <c r="DM90" s="2">
        <f>CI$207*$B90+CI$209</f>
        <v>89.952390064654296</v>
      </c>
      <c r="DN90" s="2">
        <f>CJ$207*$B90+CJ$209</f>
        <v>83.989152935611983</v>
      </c>
      <c r="DO90" s="2">
        <f>CK$207*$B90+CK$209</f>
        <v>75.057378956709215</v>
      </c>
      <c r="DP90" s="2">
        <f>CL$207*$B90+CL$209</f>
        <v>62.115136065908544</v>
      </c>
      <c r="DS90" s="2">
        <f>POWER(10,($B90-C$227)/C$228)/(1+POWER(10,($B90-C$227)/C$228))</f>
        <v>0.19372338539310974</v>
      </c>
      <c r="DT90" s="2">
        <f>POWER(10,($B90-D$227)/D$228)/(1+POWER(10,($B90-D$227)/D$228))</f>
        <v>0.14839475658478307</v>
      </c>
      <c r="DU90" s="2">
        <f>POWER(10,($B90-E$227)/E$228)/(1+POWER(10,($B90-E$227)/E$228))</f>
        <v>0.17025686842219348</v>
      </c>
      <c r="DV90" s="2">
        <f>POWER(10,($B90-F$227)/F$228)/(1+POWER(10,($B90-F$227)/F$228))</f>
        <v>0.1652298673217838</v>
      </c>
      <c r="DW90" s="2">
        <f>POWER(10,($B90-G$227)/G$228)/(1+POWER(10,($B90-G$227)/G$228))</f>
        <v>0.18473075505474446</v>
      </c>
      <c r="DX90" s="2">
        <f>POWER(10,($B90-H$227)/H$228)/(1+POWER(10,($B90-H$227)/H$228))</f>
        <v>0.19627999282504238</v>
      </c>
      <c r="DY90" s="2">
        <f>POWER(10,($B90-I$227)/I$228)/(1+POWER(10,($B90-I$227)/I$228))</f>
        <v>0.20293865113110893</v>
      </c>
      <c r="DZ90" s="2">
        <f>POWER(10,($B90-J$227)/J$228)/(1+POWER(10,($B90-J$227)/J$228))</f>
        <v>0.16204368245718387</v>
      </c>
      <c r="EA90" s="2">
        <f>POWER(10,($B90-K$227)/K$228)/(1+POWER(10,($B90-K$227)/K$228))</f>
        <v>0.17454315750487559</v>
      </c>
      <c r="EB90" s="2">
        <f>POWER(10,($B90-L$227)/L$228)/(1+POWER(10,($B90-L$227)/L$228))</f>
        <v>0.18472062286598251</v>
      </c>
      <c r="EC90" s="2">
        <f>POWER(10,($B90-M$227)/M$228)/(1+POWER(10,($B90-M$227)/M$228))</f>
        <v>0.16782118127172613</v>
      </c>
      <c r="ED90" s="2">
        <f>POWER(10,($B90-N$227)/N$228)/(1+POWER(10,($B90-N$227)/N$228))</f>
        <v>0.15737569375758792</v>
      </c>
      <c r="EE90" s="2">
        <f>POWER(10,($B90-O$227)/O$228)/(1+POWER(10,($B90-O$227)/O$228))</f>
        <v>0.15502888156605846</v>
      </c>
    </row>
    <row r="91" spans="2:135" x14ac:dyDescent="0.25">
      <c r="B91" s="2">
        <v>85</v>
      </c>
      <c r="C91">
        <v>99.042000000000002</v>
      </c>
      <c r="D91">
        <v>129.845</v>
      </c>
      <c r="E91">
        <v>119.437</v>
      </c>
      <c r="F91">
        <v>122.70399999999999</v>
      </c>
      <c r="G91">
        <v>109.07</v>
      </c>
      <c r="H91">
        <v>103.648</v>
      </c>
      <c r="I91">
        <v>101.97199999999999</v>
      </c>
      <c r="J91">
        <v>125.33799999999999</v>
      </c>
      <c r="K91">
        <v>108.803</v>
      </c>
      <c r="L91">
        <v>92.117999999999995</v>
      </c>
      <c r="M91">
        <v>92.176000000000002</v>
      </c>
      <c r="N91">
        <v>84.764700000000005</v>
      </c>
      <c r="O91">
        <v>70.436599999999999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95.932870956114755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125.54247663718309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115.78491381987979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118.31524448282225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111.44025693812758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110.1135848424517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107.81868658064428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123.98641978048991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114.13325200504715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102.51175522568454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98.134164689911316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88.401408397660148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72.8789994448436</v>
      </c>
      <c r="AE91" s="5"/>
      <c r="AG91" s="5">
        <f t="shared" si="17"/>
        <v>3.1091290438852468</v>
      </c>
      <c r="AH91" s="5">
        <f t="shared" si="17"/>
        <v>4.3025233628169133</v>
      </c>
      <c r="AI91" s="5">
        <f t="shared" si="17"/>
        <v>3.6520861801202074</v>
      </c>
      <c r="AJ91" s="5">
        <f t="shared" si="17"/>
        <v>4.3887555171777421</v>
      </c>
      <c r="AK91" s="5">
        <f t="shared" si="17"/>
        <v>-2.3702569381275822</v>
      </c>
      <c r="AL91" s="5">
        <f t="shared" si="17"/>
        <v>-6.4655848424517046</v>
      </c>
      <c r="AM91" s="5">
        <f t="shared" si="17"/>
        <v>-5.8466865806442883</v>
      </c>
      <c r="AN91" s="5">
        <f t="shared" si="16"/>
        <v>1.3515802195100832</v>
      </c>
      <c r="AO91" s="5">
        <f t="shared" si="16"/>
        <v>-5.3302520050471571</v>
      </c>
      <c r="AP91" s="5">
        <f t="shared" si="16"/>
        <v>-10.393755225684544</v>
      </c>
      <c r="AQ91" s="5">
        <f t="shared" si="16"/>
        <v>-5.9581646899113139</v>
      </c>
      <c r="AR91" s="5">
        <f t="shared" si="16"/>
        <v>-3.6367083976601435</v>
      </c>
      <c r="AS91" s="5">
        <f t="shared" si="16"/>
        <v>-2.4423994448436019</v>
      </c>
      <c r="AV91" s="2">
        <f t="shared" si="18"/>
        <v>85.22946679181122</v>
      </c>
      <c r="AW91" s="2">
        <f t="shared" si="19"/>
        <v>88.173313454642539</v>
      </c>
      <c r="AX91" s="2">
        <f t="shared" si="20"/>
        <v>90.069589373727766</v>
      </c>
      <c r="AY91" s="2">
        <f t="shared" si="21"/>
        <v>90.960687579408386</v>
      </c>
      <c r="AZ91" s="2">
        <f t="shared" si="22"/>
        <v>93.124482993892201</v>
      </c>
      <c r="BA91" s="2">
        <f t="shared" si="23"/>
        <v>95.698946407559589</v>
      </c>
      <c r="BB91" s="2">
        <f t="shared" si="24"/>
        <v>96.047605458375386</v>
      </c>
      <c r="BC91" s="2">
        <f t="shared" si="25"/>
        <v>95.275164148026519</v>
      </c>
      <c r="BD91" s="2">
        <f t="shared" si="26"/>
        <v>93.146910746474731</v>
      </c>
      <c r="BE91" s="2">
        <f t="shared" si="27"/>
        <v>89.436156997971224</v>
      </c>
      <c r="BF91" s="2">
        <f t="shared" si="28"/>
        <v>83.379380043754836</v>
      </c>
      <c r="BG91" s="2">
        <f t="shared" si="29"/>
        <v>74.530950302624774</v>
      </c>
      <c r="BH91" s="2">
        <f t="shared" si="30"/>
        <v>61.932739140001161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85.154852419612126</v>
      </c>
      <c r="CP91" s="2">
        <f>BL$207*$B91+BL$209</f>
        <v>88.173311698975454</v>
      </c>
      <c r="CQ91" s="2">
        <f>BM$207*$B91+BM$209</f>
        <v>90.088642064259318</v>
      </c>
      <c r="CR91" s="2">
        <f>BN$207*$B91+BN$209</f>
        <v>90.934595984465247</v>
      </c>
      <c r="CS91" s="2">
        <f>BO$207*$B91+BO$209</f>
        <v>93.099068333216934</v>
      </c>
      <c r="CT91" s="2">
        <f>BP$207*$B91+BP$209</f>
        <v>95.612447340203857</v>
      </c>
      <c r="CU91" s="2">
        <f>BQ$207*$B91+BQ$209</f>
        <v>96.00623684175082</v>
      </c>
      <c r="CV91" s="2">
        <f>BR$207*$B91+BR$209</f>
        <v>95.209231279699978</v>
      </c>
      <c r="CW91" s="2">
        <f>BS$207*$B91+BS$209</f>
        <v>93.014416477682047</v>
      </c>
      <c r="CX91" s="2">
        <f>BT$207*$B91+BT$209</f>
        <v>89.32608849141981</v>
      </c>
      <c r="CY91" s="2">
        <f>BU$207*$B91+BU$209</f>
        <v>83.25853030571119</v>
      </c>
      <c r="CZ91" s="2">
        <f>BV$207*$B91+BV$209</f>
        <v>74.433020450554267</v>
      </c>
      <c r="DA91" s="2">
        <f>BW$207*$B91+BW$209</f>
        <v>61.899207372214924</v>
      </c>
      <c r="DD91" s="2">
        <f>BZ$207*$B91+BZ$209</f>
        <v>85.512687172971454</v>
      </c>
      <c r="DE91" s="2">
        <f>CA$207*$B91+CA$209</f>
        <v>88.173322643508968</v>
      </c>
      <c r="DF91" s="2">
        <f>CB$207*$B91+CB$209</f>
        <v>89.984906548556012</v>
      </c>
      <c r="DG91" s="2">
        <f>CC$207*$B91+CC$209</f>
        <v>91.080908202796252</v>
      </c>
      <c r="DH91" s="2">
        <f>CD$207*$B91+CD$209</f>
        <v>93.226776053732479</v>
      </c>
      <c r="DI91" s="2">
        <f>CE$207*$B91+CE$209</f>
        <v>96.021974409319995</v>
      </c>
      <c r="DJ91" s="2">
        <f>CF$207*$B91+CF$209</f>
        <v>96.195788320423958</v>
      </c>
      <c r="DK91" s="2">
        <f>CG$207*$B91+CG$209</f>
        <v>95.586114637757177</v>
      </c>
      <c r="DL91" s="2">
        <f>CH$207*$B91+CH$209</f>
        <v>93.718374430337747</v>
      </c>
      <c r="DM91" s="2">
        <f>CI$207*$B91+CI$209</f>
        <v>89.879208431728415</v>
      </c>
      <c r="DN91" s="2">
        <f>CJ$207*$B91+CJ$209</f>
        <v>83.925912046060006</v>
      </c>
      <c r="DO91" s="2">
        <f>CK$207*$B91+CK$209</f>
        <v>75.009152341484864</v>
      </c>
      <c r="DP91" s="2">
        <f>CL$207*$B91+CL$209</f>
        <v>62.099419987820745</v>
      </c>
      <c r="DS91" s="2">
        <f>POWER(10,($B91-C$227)/C$228)/(1+POWER(10,($B91-C$227)/C$228))</f>
        <v>0.20851628160379521</v>
      </c>
      <c r="DT91" s="2">
        <f>POWER(10,($B91-D$227)/D$228)/(1+POWER(10,($B91-D$227)/D$228))</f>
        <v>0.16041497650808584</v>
      </c>
      <c r="DU91" s="2">
        <f>POWER(10,($B91-E$227)/E$228)/(1+POWER(10,($B91-E$227)/E$228))</f>
        <v>0.18366603185401986</v>
      </c>
      <c r="DV91" s="2">
        <f>POWER(10,($B91-F$227)/F$228)/(1+POWER(10,($B91-F$227)/F$228))</f>
        <v>0.17832820280339379</v>
      </c>
      <c r="DW91" s="2">
        <f>POWER(10,($B91-G$227)/G$228)/(1+POWER(10,($B91-G$227)/G$228))</f>
        <v>0.19900645452493823</v>
      </c>
      <c r="DX91" s="2">
        <f>POWER(10,($B91-H$227)/H$228)/(1+POWER(10,($B91-H$227)/H$228))</f>
        <v>0.21121697167030271</v>
      </c>
      <c r="DY91" s="2">
        <f>POWER(10,($B91-I$227)/I$228)/(1+POWER(10,($B91-I$227)/I$228))</f>
        <v>0.21824475817417097</v>
      </c>
      <c r="DZ91" s="2">
        <f>POWER(10,($B91-J$227)/J$228)/(1+POWER(10,($B91-J$227)/J$228))</f>
        <v>0.17494237120582759</v>
      </c>
      <c r="EA91" s="2">
        <f>POWER(10,($B91-K$227)/K$228)/(1+POWER(10,($B91-K$227)/K$228))</f>
        <v>0.18821332764670681</v>
      </c>
      <c r="EB91" s="2">
        <f>POWER(10,($B91-L$227)/L$228)/(1+POWER(10,($B91-L$227)/L$228))</f>
        <v>0.19899573045584598</v>
      </c>
      <c r="EC91" s="2">
        <f>POWER(10,($B91-M$227)/M$228)/(1+POWER(10,($B91-M$227)/M$228))</f>
        <v>0.18108037834610696</v>
      </c>
      <c r="ED91" s="2">
        <f>POWER(10,($B91-N$227)/N$228)/(1+POWER(10,($B91-N$227)/N$228))</f>
        <v>0.16997818314191909</v>
      </c>
      <c r="EE91" s="2">
        <f>POWER(10,($B91-O$227)/O$228)/(1+POWER(10,($B91-O$227)/O$228))</f>
        <v>0.16748079377900438</v>
      </c>
    </row>
    <row r="92" spans="2:135" x14ac:dyDescent="0.25">
      <c r="B92" s="2">
        <v>86</v>
      </c>
      <c r="C92">
        <v>92.07</v>
      </c>
      <c r="D92">
        <v>120.845</v>
      </c>
      <c r="E92">
        <v>106.901</v>
      </c>
      <c r="F92">
        <v>111.08499999999999</v>
      </c>
      <c r="G92">
        <v>99.873000000000005</v>
      </c>
      <c r="H92">
        <v>97.197000000000003</v>
      </c>
      <c r="I92">
        <v>97.183000000000007</v>
      </c>
      <c r="J92">
        <v>117.042</v>
      </c>
      <c r="K92">
        <v>100.08499999999999</v>
      </c>
      <c r="L92">
        <v>90.221000000000004</v>
      </c>
      <c r="M92">
        <v>85.926000000000002</v>
      </c>
      <c r="N92">
        <v>78.367599999999996</v>
      </c>
      <c r="O92">
        <v>65.774699999999996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91.992588524197359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118.1251777154268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108.80115229478496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111.60723776552308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105.82714628867987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105.28075570418156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103.64427386231961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117.86181539843157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108.49839197543986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98.30286035714046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93.963381003826086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84.780062103878421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70.020459652011183</v>
      </c>
      <c r="AE92" s="5"/>
      <c r="AG92" s="5">
        <f t="shared" si="17"/>
        <v>7.74114758026343E-2</v>
      </c>
      <c r="AH92" s="5">
        <f t="shared" si="17"/>
        <v>2.7198222845731976</v>
      </c>
      <c r="AI92" s="5">
        <f t="shared" si="17"/>
        <v>-1.9001522947849594</v>
      </c>
      <c r="AJ92" s="5">
        <f t="shared" si="17"/>
        <v>-0.52223776552308721</v>
      </c>
      <c r="AK92" s="5">
        <f t="shared" si="17"/>
        <v>-5.9541462886798655</v>
      </c>
      <c r="AL92" s="5">
        <f t="shared" si="17"/>
        <v>-8.0837557041815558</v>
      </c>
      <c r="AM92" s="5">
        <f t="shared" si="17"/>
        <v>-6.4612738623196009</v>
      </c>
      <c r="AN92" s="5">
        <f t="shared" si="16"/>
        <v>-0.81981539843157236</v>
      </c>
      <c r="AO92" s="5">
        <f t="shared" si="16"/>
        <v>-8.4133919754398647</v>
      </c>
      <c r="AP92" s="5">
        <f t="shared" si="16"/>
        <v>-8.0818603571404566</v>
      </c>
      <c r="AQ92" s="5">
        <f t="shared" si="16"/>
        <v>-8.0373810038260842</v>
      </c>
      <c r="AR92" s="5">
        <f t="shared" si="16"/>
        <v>-6.4124621038784255</v>
      </c>
      <c r="AS92" s="5">
        <f t="shared" si="16"/>
        <v>-4.2457596520111878</v>
      </c>
      <c r="AV92" s="2">
        <f t="shared" si="18"/>
        <v>85.215136264653495</v>
      </c>
      <c r="AW92" s="2">
        <f t="shared" si="19"/>
        <v>88.14967984448036</v>
      </c>
      <c r="AX92" s="2">
        <f t="shared" si="20"/>
        <v>90.039759258425875</v>
      </c>
      <c r="AY92" s="2">
        <f t="shared" si="21"/>
        <v>90.953754806196912</v>
      </c>
      <c r="AZ92" s="2">
        <f t="shared" si="22"/>
        <v>93.131667343825782</v>
      </c>
      <c r="BA92" s="2">
        <f t="shared" si="23"/>
        <v>95.708879854367908</v>
      </c>
      <c r="BB92" s="2">
        <f t="shared" si="24"/>
        <v>96.049117784173205</v>
      </c>
      <c r="BC92" s="2">
        <f t="shared" si="25"/>
        <v>95.287381994281304</v>
      </c>
      <c r="BD92" s="2">
        <f t="shared" si="26"/>
        <v>93.163122257446162</v>
      </c>
      <c r="BE92" s="2">
        <f t="shared" si="27"/>
        <v>89.444829455251067</v>
      </c>
      <c r="BF92" s="2">
        <f t="shared" si="28"/>
        <v>83.397612260471973</v>
      </c>
      <c r="BG92" s="2">
        <f t="shared" si="29"/>
        <v>74.548514006742906</v>
      </c>
      <c r="BH92" s="2">
        <f t="shared" si="30"/>
        <v>61.950202685837866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85.152328043876494</v>
      </c>
      <c r="CP92" s="2">
        <f>BL$207*$B92+BL$209</f>
        <v>88.158309000065188</v>
      </c>
      <c r="CQ92" s="2">
        <f>BM$207*$B92+BM$209</f>
        <v>90.067717228293247</v>
      </c>
      <c r="CR92" s="2">
        <f>BN$207*$B92+BN$209</f>
        <v>90.936910273313984</v>
      </c>
      <c r="CS92" s="2">
        <f>BO$207*$B92+BO$209</f>
        <v>93.119199427414273</v>
      </c>
      <c r="CT92" s="2">
        <f>BP$207*$B92+BP$209</f>
        <v>95.636428181255397</v>
      </c>
      <c r="CU92" s="2">
        <f>BQ$207*$B92+BQ$209</f>
        <v>96.024347049791729</v>
      </c>
      <c r="CV92" s="2">
        <f>BR$207*$B92+BR$209</f>
        <v>95.233973927984366</v>
      </c>
      <c r="CW92" s="2">
        <f>BS$207*$B92+BS$209</f>
        <v>93.04066959479637</v>
      </c>
      <c r="CX92" s="2">
        <f>BT$207*$B92+BT$209</f>
        <v>89.346438885568759</v>
      </c>
      <c r="CY92" s="2">
        <f>BU$207*$B92+BU$209</f>
        <v>83.284856672892289</v>
      </c>
      <c r="CZ92" s="2">
        <f>BV$207*$B92+BV$209</f>
        <v>74.45590895618389</v>
      </c>
      <c r="DA92" s="2">
        <f>BW$207*$B92+BW$209</f>
        <v>61.920754672829055</v>
      </c>
      <c r="DD92" s="2">
        <f>BZ$207*$B92+BZ$209</f>
        <v>85.432565783428856</v>
      </c>
      <c r="DE92" s="2">
        <f>CA$207*$B92+CA$209</f>
        <v>88.108490197438172</v>
      </c>
      <c r="DF92" s="2">
        <f>CB$207*$B92+CB$209</f>
        <v>89.926429318765415</v>
      </c>
      <c r="DG92" s="2">
        <f>CC$207*$B92+CC$209</f>
        <v>91.024539167857242</v>
      </c>
      <c r="DH92" s="2">
        <f>CD$207*$B92+CD$209</f>
        <v>93.177434690579659</v>
      </c>
      <c r="DI92" s="2">
        <f>CE$207*$B92+CE$209</f>
        <v>95.955641219975149</v>
      </c>
      <c r="DJ92" s="2">
        <f>CF$207*$B92+CF$209</f>
        <v>96.130039645332232</v>
      </c>
      <c r="DK92" s="2">
        <f>CG$207*$B92+CG$209</f>
        <v>95.517100577780866</v>
      </c>
      <c r="DL92" s="2">
        <f>CH$207*$B92+CH$209</f>
        <v>93.644803546857631</v>
      </c>
      <c r="DM92" s="2">
        <f>CI$207*$B92+CI$209</f>
        <v>89.806026798802534</v>
      </c>
      <c r="DN92" s="2">
        <f>CJ$207*$B92+CJ$209</f>
        <v>83.862671156508014</v>
      </c>
      <c r="DO92" s="2">
        <f>CK$207*$B92+CK$209</f>
        <v>74.960925726260513</v>
      </c>
      <c r="DP92" s="2">
        <f>CL$207*$B92+CL$209</f>
        <v>62.083703909732954</v>
      </c>
      <c r="DS92" s="2">
        <f>POWER(10,($B92-C$227)/C$228)/(1+POWER(10,($B92-C$227)/C$228))</f>
        <v>0.2241247766176204</v>
      </c>
      <c r="DT92" s="2">
        <f>POWER(10,($B92-D$227)/D$228)/(1+POWER(10,($B92-D$227)/D$228))</f>
        <v>0.17321081860256821</v>
      </c>
      <c r="DU92" s="2">
        <f>POWER(10,($B92-E$227)/E$228)/(1+POWER(10,($B92-E$227)/E$228))</f>
        <v>0.19787942196057182</v>
      </c>
      <c r="DV92" s="2">
        <f>POWER(10,($B92-F$227)/F$228)/(1+POWER(10,($B92-F$227)/F$228))</f>
        <v>0.19222578318163999</v>
      </c>
      <c r="DW92" s="2">
        <f>POWER(10,($B92-G$227)/G$228)/(1+POWER(10,($B92-G$227)/G$228))</f>
        <v>0.21409564813167925</v>
      </c>
      <c r="DX92" s="2">
        <f>POWER(10,($B92-H$227)/H$228)/(1+POWER(10,($B92-H$227)/H$228))</f>
        <v>0.22696965450754186</v>
      </c>
      <c r="DY92" s="2">
        <f>POWER(10,($B92-I$227)/I$228)/(1+POWER(10,($B92-I$227)/I$228))</f>
        <v>0.23436584421845472</v>
      </c>
      <c r="DZ92" s="2">
        <f>POWER(10,($B92-J$227)/J$228)/(1+POWER(10,($B92-J$227)/J$228))</f>
        <v>0.18863666255127956</v>
      </c>
      <c r="EA92" s="2">
        <f>POWER(10,($B92-K$227)/K$228)/(1+POWER(10,($B92-K$227)/K$228))</f>
        <v>0.20269124460228796</v>
      </c>
      <c r="EB92" s="2">
        <f>POWER(10,($B92-L$227)/L$228)/(1+POWER(10,($B92-L$227)/L$228))</f>
        <v>0.21408432826274265</v>
      </c>
      <c r="EC92" s="2">
        <f>POWER(10,($B92-M$227)/M$228)/(1+POWER(10,($B92-M$227)/M$228))</f>
        <v>0.1951415043702438</v>
      </c>
      <c r="ED92" s="2">
        <f>POWER(10,($B92-N$227)/N$228)/(1+POWER(10,($B92-N$227)/N$228))</f>
        <v>0.1833702483681087</v>
      </c>
      <c r="EE92" s="2">
        <f>POWER(10,($B92-O$227)/O$228)/(1+POWER(10,($B92-O$227)/O$228))</f>
        <v>0.18071893780135229</v>
      </c>
    </row>
    <row r="93" spans="2:135" x14ac:dyDescent="0.25">
      <c r="B93" s="2">
        <v>87</v>
      </c>
      <c r="C93">
        <v>89.31</v>
      </c>
      <c r="D93">
        <v>111.887</v>
      </c>
      <c r="E93">
        <v>98.986000000000004</v>
      </c>
      <c r="F93">
        <v>99.844999999999999</v>
      </c>
      <c r="G93">
        <v>94.69</v>
      </c>
      <c r="H93">
        <v>96.507000000000005</v>
      </c>
      <c r="I93">
        <v>96.605999999999995</v>
      </c>
      <c r="J93">
        <v>105.18300000000001</v>
      </c>
      <c r="K93">
        <v>94.591999999999999</v>
      </c>
      <c r="L93">
        <v>89.015000000000001</v>
      </c>
      <c r="M93">
        <v>84.867999999999995</v>
      </c>
      <c r="N93">
        <v>75.867599999999996</v>
      </c>
      <c r="O93">
        <v>63.957700000000003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89.233563025255648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110.70440211941582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102.84898520892494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105.56503518113662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101.38164863830279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101.66709955105462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100.63587995641473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111.91304747214656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103.67345070076782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95.082260443583806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90.524950192665216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81.667466963301294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67.570421733975451</v>
      </c>
      <c r="AE93" s="5"/>
      <c r="AG93" s="5">
        <f t="shared" si="17"/>
        <v>7.6436974744353847E-2</v>
      </c>
      <c r="AH93" s="5">
        <f t="shared" si="17"/>
        <v>1.1825978805841828</v>
      </c>
      <c r="AI93" s="5">
        <f t="shared" si="17"/>
        <v>-3.8629852089249397</v>
      </c>
      <c r="AJ93" s="5">
        <f t="shared" si="17"/>
        <v>-5.7200351811366232</v>
      </c>
      <c r="AK93" s="5">
        <f t="shared" si="17"/>
        <v>-6.6916486383027944</v>
      </c>
      <c r="AL93" s="5">
        <f t="shared" si="17"/>
        <v>-5.1600995510546142</v>
      </c>
      <c r="AM93" s="5">
        <f t="shared" si="17"/>
        <v>-4.0298799564147316</v>
      </c>
      <c r="AN93" s="5">
        <f t="shared" si="16"/>
        <v>-6.730047472146552</v>
      </c>
      <c r="AO93" s="5">
        <f t="shared" si="16"/>
        <v>-9.0814507007678174</v>
      </c>
      <c r="AP93" s="5">
        <f t="shared" si="16"/>
        <v>-6.0672604435838053</v>
      </c>
      <c r="AQ93" s="5">
        <f t="shared" si="16"/>
        <v>-5.6569501926652208</v>
      </c>
      <c r="AR93" s="5">
        <f t="shared" si="16"/>
        <v>-5.799866963301298</v>
      </c>
      <c r="AS93" s="5">
        <f t="shared" si="16"/>
        <v>-3.612721733975448</v>
      </c>
      <c r="AV93" s="2">
        <f t="shared" si="18"/>
        <v>85.198548196727842</v>
      </c>
      <c r="AW93" s="2">
        <f t="shared" si="19"/>
        <v>88.124691926713325</v>
      </c>
      <c r="AX93" s="2">
        <f t="shared" si="20"/>
        <v>90.008716241055367</v>
      </c>
      <c r="AY93" s="2">
        <f t="shared" si="21"/>
        <v>90.945214375394414</v>
      </c>
      <c r="AZ93" s="2">
        <f t="shared" si="22"/>
        <v>93.136745962205865</v>
      </c>
      <c r="BA93" s="2">
        <f t="shared" si="23"/>
        <v>95.716153816811627</v>
      </c>
      <c r="BB93" s="2">
        <f t="shared" si="24"/>
        <v>96.047943959698387</v>
      </c>
      <c r="BC93" s="2">
        <f t="shared" si="25"/>
        <v>95.297184995857862</v>
      </c>
      <c r="BD93" s="2">
        <f t="shared" si="26"/>
        <v>93.176854108926619</v>
      </c>
      <c r="BE93" s="2">
        <f t="shared" si="27"/>
        <v>89.450977926597716</v>
      </c>
      <c r="BF93" s="2">
        <f t="shared" si="28"/>
        <v>83.413722028986243</v>
      </c>
      <c r="BG93" s="2">
        <f t="shared" si="29"/>
        <v>74.564521800160961</v>
      </c>
      <c r="BH93" s="2">
        <f t="shared" si="30"/>
        <v>61.966780384318838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85.149803668140876</v>
      </c>
      <c r="CP93" s="2">
        <f>BL$207*$B93+BL$209</f>
        <v>88.143306301154936</v>
      </c>
      <c r="CQ93" s="2">
        <f>BM$207*$B93+BM$209</f>
        <v>90.046792392327177</v>
      </c>
      <c r="CR93" s="2">
        <f>BN$207*$B93+BN$209</f>
        <v>90.939224562162721</v>
      </c>
      <c r="CS93" s="2">
        <f>BO$207*$B93+BO$209</f>
        <v>93.139330521611598</v>
      </c>
      <c r="CT93" s="2">
        <f>BP$207*$B93+BP$209</f>
        <v>95.660409022306936</v>
      </c>
      <c r="CU93" s="2">
        <f>BQ$207*$B93+BQ$209</f>
        <v>96.042457257832638</v>
      </c>
      <c r="CV93" s="2">
        <f>BR$207*$B93+BR$209</f>
        <v>95.258716576268768</v>
      </c>
      <c r="CW93" s="2">
        <f>BS$207*$B93+BS$209</f>
        <v>93.066922711910678</v>
      </c>
      <c r="CX93" s="2">
        <f>BT$207*$B93+BT$209</f>
        <v>89.366789279717707</v>
      </c>
      <c r="CY93" s="2">
        <f>BU$207*$B93+BU$209</f>
        <v>83.311183040073388</v>
      </c>
      <c r="CZ93" s="2">
        <f>BV$207*$B93+BV$209</f>
        <v>74.478797461813528</v>
      </c>
      <c r="DA93" s="2">
        <f>BW$207*$B93+BW$209</f>
        <v>61.942301973443186</v>
      </c>
      <c r="DD93" s="2">
        <f>BZ$207*$B93+BZ$209</f>
        <v>85.352444393886259</v>
      </c>
      <c r="DE93" s="2">
        <f>CA$207*$B93+CA$209</f>
        <v>88.043657751367377</v>
      </c>
      <c r="DF93" s="2">
        <f>CB$207*$B93+CB$209</f>
        <v>89.867952088974818</v>
      </c>
      <c r="DG93" s="2">
        <f>CC$207*$B93+CC$209</f>
        <v>90.968170132918232</v>
      </c>
      <c r="DH93" s="2">
        <f>CD$207*$B93+CD$209</f>
        <v>93.128093327426839</v>
      </c>
      <c r="DI93" s="2">
        <f>CE$207*$B93+CE$209</f>
        <v>95.889308030630289</v>
      </c>
      <c r="DJ93" s="2">
        <f>CF$207*$B93+CF$209</f>
        <v>96.064290970240506</v>
      </c>
      <c r="DK93" s="2">
        <f>CG$207*$B93+CG$209</f>
        <v>95.448086517804569</v>
      </c>
      <c r="DL93" s="2">
        <f>CH$207*$B93+CH$209</f>
        <v>93.571232663377529</v>
      </c>
      <c r="DM93" s="2">
        <f>CI$207*$B93+CI$209</f>
        <v>89.732845165876654</v>
      </c>
      <c r="DN93" s="2">
        <f>CJ$207*$B93+CJ$209</f>
        <v>83.799430266956023</v>
      </c>
      <c r="DO93" s="2">
        <f>CK$207*$B93+CK$209</f>
        <v>74.912699111036162</v>
      </c>
      <c r="DP93" s="2">
        <f>CL$207*$B93+CL$209</f>
        <v>62.067987831645155</v>
      </c>
      <c r="DS93" s="2">
        <f>POWER(10,($B93-C$227)/C$228)/(1+POWER(10,($B93-C$227)/C$228))</f>
        <v>0.24054655552415255</v>
      </c>
      <c r="DT93" s="2">
        <f>POWER(10,($B93-D$227)/D$228)/(1+POWER(10,($B93-D$227)/D$228))</f>
        <v>0.18680025430661404</v>
      </c>
      <c r="DU93" s="2">
        <f>POWER(10,($B93-E$227)/E$228)/(1+POWER(10,($B93-E$227)/E$228))</f>
        <v>0.21290587500727426</v>
      </c>
      <c r="DV93" s="2">
        <f>POWER(10,($B93-F$227)/F$228)/(1+POWER(10,($B93-F$227)/F$228))</f>
        <v>0.20693367155539638</v>
      </c>
      <c r="DW93" s="2">
        <f>POWER(10,($B93-G$227)/G$228)/(1+POWER(10,($B93-G$227)/G$228))</f>
        <v>0.23000042210199029</v>
      </c>
      <c r="DX93" s="2">
        <f>POWER(10,($B93-H$227)/H$228)/(1+POWER(10,($B93-H$227)/H$228))</f>
        <v>0.24353445177858499</v>
      </c>
      <c r="DY93" s="2">
        <f>POWER(10,($B93-I$227)/I$228)/(1+POWER(10,($B93-I$227)/I$228))</f>
        <v>0.25129495906381449</v>
      </c>
      <c r="DZ93" s="2">
        <f>POWER(10,($B93-J$227)/J$228)/(1+POWER(10,($B93-J$227)/J$228))</f>
        <v>0.20313899490655787</v>
      </c>
      <c r="EA93" s="2">
        <f>POWER(10,($B93-K$227)/K$228)/(1+POWER(10,($B93-K$227)/K$228))</f>
        <v>0.21798379487889843</v>
      </c>
      <c r="EB93" s="2">
        <f>POWER(10,($B93-L$227)/L$228)/(1+POWER(10,($B93-L$227)/L$228))</f>
        <v>0.22998850739270552</v>
      </c>
      <c r="EC93" s="2">
        <f>POWER(10,($B93-M$227)/M$228)/(1+POWER(10,($B93-M$227)/M$228))</f>
        <v>0.21001448296500877</v>
      </c>
      <c r="ED93" s="2">
        <f>POWER(10,($B93-N$227)/N$228)/(1+POWER(10,($B93-N$227)/N$228))</f>
        <v>0.19756628835362464</v>
      </c>
      <c r="EE93" s="2">
        <f>POWER(10,($B93-O$227)/O$228)/(1+POWER(10,($B93-O$227)/O$228))</f>
        <v>0.19475867234257993</v>
      </c>
    </row>
    <row r="94" spans="2:135" x14ac:dyDescent="0.25">
      <c r="B94" s="2">
        <v>88</v>
      </c>
      <c r="C94">
        <v>86.055999999999997</v>
      </c>
      <c r="D94">
        <v>102.803</v>
      </c>
      <c r="E94">
        <v>94.210999999999999</v>
      </c>
      <c r="F94">
        <v>93.591999999999999</v>
      </c>
      <c r="G94">
        <v>94.366</v>
      </c>
      <c r="H94">
        <v>94.915000000000006</v>
      </c>
      <c r="I94">
        <v>95.69</v>
      </c>
      <c r="J94">
        <v>98.887</v>
      </c>
      <c r="K94">
        <v>92.971999999999994</v>
      </c>
      <c r="L94">
        <v>88.147000000000006</v>
      </c>
      <c r="M94">
        <v>82.75</v>
      </c>
      <c r="N94">
        <v>74.2941</v>
      </c>
      <c r="O94">
        <v>62.2958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87.438208795473884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104.07059429189181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98.220010124447839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100.63725076353944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98.156439555702747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99.184488235700726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98.638409268029719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106.7534173846273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99.917752791790818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92.813851302147881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87.925948028091568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79.219490899061384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65.646883066138514</v>
      </c>
      <c r="AE94" s="5"/>
      <c r="AG94" s="5">
        <f t="shared" si="17"/>
        <v>-1.3822087954738862</v>
      </c>
      <c r="AH94" s="5">
        <f t="shared" si="17"/>
        <v>-1.2675942918918111</v>
      </c>
      <c r="AI94" s="5">
        <f t="shared" si="17"/>
        <v>-4.0090101244478404</v>
      </c>
      <c r="AJ94" s="5">
        <f t="shared" ref="AJ94:AO143" si="31">F94-U94</f>
        <v>-7.0452507635394426</v>
      </c>
      <c r="AK94" s="5">
        <f t="shared" si="31"/>
        <v>-3.790439555702747</v>
      </c>
      <c r="AL94" s="5">
        <f t="shared" si="31"/>
        <v>-4.2694882357007202</v>
      </c>
      <c r="AM94" s="5">
        <f t="shared" si="31"/>
        <v>-2.9484092680297209</v>
      </c>
      <c r="AN94" s="5">
        <f t="shared" si="16"/>
        <v>-7.8664173846272973</v>
      </c>
      <c r="AO94" s="5">
        <f t="shared" si="16"/>
        <v>-6.9457527917908237</v>
      </c>
      <c r="AP94" s="5">
        <f t="shared" si="16"/>
        <v>-4.6668513021478759</v>
      </c>
      <c r="AQ94" s="5">
        <f t="shared" si="16"/>
        <v>-5.1759480280915682</v>
      </c>
      <c r="AR94" s="5">
        <f t="shared" si="16"/>
        <v>-4.9253908990613837</v>
      </c>
      <c r="AS94" s="5">
        <f t="shared" si="16"/>
        <v>-3.3510830661385143</v>
      </c>
      <c r="AV94" s="2">
        <f t="shared" si="18"/>
        <v>85.179512036921054</v>
      </c>
      <c r="AW94" s="2">
        <f t="shared" si="19"/>
        <v>88.098229104984895</v>
      </c>
      <c r="AX94" s="2">
        <f t="shared" si="20"/>
        <v>89.976368162078273</v>
      </c>
      <c r="AY94" s="2">
        <f t="shared" si="21"/>
        <v>90.934923479781389</v>
      </c>
      <c r="AZ94" s="2">
        <f t="shared" si="22"/>
        <v>93.139549268144521</v>
      </c>
      <c r="BA94" s="2">
        <f t="shared" si="23"/>
        <v>95.720546707307676</v>
      </c>
      <c r="BB94" s="2">
        <f t="shared" si="24"/>
        <v>96.043881624475034</v>
      </c>
      <c r="BC94" s="2">
        <f t="shared" si="25"/>
        <v>95.304346515823852</v>
      </c>
      <c r="BD94" s="2">
        <f t="shared" si="26"/>
        <v>93.18786250207549</v>
      </c>
      <c r="BE94" s="2">
        <f t="shared" si="27"/>
        <v>89.454372213152311</v>
      </c>
      <c r="BF94" s="2">
        <f t="shared" si="28"/>
        <v>83.427492730479457</v>
      </c>
      <c r="BG94" s="2">
        <f t="shared" si="29"/>
        <v>74.57880540968786</v>
      </c>
      <c r="BH94" s="2">
        <f t="shared" si="30"/>
        <v>61.982383516328738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85.147279292405244</v>
      </c>
      <c r="CP94" s="2">
        <f>BL$207*$B94+BL$209</f>
        <v>88.128303602244671</v>
      </c>
      <c r="CQ94" s="2">
        <f>BM$207*$B94+BM$209</f>
        <v>90.025867556361106</v>
      </c>
      <c r="CR94" s="2">
        <f>BN$207*$B94+BN$209</f>
        <v>90.941538851011458</v>
      </c>
      <c r="CS94" s="2">
        <f>BO$207*$B94+BO$209</f>
        <v>93.159461615808937</v>
      </c>
      <c r="CT94" s="2">
        <f>BP$207*$B94+BP$209</f>
        <v>95.684389863358476</v>
      </c>
      <c r="CU94" s="2">
        <f>BQ$207*$B94+BQ$209</f>
        <v>96.060567465873532</v>
      </c>
      <c r="CV94" s="2">
        <f>BR$207*$B94+BR$209</f>
        <v>95.283459224553155</v>
      </c>
      <c r="CW94" s="2">
        <f>BS$207*$B94+BS$209</f>
        <v>93.093175829024986</v>
      </c>
      <c r="CX94" s="2">
        <f>BT$207*$B94+BT$209</f>
        <v>89.387139673866656</v>
      </c>
      <c r="CY94" s="2">
        <f>BU$207*$B94+BU$209</f>
        <v>83.337509407254487</v>
      </c>
      <c r="CZ94" s="2">
        <f>BV$207*$B94+BV$209</f>
        <v>74.501685967443152</v>
      </c>
      <c r="DA94" s="2">
        <f>BW$207*$B94+BW$209</f>
        <v>61.963849274057317</v>
      </c>
      <c r="DD94" s="2">
        <f>BZ$207*$B94+BZ$209</f>
        <v>85.272323004343662</v>
      </c>
      <c r="DE94" s="2">
        <f>CA$207*$B94+CA$209</f>
        <v>87.978825305296581</v>
      </c>
      <c r="DF94" s="2">
        <f>CB$207*$B94+CB$209</f>
        <v>89.80947485918422</v>
      </c>
      <c r="DG94" s="2">
        <f>CC$207*$B94+CC$209</f>
        <v>90.911801097979222</v>
      </c>
      <c r="DH94" s="2">
        <f>CD$207*$B94+CD$209</f>
        <v>93.078751964274019</v>
      </c>
      <c r="DI94" s="2">
        <f>CE$207*$B94+CE$209</f>
        <v>95.822974841285443</v>
      </c>
      <c r="DJ94" s="2">
        <f>CF$207*$B94+CF$209</f>
        <v>95.998542295148781</v>
      </c>
      <c r="DK94" s="2">
        <f>CG$207*$B94+CG$209</f>
        <v>95.379072457828258</v>
      </c>
      <c r="DL94" s="2">
        <f>CH$207*$B94+CH$209</f>
        <v>93.497661779897413</v>
      </c>
      <c r="DM94" s="2">
        <f>CI$207*$B94+CI$209</f>
        <v>89.659663532950773</v>
      </c>
      <c r="DN94" s="2">
        <f>CJ$207*$B94+CJ$209</f>
        <v>83.736189377404031</v>
      </c>
      <c r="DO94" s="2">
        <f>CK$207*$B94+CK$209</f>
        <v>74.86447249581181</v>
      </c>
      <c r="DP94" s="2">
        <f>CL$207*$B94+CL$209</f>
        <v>62.052271753557356</v>
      </c>
      <c r="DS94" s="2">
        <f>POWER(10,($B94-C$227)/C$228)/(1+POWER(10,($B94-C$227)/C$228))</f>
        <v>0.25777181448102093</v>
      </c>
      <c r="DT94" s="2">
        <f>POWER(10,($B94-D$227)/D$228)/(1+POWER(10,($B94-D$227)/D$228))</f>
        <v>0.20119641361870413</v>
      </c>
      <c r="DU94" s="2">
        <f>POWER(10,($B94-E$227)/E$228)/(1+POWER(10,($B94-E$227)/E$228))</f>
        <v>0.2287479888582658</v>
      </c>
      <c r="DV94" s="2">
        <f>POWER(10,($B94-F$227)/F$228)/(1+POWER(10,($B94-F$227)/F$228))</f>
        <v>0.22245699676417383</v>
      </c>
      <c r="DW94" s="2">
        <f>POWER(10,($B94-G$227)/G$228)/(1+POWER(10,($B94-G$227)/G$228))</f>
        <v>0.24671581757234043</v>
      </c>
      <c r="DX94" s="2">
        <f>POWER(10,($B94-H$227)/H$228)/(1+POWER(10,($B94-H$227)/H$228))</f>
        <v>0.2609001674644098</v>
      </c>
      <c r="DY94" s="2">
        <f>POWER(10,($B94-I$227)/I$228)/(1+POWER(10,($B94-I$227)/I$228))</f>
        <v>0.26901725869574322</v>
      </c>
      <c r="DZ94" s="2">
        <f>POWER(10,($B94-J$227)/J$228)/(1+POWER(10,($B94-J$227)/J$228))</f>
        <v>0.21845607093535288</v>
      </c>
      <c r="EA94" s="2">
        <f>POWER(10,($B94-K$227)/K$228)/(1+POWER(10,($B94-K$227)/K$228))</f>
        <v>0.23409137658866494</v>
      </c>
      <c r="EB94" s="2">
        <f>POWER(10,($B94-L$227)/L$228)/(1+POWER(10,($B94-L$227)/L$228))</f>
        <v>0.24670331438723961</v>
      </c>
      <c r="EC94" s="2">
        <f>POWER(10,($B94-M$227)/M$228)/(1+POWER(10,($B94-M$227)/M$228))</f>
        <v>0.22570314528519086</v>
      </c>
      <c r="ED94" s="2">
        <f>POWER(10,($B94-N$227)/N$228)/(1+POWER(10,($B94-N$227)/N$228))</f>
        <v>0.21257526455432463</v>
      </c>
      <c r="EE94" s="2">
        <f>POWER(10,($B94-O$227)/O$228)/(1+POWER(10,($B94-O$227)/O$228))</f>
        <v>0.2096100717398672</v>
      </c>
    </row>
    <row r="95" spans="2:135" x14ac:dyDescent="0.25">
      <c r="B95" s="2">
        <v>89</v>
      </c>
      <c r="C95">
        <v>85.591999999999999</v>
      </c>
      <c r="D95">
        <v>95.662000000000006</v>
      </c>
      <c r="E95">
        <v>91.745999999999995</v>
      </c>
      <c r="F95">
        <v>92.113</v>
      </c>
      <c r="G95">
        <v>92.718000000000004</v>
      </c>
      <c r="H95">
        <v>95.141000000000005</v>
      </c>
      <c r="I95">
        <v>95.126999999999995</v>
      </c>
      <c r="J95">
        <v>95.155000000000001</v>
      </c>
      <c r="K95">
        <v>91.224999999999994</v>
      </c>
      <c r="L95">
        <v>87.5</v>
      </c>
      <c r="M95">
        <v>81.573999999999998</v>
      </c>
      <c r="N95">
        <v>73.632400000000004</v>
      </c>
      <c r="O95">
        <v>60.816899999999997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86.346629084218108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98.680257681582233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94.907405066058786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96.959373588682695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96.000109558925018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97.609617891276088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97.410332497108456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102.69378041426783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97.237655030890906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91.335532614235689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86.113295931024368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77.444656031521532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64.253863488815981</v>
      </c>
      <c r="AE95" s="5"/>
      <c r="AG95" s="5">
        <f t="shared" ref="AG95:AN157" si="32">C95-R95</f>
        <v>-0.75462908421810937</v>
      </c>
      <c r="AH95" s="5">
        <f t="shared" si="32"/>
        <v>-3.0182576815822273</v>
      </c>
      <c r="AI95" s="5">
        <f t="shared" si="32"/>
        <v>-3.1614050660587907</v>
      </c>
      <c r="AJ95" s="5">
        <f t="shared" si="31"/>
        <v>-4.8463735886826953</v>
      </c>
      <c r="AK95" s="5">
        <f t="shared" si="31"/>
        <v>-3.2821095589250149</v>
      </c>
      <c r="AL95" s="5">
        <f t="shared" si="31"/>
        <v>-2.4686178912760823</v>
      </c>
      <c r="AM95" s="5">
        <f t="shared" si="31"/>
        <v>-2.2833324971084608</v>
      </c>
      <c r="AN95" s="5">
        <f t="shared" si="16"/>
        <v>-7.5387804142678334</v>
      </c>
      <c r="AO95" s="5">
        <f t="shared" si="16"/>
        <v>-6.0126550308909117</v>
      </c>
      <c r="AP95" s="5">
        <f t="shared" si="16"/>
        <v>-3.8355326142356887</v>
      </c>
      <c r="AQ95" s="5">
        <f t="shared" si="16"/>
        <v>-4.5392959310243697</v>
      </c>
      <c r="AR95" s="5">
        <f t="shared" si="16"/>
        <v>-3.8122560315215281</v>
      </c>
      <c r="AS95" s="5">
        <f t="shared" si="16"/>
        <v>-3.4369634888159837</v>
      </c>
      <c r="AV95" s="2">
        <f t="shared" si="18"/>
        <v>85.157839892177179</v>
      </c>
      <c r="AW95" s="2">
        <f t="shared" si="19"/>
        <v>88.070169288512886</v>
      </c>
      <c r="AX95" s="2">
        <f t="shared" si="20"/>
        <v>89.942624246682669</v>
      </c>
      <c r="AY95" s="2">
        <f t="shared" si="21"/>
        <v>90.922738700789793</v>
      </c>
      <c r="AZ95" s="2">
        <f t="shared" si="22"/>
        <v>93.139910219293611</v>
      </c>
      <c r="BA95" s="2">
        <f t="shared" si="23"/>
        <v>95.721840586500846</v>
      </c>
      <c r="BB95" s="2">
        <f t="shared" si="24"/>
        <v>96.036734629531651</v>
      </c>
      <c r="BC95" s="2">
        <f t="shared" si="25"/>
        <v>95.308637391480005</v>
      </c>
      <c r="BD95" s="2">
        <f t="shared" si="26"/>
        <v>93.195901278670661</v>
      </c>
      <c r="BE95" s="2">
        <f t="shared" si="27"/>
        <v>89.45478258622046</v>
      </c>
      <c r="BF95" s="2">
        <f t="shared" si="28"/>
        <v>83.438704255528847</v>
      </c>
      <c r="BG95" s="2">
        <f t="shared" si="29"/>
        <v>74.591192198218806</v>
      </c>
      <c r="BH95" s="2">
        <f t="shared" si="30"/>
        <v>61.996921550506201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85.144754916669626</v>
      </c>
      <c r="CP95" s="2">
        <f>BL$207*$B95+BL$209</f>
        <v>88.113300903334419</v>
      </c>
      <c r="CQ95" s="2">
        <f>BM$207*$B95+BM$209</f>
        <v>90.004942720395036</v>
      </c>
      <c r="CR95" s="2">
        <f>BN$207*$B95+BN$209</f>
        <v>90.943853139860195</v>
      </c>
      <c r="CS95" s="2">
        <f>BO$207*$B95+BO$209</f>
        <v>93.179592710006261</v>
      </c>
      <c r="CT95" s="2">
        <f>BP$207*$B95+BP$209</f>
        <v>95.708370704410015</v>
      </c>
      <c r="CU95" s="2">
        <f>BQ$207*$B95+BQ$209</f>
        <v>96.078677673914441</v>
      </c>
      <c r="CV95" s="2">
        <f>BR$207*$B95+BR$209</f>
        <v>95.308201872837557</v>
      </c>
      <c r="CW95" s="2">
        <f>BS$207*$B95+BS$209</f>
        <v>93.119428946139294</v>
      </c>
      <c r="CX95" s="2">
        <f>BT$207*$B95+BT$209</f>
        <v>89.407490068015619</v>
      </c>
      <c r="CY95" s="2">
        <f>BU$207*$B95+BU$209</f>
        <v>83.363835774435586</v>
      </c>
      <c r="CZ95" s="2">
        <f>BV$207*$B95+BV$209</f>
        <v>74.524574473072789</v>
      </c>
      <c r="DA95" s="2">
        <f>BW$207*$B95+BW$209</f>
        <v>61.985396574671448</v>
      </c>
      <c r="DD95" s="2">
        <f>BZ$207*$B95+BZ$209</f>
        <v>85.192201614801064</v>
      </c>
      <c r="DE95" s="2">
        <f>CA$207*$B95+CA$209</f>
        <v>87.913992859225786</v>
      </c>
      <c r="DF95" s="2">
        <f>CB$207*$B95+CB$209</f>
        <v>89.750997629393623</v>
      </c>
      <c r="DG95" s="2">
        <f>CC$207*$B95+CC$209</f>
        <v>90.855432063040212</v>
      </c>
      <c r="DH95" s="2">
        <f>CD$207*$B95+CD$209</f>
        <v>93.029410601121185</v>
      </c>
      <c r="DI95" s="2">
        <f>CE$207*$B95+CE$209</f>
        <v>95.756641651940583</v>
      </c>
      <c r="DJ95" s="2">
        <f>CF$207*$B95+CF$209</f>
        <v>95.932793620057055</v>
      </c>
      <c r="DK95" s="2">
        <f>CG$207*$B95+CG$209</f>
        <v>95.310058397851947</v>
      </c>
      <c r="DL95" s="2">
        <f>CH$207*$B95+CH$209</f>
        <v>93.424090896417312</v>
      </c>
      <c r="DM95" s="2">
        <f>CI$207*$B95+CI$209</f>
        <v>89.586481900024893</v>
      </c>
      <c r="DN95" s="2">
        <f>CJ$207*$B95+CJ$209</f>
        <v>83.67294848785204</v>
      </c>
      <c r="DO95" s="2">
        <f>CK$207*$B95+CK$209</f>
        <v>74.816245880587459</v>
      </c>
      <c r="DP95" s="2">
        <f>CL$207*$B95+CL$209</f>
        <v>62.036555675469558</v>
      </c>
      <c r="DS95" s="2">
        <f>POWER(10,($B95-C$227)/C$228)/(1+POWER(10,($B95-C$227)/C$228))</f>
        <v>0.27578263657681662</v>
      </c>
      <c r="DT95" s="2">
        <f>POWER(10,($B95-D$227)/D$228)/(1+POWER(10,($B95-D$227)/D$228))</f>
        <v>0.21640679388750167</v>
      </c>
      <c r="DU95" s="2">
        <f>POWER(10,($B95-E$227)/E$228)/(1+POWER(10,($B95-E$227)/E$228))</f>
        <v>0.24540137187378572</v>
      </c>
      <c r="DV95" s="2">
        <f>POWER(10,($B95-F$227)/F$228)/(1+POWER(10,($B95-F$227)/F$228))</f>
        <v>0.23879418606707584</v>
      </c>
      <c r="DW95" s="2">
        <f>POWER(10,($B95-G$227)/G$228)/(1+POWER(10,($B95-G$227)/G$228))</f>
        <v>0.26422914824701627</v>
      </c>
      <c r="DX95" s="2">
        <f>POWER(10,($B95-H$227)/H$228)/(1+POWER(10,($B95-H$227)/H$228))</f>
        <v>0.27904739351330626</v>
      </c>
      <c r="DY95" s="2">
        <f>POWER(10,($B95-I$227)/I$228)/(1+POWER(10,($B95-I$227)/I$228))</f>
        <v>0.28750945201859274</v>
      </c>
      <c r="DZ95" s="2">
        <f>POWER(10,($B95-J$227)/J$228)/(1+POWER(10,($B95-J$227)/J$228))</f>
        <v>0.23458808207964152</v>
      </c>
      <c r="EA95" s="2">
        <f>POWER(10,($B95-K$227)/K$228)/(1+POWER(10,($B95-K$227)/K$228))</f>
        <v>0.25100716535684769</v>
      </c>
      <c r="EB95" s="2">
        <f>POWER(10,($B95-L$227)/L$228)/(1+POWER(10,($B95-L$227)/L$228))</f>
        <v>0.26421606882256177</v>
      </c>
      <c r="EC95" s="2">
        <f>POWER(10,($B95-M$227)/M$228)/(1+POWER(10,($B95-M$227)/M$228))</f>
        <v>0.2422044705498573</v>
      </c>
      <c r="ED95" s="2">
        <f>POWER(10,($B95-N$227)/N$228)/(1+POWER(10,($B95-N$227)/N$228))</f>
        <v>0.22839991658304637</v>
      </c>
      <c r="EE95" s="2">
        <f>POWER(10,($B95-O$227)/O$228)/(1+POWER(10,($B95-O$227)/O$228))</f>
        <v>0.22527713847501921</v>
      </c>
    </row>
    <row r="96" spans="2:135" x14ac:dyDescent="0.25">
      <c r="B96" s="2">
        <v>90</v>
      </c>
      <c r="C96">
        <v>84.168999999999997</v>
      </c>
      <c r="D96">
        <v>90.168999999999997</v>
      </c>
      <c r="E96">
        <v>91.168999999999997</v>
      </c>
      <c r="F96">
        <v>91.281999999999996</v>
      </c>
      <c r="G96">
        <v>93.113</v>
      </c>
      <c r="H96">
        <v>95.93</v>
      </c>
      <c r="I96">
        <v>95.62</v>
      </c>
      <c r="J96">
        <v>94.887</v>
      </c>
      <c r="K96">
        <v>91.873000000000005</v>
      </c>
      <c r="L96">
        <v>88.015000000000001</v>
      </c>
      <c r="M96">
        <v>82.058999999999997</v>
      </c>
      <c r="N96">
        <v>73.838200000000001</v>
      </c>
      <c r="O96">
        <v>61.084499999999998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85.721632145660834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94.659013940120659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92.712294142849686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94.429785559787788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94.665481702844858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96.683047631406296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96.707119902841157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99.769356962118266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95.47443036844011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90.440046666399354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84.941742386921007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76.252743299108261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63.319447428729539</v>
      </c>
      <c r="AE96" s="5"/>
      <c r="AG96" s="5">
        <f t="shared" si="32"/>
        <v>-1.5526321456608372</v>
      </c>
      <c r="AH96" s="5">
        <f t="shared" si="32"/>
        <v>-4.4900139401206616</v>
      </c>
      <c r="AI96" s="5">
        <f t="shared" si="32"/>
        <v>-1.5432941428496889</v>
      </c>
      <c r="AJ96" s="5">
        <f t="shared" si="31"/>
        <v>-3.147785559787792</v>
      </c>
      <c r="AK96" s="5">
        <f t="shared" si="31"/>
        <v>-1.5524817028448581</v>
      </c>
      <c r="AL96" s="5">
        <f t="shared" si="31"/>
        <v>-0.7530476314062895</v>
      </c>
      <c r="AM96" s="5">
        <f t="shared" si="31"/>
        <v>-1.0871199028411525</v>
      </c>
      <c r="AN96" s="5">
        <f t="shared" si="16"/>
        <v>-4.8823569621182656</v>
      </c>
      <c r="AO96" s="5">
        <f t="shared" si="16"/>
        <v>-3.6014303684401057</v>
      </c>
      <c r="AP96" s="5">
        <f t="shared" si="16"/>
        <v>-2.4250466663993535</v>
      </c>
      <c r="AQ96" s="5">
        <f t="shared" si="16"/>
        <v>-2.8827423869210094</v>
      </c>
      <c r="AR96" s="5">
        <f t="shared" si="16"/>
        <v>-2.41454329910826</v>
      </c>
      <c r="AS96" s="5">
        <f t="shared" si="16"/>
        <v>-2.2349474287295408</v>
      </c>
      <c r="AV96" s="2">
        <f t="shared" si="18"/>
        <v>85.133349690481737</v>
      </c>
      <c r="AW96" s="2">
        <f t="shared" si="19"/>
        <v>88.040390489533664</v>
      </c>
      <c r="AX96" s="2">
        <f t="shared" si="20"/>
        <v>89.907396617834195</v>
      </c>
      <c r="AY96" s="2">
        <f t="shared" si="21"/>
        <v>90.908518080286925</v>
      </c>
      <c r="AZ96" s="2">
        <f t="shared" si="22"/>
        <v>93.137667124524569</v>
      </c>
      <c r="BA96" s="2">
        <f t="shared" si="23"/>
        <v>95.719824891785748</v>
      </c>
      <c r="BB96" s="2">
        <f t="shared" si="24"/>
        <v>96.026316674169209</v>
      </c>
      <c r="BC96" s="2">
        <f t="shared" si="25"/>
        <v>95.309829054017712</v>
      </c>
      <c r="BD96" s="2">
        <f t="shared" si="26"/>
        <v>93.200725390568778</v>
      </c>
      <c r="BE96" s="2">
        <f t="shared" si="27"/>
        <v>89.451983350878919</v>
      </c>
      <c r="BF96" s="2">
        <f t="shared" si="28"/>
        <v>83.447135918383864</v>
      </c>
      <c r="BG96" s="2">
        <f t="shared" si="29"/>
        <v>74.601507211188562</v>
      </c>
      <c r="BH96" s="2">
        <f t="shared" si="30"/>
        <v>62.010303263964502</v>
      </c>
      <c r="BK96" s="2" t="str">
        <f>IF(OR($B96&lt;C$229, AND($B96&gt;C$230, $B96&lt;C$231)), C96, "")</f>
        <v/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 t="str">
        <f>IF(OR(AND($B96&gt;C$230, $B96&lt;C$231), $B96&gt;C$232), C96, "")</f>
        <v/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85.142230540933994</v>
      </c>
      <c r="CP96" s="2">
        <f>BL$207*$B96+BL$209</f>
        <v>88.098298204424168</v>
      </c>
      <c r="CQ96" s="2">
        <f>BM$207*$B96+BM$209</f>
        <v>89.984017884428965</v>
      </c>
      <c r="CR96" s="2">
        <f>BN$207*$B96+BN$209</f>
        <v>90.946167428708932</v>
      </c>
      <c r="CS96" s="2">
        <f>BO$207*$B96+BO$209</f>
        <v>93.1997238042036</v>
      </c>
      <c r="CT96" s="2">
        <f>BP$207*$B96+BP$209</f>
        <v>95.73235154546154</v>
      </c>
      <c r="CU96" s="2">
        <f>BQ$207*$B96+BQ$209</f>
        <v>96.09678788195535</v>
      </c>
      <c r="CV96" s="2">
        <f>BR$207*$B96+BR$209</f>
        <v>95.332944521121959</v>
      </c>
      <c r="CW96" s="2">
        <f>BS$207*$B96+BS$209</f>
        <v>93.145682063253602</v>
      </c>
      <c r="CX96" s="2">
        <f>BT$207*$B96+BT$209</f>
        <v>89.427840462164568</v>
      </c>
      <c r="CY96" s="2">
        <f>BU$207*$B96+BU$209</f>
        <v>83.390162141616685</v>
      </c>
      <c r="CZ96" s="2">
        <f>BV$207*$B96+BV$209</f>
        <v>74.547462978702413</v>
      </c>
      <c r="DA96" s="2">
        <f>BW$207*$B96+BW$209</f>
        <v>62.006943875285579</v>
      </c>
      <c r="DD96" s="2">
        <f>BZ$207*$B96+BZ$209</f>
        <v>85.112080225258467</v>
      </c>
      <c r="DE96" s="2">
        <f>CA$207*$B96+CA$209</f>
        <v>87.849160413154991</v>
      </c>
      <c r="DF96" s="2">
        <f>CB$207*$B96+CB$209</f>
        <v>89.692520399603026</v>
      </c>
      <c r="DG96" s="2">
        <f>CC$207*$B96+CC$209</f>
        <v>90.799063028101216</v>
      </c>
      <c r="DH96" s="2">
        <f>CD$207*$B96+CD$209</f>
        <v>92.980069237968365</v>
      </c>
      <c r="DI96" s="2">
        <f>CE$207*$B96+CE$209</f>
        <v>95.690308462595738</v>
      </c>
      <c r="DJ96" s="2">
        <f>CF$207*$B96+CF$209</f>
        <v>95.867044944965329</v>
      </c>
      <c r="DK96" s="2">
        <f>CG$207*$B96+CG$209</f>
        <v>95.24104433787565</v>
      </c>
      <c r="DL96" s="2">
        <f>CH$207*$B96+CH$209</f>
        <v>93.35052001293721</v>
      </c>
      <c r="DM96" s="2">
        <f>CI$207*$B96+CI$209</f>
        <v>89.513300267099012</v>
      </c>
      <c r="DN96" s="2">
        <f>CJ$207*$B96+CJ$209</f>
        <v>83.609707598300048</v>
      </c>
      <c r="DO96" s="2">
        <f>CK$207*$B96+CK$209</f>
        <v>74.768019265363108</v>
      </c>
      <c r="DP96" s="2">
        <f>CL$207*$B96+CL$209</f>
        <v>62.020839597381759</v>
      </c>
      <c r="DS96" s="2">
        <f>POWER(10,($B96-C$227)/C$228)/(1+POWER(10,($B96-C$227)/C$228))</f>
        <v>0.29455248654215122</v>
      </c>
      <c r="DT96" s="2">
        <f>POWER(10,($B96-D$227)/D$228)/(1+POWER(10,($B96-D$227)/D$228))</f>
        <v>0.2324324808191511</v>
      </c>
      <c r="DU96" s="2">
        <f>POWER(10,($B96-E$227)/E$228)/(1+POWER(10,($B96-E$227)/E$228))</f>
        <v>0.26285395443639248</v>
      </c>
      <c r="DV96" s="2">
        <f>POWER(10,($B96-F$227)/F$228)/(1+POWER(10,($B96-F$227)/F$228))</f>
        <v>0.25593624844984569</v>
      </c>
      <c r="DW96" s="2">
        <f>POWER(10,($B96-G$227)/G$228)/(1+POWER(10,($B96-G$227)/G$228))</f>
        <v>0.2825194155653713</v>
      </c>
      <c r="DX96" s="2">
        <f>POWER(10,($B96-H$227)/H$228)/(1+POWER(10,($B96-H$227)/H$228))</f>
        <v>0.29794802906774542</v>
      </c>
      <c r="DY96" s="2">
        <f>POWER(10,($B96-I$227)/I$228)/(1+POWER(10,($B96-I$227)/I$228))</f>
        <v>0.30673938754951879</v>
      </c>
      <c r="DZ96" s="2">
        <f>POWER(10,($B96-J$227)/J$228)/(1+POWER(10,($B96-J$227)/J$228))</f>
        <v>0.2515279761988507</v>
      </c>
      <c r="EA96" s="2">
        <f>POWER(10,($B96-K$227)/K$228)/(1+POWER(10,($B96-K$227)/K$228))</f>
        <v>0.26871645317779386</v>
      </c>
      <c r="EB96" s="2">
        <f>POWER(10,($B96-L$227)/L$228)/(1+POWER(10,($B96-L$227)/L$228))</f>
        <v>0.28250577839340885</v>
      </c>
      <c r="EC96" s="2">
        <f>POWER(10,($B96-M$227)/M$228)/(1+POWER(10,($B96-M$227)/M$228))</f>
        <v>0.25950788336901537</v>
      </c>
      <c r="ED96" s="2">
        <f>POWER(10,($B96-N$227)/N$228)/(1+POWER(10,($B96-N$227)/N$228))</f>
        <v>0.24503601010156756</v>
      </c>
      <c r="EE96" s="2">
        <f>POWER(10,($B96-O$227)/O$228)/(1+POWER(10,($B96-O$227)/O$228))</f>
        <v>0.24175704261144748</v>
      </c>
    </row>
    <row r="97" spans="2:135" x14ac:dyDescent="0.25">
      <c r="B97" s="2">
        <v>91</v>
      </c>
      <c r="C97">
        <v>84.268000000000001</v>
      </c>
      <c r="D97">
        <v>87.605999999999995</v>
      </c>
      <c r="E97">
        <v>89.986000000000004</v>
      </c>
      <c r="F97">
        <v>90.549000000000007</v>
      </c>
      <c r="G97">
        <v>93.268000000000001</v>
      </c>
      <c r="H97">
        <v>95.957999999999998</v>
      </c>
      <c r="I97">
        <v>94.731999999999999</v>
      </c>
      <c r="J97">
        <v>94.281999999999996</v>
      </c>
      <c r="K97">
        <v>91.210999999999999</v>
      </c>
      <c r="L97">
        <v>87.221000000000004</v>
      </c>
      <c r="M97">
        <v>82</v>
      </c>
      <c r="N97">
        <v>72.867599999999996</v>
      </c>
      <c r="O97">
        <v>60.549300000000002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85.379585135646536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91.885946229747745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91.357118954977736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92.817821720785773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93.897308031197753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96.174450177394249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96.328352903857009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97.828623515386951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94.400216210822748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89.932873868567896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84.237573197141216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75.508850605077328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62.737618993699904</v>
      </c>
      <c r="AE97" s="5"/>
      <c r="AG97" s="5">
        <f t="shared" si="32"/>
        <v>-1.1115851356465356</v>
      </c>
      <c r="AH97" s="5">
        <f t="shared" si="32"/>
        <v>-4.2799462297477504</v>
      </c>
      <c r="AI97" s="5">
        <f t="shared" si="32"/>
        <v>-1.3711189549777316</v>
      </c>
      <c r="AJ97" s="5">
        <f t="shared" si="31"/>
        <v>-2.2688217207857662</v>
      </c>
      <c r="AK97" s="5">
        <f t="shared" si="31"/>
        <v>-0.62930803119775192</v>
      </c>
      <c r="AL97" s="5">
        <f t="shared" si="31"/>
        <v>-0.21645017739425043</v>
      </c>
      <c r="AM97" s="5">
        <f t="shared" si="31"/>
        <v>-1.5963529038570101</v>
      </c>
      <c r="AN97" s="5">
        <f t="shared" si="16"/>
        <v>-3.5466235153869548</v>
      </c>
      <c r="AO97" s="5">
        <f t="shared" si="16"/>
        <v>-3.1892162108227495</v>
      </c>
      <c r="AP97" s="5">
        <f t="shared" si="16"/>
        <v>-2.711873868567892</v>
      </c>
      <c r="AQ97" s="5">
        <f t="shared" si="16"/>
        <v>-2.2375731971412165</v>
      </c>
      <c r="AR97" s="5">
        <f t="shared" si="16"/>
        <v>-2.6412506050773317</v>
      </c>
      <c r="AS97" s="5">
        <f t="shared" si="16"/>
        <v>-2.1883189936999017</v>
      </c>
      <c r="AV97" s="2">
        <f t="shared" si="18"/>
        <v>85.105868562699641</v>
      </c>
      <c r="AW97" s="2">
        <f t="shared" si="19"/>
        <v>88.008772641897622</v>
      </c>
      <c r="AX97" s="2">
        <f t="shared" si="20"/>
        <v>89.870601933206459</v>
      </c>
      <c r="AY97" s="2">
        <f t="shared" si="21"/>
        <v>90.892123427814383</v>
      </c>
      <c r="AZ97" s="2">
        <f t="shared" si="22"/>
        <v>93.132666662490536</v>
      </c>
      <c r="BA97" s="2">
        <f t="shared" si="23"/>
        <v>95.714300405444803</v>
      </c>
      <c r="BB97" s="2">
        <f t="shared" si="24"/>
        <v>96.012455096641474</v>
      </c>
      <c r="BC97" s="2">
        <f t="shared" si="25"/>
        <v>95.307697046437028</v>
      </c>
      <c r="BD97" s="2">
        <f t="shared" si="26"/>
        <v>93.202094776267941</v>
      </c>
      <c r="BE97" s="2">
        <f t="shared" si="27"/>
        <v>89.445756736775039</v>
      </c>
      <c r="BF97" s="2">
        <f t="shared" si="28"/>
        <v>83.452569760394539</v>
      </c>
      <c r="BG97" s="2">
        <f t="shared" si="29"/>
        <v>74.609575553202021</v>
      </c>
      <c r="BH97" s="2">
        <f t="shared" si="30"/>
        <v>62.022438031750873</v>
      </c>
      <c r="BK97" s="2">
        <f>IF(OR($B97&lt;C$229, AND($B97&gt;C$230, $B97&lt;C$231)), C97, "")</f>
        <v>84.268000000000001</v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 t="str">
        <f>IF(OR($B97&lt;F$229, AND($B97&gt;F$230, $B97&lt;F$231)), F97, "")</f>
        <v/>
      </c>
      <c r="BO97" s="2" t="str">
        <f>IF(OR($B97&lt;G$229, AND($B97&gt;G$230, $B97&lt;G$231)), G97, "")</f>
        <v/>
      </c>
      <c r="BP97" s="2">
        <f>IF(OR($B97&lt;H$229, AND($B97&gt;H$230, $B97&lt;H$231)), H97, "")</f>
        <v>95.957999999999998</v>
      </c>
      <c r="BQ97" s="2">
        <f>IF(OR($B97&lt;I$229, AND($B97&gt;I$230, $B97&lt;I$231)), I97, "")</f>
        <v>94.731999999999999</v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 t="str">
        <f>IF(OR($B97&lt;L$229, AND($B97&gt;L$230, $B97&lt;L$231)), L97, "")</f>
        <v/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 t="str">
        <f>IF(OR($B97&lt;O$229, AND($B97&gt;O$230, $B97&lt;O$231)), O97, "")</f>
        <v/>
      </c>
      <c r="BZ97" s="2">
        <f>IF(OR(AND($B97&gt;C$230, $B97&lt;C$231), $B97&gt;C$232), C97, "")</f>
        <v>84.268000000000001</v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 t="str">
        <f>IF(OR(AND($B97&gt;F$230, $B97&lt;F$231), $B97&gt;F$232), F97, "")</f>
        <v/>
      </c>
      <c r="CD97" s="2" t="str">
        <f>IF(OR(AND($B97&gt;G$230, $B97&lt;G$231), $B97&gt;G$232), G97, "")</f>
        <v/>
      </c>
      <c r="CE97" s="2">
        <f>IF(OR(AND($B97&gt;H$230, $B97&lt;H$231), $B97&gt;H$232), H97, "")</f>
        <v>95.957999999999998</v>
      </c>
      <c r="CF97" s="2">
        <f>IF(OR(AND($B97&gt;I$230, $B97&lt;I$231), $B97&gt;I$232), I97, "")</f>
        <v>94.731999999999999</v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 t="str">
        <f>IF(OR(AND($B97&gt;L$230, $B97&lt;L$231), $B97&gt;L$232), L97, "")</f>
        <v/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 t="str">
        <f>IF(OR(AND($B97&gt;O$230, $B97&lt;O$231), $B97&gt;O$232), O97, "")</f>
        <v/>
      </c>
      <c r="CO97" s="2">
        <f>BK$207*$B97+BK$209</f>
        <v>85.139706165198376</v>
      </c>
      <c r="CP97" s="2">
        <f>BL$207*$B97+BL$209</f>
        <v>88.083295505513902</v>
      </c>
      <c r="CQ97" s="2">
        <f>BM$207*$B97+BM$209</f>
        <v>89.963093048462895</v>
      </c>
      <c r="CR97" s="2">
        <f>BN$207*$B97+BN$209</f>
        <v>90.948481717557669</v>
      </c>
      <c r="CS97" s="2">
        <f>BO$207*$B97+BO$209</f>
        <v>93.219854898400939</v>
      </c>
      <c r="CT97" s="2">
        <f>BP$207*$B97+BP$209</f>
        <v>95.75633238651308</v>
      </c>
      <c r="CU97" s="2">
        <f>BQ$207*$B97+BQ$209</f>
        <v>96.11489808999626</v>
      </c>
      <c r="CV97" s="2">
        <f>BR$207*$B97+BR$209</f>
        <v>95.357687169406347</v>
      </c>
      <c r="CW97" s="2">
        <f>BS$207*$B97+BS$209</f>
        <v>93.17193518036791</v>
      </c>
      <c r="CX97" s="2">
        <f>BT$207*$B97+BT$209</f>
        <v>89.448190856313516</v>
      </c>
      <c r="CY97" s="2">
        <f>BU$207*$B97+BU$209</f>
        <v>83.416488508797798</v>
      </c>
      <c r="CZ97" s="2">
        <f>BV$207*$B97+BV$209</f>
        <v>74.570351484332051</v>
      </c>
      <c r="DA97" s="2">
        <f>BW$207*$B97+BW$209</f>
        <v>62.02849117589971</v>
      </c>
      <c r="DD97" s="2">
        <f>BZ$207*$B97+BZ$209</f>
        <v>85.031958835715869</v>
      </c>
      <c r="DE97" s="2">
        <f>CA$207*$B97+CA$209</f>
        <v>87.784327967084195</v>
      </c>
      <c r="DF97" s="2">
        <f>CB$207*$B97+CB$209</f>
        <v>89.634043169812429</v>
      </c>
      <c r="DG97" s="2">
        <f>CC$207*$B97+CC$209</f>
        <v>90.742693993162206</v>
      </c>
      <c r="DH97" s="2">
        <f>CD$207*$B97+CD$209</f>
        <v>92.930727874815545</v>
      </c>
      <c r="DI97" s="2">
        <f>CE$207*$B97+CE$209</f>
        <v>95.623975273250878</v>
      </c>
      <c r="DJ97" s="2">
        <f>CF$207*$B97+CF$209</f>
        <v>95.801296269873603</v>
      </c>
      <c r="DK97" s="2">
        <f>CG$207*$B97+CG$209</f>
        <v>95.172030277899339</v>
      </c>
      <c r="DL97" s="2">
        <f>CH$207*$B97+CH$209</f>
        <v>93.276949129457094</v>
      </c>
      <c r="DM97" s="2">
        <f>CI$207*$B97+CI$209</f>
        <v>89.440118634173132</v>
      </c>
      <c r="DN97" s="2">
        <f>CJ$207*$B97+CJ$209</f>
        <v>83.546466708748056</v>
      </c>
      <c r="DO97" s="2">
        <f>CK$207*$B97+CK$209</f>
        <v>74.719792650138757</v>
      </c>
      <c r="DP97" s="2">
        <f>CL$207*$B97+CL$209</f>
        <v>62.00512351929396</v>
      </c>
      <c r="DS97" s="2">
        <f>POWER(10,($B97-C$227)/C$228)/(1+POWER(10,($B97-C$227)/C$228))</f>
        <v>0.31404585766763721</v>
      </c>
      <c r="DT97" s="2">
        <f>POWER(10,($B97-D$227)/D$228)/(1+POWER(10,($B97-D$227)/D$228))</f>
        <v>0.24926740878861639</v>
      </c>
      <c r="DU97" s="2">
        <f>POWER(10,($B97-E$227)/E$228)/(1+POWER(10,($B97-E$227)/E$228))</f>
        <v>0.28108539542930461</v>
      </c>
      <c r="DV97" s="2">
        <f>POWER(10,($B97-F$227)/F$228)/(1+POWER(10,($B97-F$227)/F$228))</f>
        <v>0.2738661400180355</v>
      </c>
      <c r="DW97" s="2">
        <f>POWER(10,($B97-G$227)/G$228)/(1+POWER(10,($B97-G$227)/G$228))</f>
        <v>0.30155685493939627</v>
      </c>
      <c r="DX97" s="2">
        <f>POWER(10,($B97-H$227)/H$228)/(1+POWER(10,($B97-H$227)/H$228))</f>
        <v>0.3175649576536721</v>
      </c>
      <c r="DY97" s="2">
        <f>POWER(10,($B97-I$227)/I$228)/(1+POWER(10,($B97-I$227)/I$228))</f>
        <v>0.32666581244559023</v>
      </c>
      <c r="DZ97" s="2">
        <f>POWER(10,($B97-J$227)/J$228)/(1+POWER(10,($B97-J$227)/J$228))</f>
        <v>0.26926079911999079</v>
      </c>
      <c r="EA97" s="2">
        <f>POWER(10,($B97-K$227)/K$228)/(1+POWER(10,($B97-K$227)/K$228))</f>
        <v>0.28719609310578714</v>
      </c>
      <c r="EB97" s="2">
        <f>POWER(10,($B97-L$227)/L$228)/(1+POWER(10,($B97-L$227)/L$228))</f>
        <v>0.30154268504266202</v>
      </c>
      <c r="EC97" s="2">
        <f>POWER(10,($B97-M$227)/M$228)/(1+POWER(10,($B97-M$227)/M$228))</f>
        <v>0.27759463979765697</v>
      </c>
      <c r="ED97" s="2">
        <f>POWER(10,($B97-N$227)/N$228)/(1+POWER(10,($B97-N$227)/N$228))</f>
        <v>0.26247164667263545</v>
      </c>
      <c r="EE97" s="2">
        <f>POWER(10,($B97-O$227)/O$228)/(1+POWER(10,($B97-O$227)/O$228))</f>
        <v>0.25903941721482221</v>
      </c>
    </row>
    <row r="98" spans="2:135" x14ac:dyDescent="0.25">
      <c r="B98" s="2">
        <v>92</v>
      </c>
      <c r="C98">
        <v>84.521000000000001</v>
      </c>
      <c r="D98">
        <v>89.254000000000005</v>
      </c>
      <c r="E98">
        <v>88.93</v>
      </c>
      <c r="F98">
        <v>90.281999999999996</v>
      </c>
      <c r="G98">
        <v>92.986000000000004</v>
      </c>
      <c r="H98">
        <v>93.873000000000005</v>
      </c>
      <c r="I98">
        <v>94.731999999999999</v>
      </c>
      <c r="J98">
        <v>93.986000000000004</v>
      </c>
      <c r="K98">
        <v>89.831000000000003</v>
      </c>
      <c r="L98">
        <v>88.043999999999997</v>
      </c>
      <c r="M98">
        <v>82.971000000000004</v>
      </c>
      <c r="N98">
        <v>72.970600000000005</v>
      </c>
      <c r="O98">
        <v>60.563400000000001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85.194979478442818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90.108056517239007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90.571187552538632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91.860753514604355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93.483324440552153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95.910896671744837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96.132225252854255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96.636077152374853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93.79116379514393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89.661258392683294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83.842312180536524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75.07614189882905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62.401201717855031</v>
      </c>
      <c r="AE98" s="5"/>
      <c r="AG98" s="5">
        <f t="shared" si="32"/>
        <v>-0.67397947844281703</v>
      </c>
      <c r="AH98" s="5">
        <f t="shared" si="32"/>
        <v>-0.85405651723900178</v>
      </c>
      <c r="AI98" s="5">
        <f t="shared" si="32"/>
        <v>-1.641187552538625</v>
      </c>
      <c r="AJ98" s="5">
        <f t="shared" si="31"/>
        <v>-1.5787535146043581</v>
      </c>
      <c r="AK98" s="5">
        <f t="shared" si="31"/>
        <v>-0.49732444055214842</v>
      </c>
      <c r="AL98" s="5">
        <f t="shared" si="31"/>
        <v>-2.0378966717448321</v>
      </c>
      <c r="AM98" s="5">
        <f t="shared" si="31"/>
        <v>-1.4002252528542556</v>
      </c>
      <c r="AN98" s="5">
        <f t="shared" si="16"/>
        <v>-2.6500771523748483</v>
      </c>
      <c r="AO98" s="5">
        <f t="shared" si="16"/>
        <v>-3.9601637951439272</v>
      </c>
      <c r="AP98" s="5">
        <f t="shared" si="16"/>
        <v>-1.6172583926832971</v>
      </c>
      <c r="AQ98" s="5">
        <f t="shared" si="16"/>
        <v>-0.87131218053652049</v>
      </c>
      <c r="AR98" s="5">
        <f t="shared" si="16"/>
        <v>-2.1055418988290455</v>
      </c>
      <c r="AS98" s="5">
        <f t="shared" si="16"/>
        <v>-1.8378017178550294</v>
      </c>
      <c r="AV98" s="2">
        <f t="shared" si="18"/>
        <v>85.075236354771306</v>
      </c>
      <c r="AW98" s="2">
        <f t="shared" si="19"/>
        <v>87.975199616492375</v>
      </c>
      <c r="AX98" s="2">
        <f t="shared" si="20"/>
        <v>89.832163108736509</v>
      </c>
      <c r="AY98" s="2">
        <f t="shared" si="21"/>
        <v>90.873422820769406</v>
      </c>
      <c r="AZ98" s="2">
        <f t="shared" si="22"/>
        <v>93.124767030537157</v>
      </c>
      <c r="BA98" s="2">
        <f t="shared" si="23"/>
        <v>95.705083355673878</v>
      </c>
      <c r="BB98" s="2">
        <f t="shared" si="24"/>
        <v>95.994994706040728</v>
      </c>
      <c r="BC98" s="2">
        <f t="shared" si="25"/>
        <v>95.302024882016198</v>
      </c>
      <c r="BD98" s="2">
        <f t="shared" si="26"/>
        <v>93.199778570792887</v>
      </c>
      <c r="BE98" s="2">
        <f t="shared" si="27"/>
        <v>89.435897026977969</v>
      </c>
      <c r="BF98" s="2">
        <f t="shared" si="28"/>
        <v>83.454794188313116</v>
      </c>
      <c r="BG98" s="2">
        <f t="shared" si="29"/>
        <v>74.615225066525568</v>
      </c>
      <c r="BH98" s="2">
        <f t="shared" si="30"/>
        <v>62.033237268509133</v>
      </c>
      <c r="BK98" s="2">
        <f>IF(OR($B98&lt;C$229, AND($B98&gt;C$230, $B98&lt;C$231)), C98, "")</f>
        <v>84.521000000000001</v>
      </c>
      <c r="BL98" s="2" t="str">
        <f>IF(OR($B98&lt;D$229, AND($B98&gt;D$230, $B98&lt;D$231)), D98, "")</f>
        <v/>
      </c>
      <c r="BM98" s="2" t="str">
        <f>IF(OR($B98&lt;E$229, AND($B98&gt;E$230, $B98&lt;E$231)), E98, "")</f>
        <v/>
      </c>
      <c r="BN98" s="2" t="str">
        <f>IF(OR($B98&lt;F$229, AND($B98&gt;F$230, $B98&lt;F$231)), F98, "")</f>
        <v/>
      </c>
      <c r="BO98" s="2">
        <f>IF(OR($B98&lt;G$229, AND($B98&gt;G$230, $B98&lt;G$231)), G98, "")</f>
        <v>92.986000000000004</v>
      </c>
      <c r="BP98" s="2">
        <f>IF(OR($B98&lt;H$229, AND($B98&gt;H$230, $B98&lt;H$231)), H98, "")</f>
        <v>93.873000000000005</v>
      </c>
      <c r="BQ98" s="2">
        <f>IF(OR($B98&lt;I$229, AND($B98&gt;I$230, $B98&lt;I$231)), I98, "")</f>
        <v>94.731999999999999</v>
      </c>
      <c r="BR98" s="2" t="str">
        <f>IF(OR($B98&lt;J$229, AND($B98&gt;J$230, $B98&lt;J$231)), J98, "")</f>
        <v/>
      </c>
      <c r="BS98" s="2" t="str">
        <f>IF(OR($B98&lt;K$229, AND($B98&gt;K$230, $B98&lt;K$231)), K98, "")</f>
        <v/>
      </c>
      <c r="BT98" s="2">
        <f>IF(OR($B98&lt;L$229, AND($B98&gt;L$230, $B98&lt;L$231)), L98, "")</f>
        <v>88.043999999999997</v>
      </c>
      <c r="BU98" s="2" t="str">
        <f>IF(OR($B98&lt;M$229, AND($B98&gt;M$230, $B98&lt;M$231)), M98, "")</f>
        <v/>
      </c>
      <c r="BV98" s="2" t="str">
        <f>IF(OR($B98&lt;N$229, AND($B98&gt;N$230, $B98&lt;N$231)), N98, "")</f>
        <v/>
      </c>
      <c r="BW98" s="2" t="str">
        <f>IF(OR($B98&lt;O$229, AND($B98&gt;O$230, $B98&lt;O$231)), O98, "")</f>
        <v/>
      </c>
      <c r="BZ98" s="2">
        <f>IF(OR(AND($B98&gt;C$230, $B98&lt;C$231), $B98&gt;C$232), C98, "")</f>
        <v>84.521000000000001</v>
      </c>
      <c r="CA98" s="2" t="str">
        <f>IF(OR(AND($B98&gt;D$230, $B98&lt;D$231), $B98&gt;D$232), D98, "")</f>
        <v/>
      </c>
      <c r="CB98" s="2" t="str">
        <f>IF(OR(AND($B98&gt;E$230, $B98&lt;E$231), $B98&gt;E$232), E98, "")</f>
        <v/>
      </c>
      <c r="CC98" s="2" t="str">
        <f>IF(OR(AND($B98&gt;F$230, $B98&lt;F$231), $B98&gt;F$232), F98, "")</f>
        <v/>
      </c>
      <c r="CD98" s="2">
        <f>IF(OR(AND($B98&gt;G$230, $B98&lt;G$231), $B98&gt;G$232), G98, "")</f>
        <v>92.986000000000004</v>
      </c>
      <c r="CE98" s="2">
        <f>IF(OR(AND($B98&gt;H$230, $B98&lt;H$231), $B98&gt;H$232), H98, "")</f>
        <v>93.873000000000005</v>
      </c>
      <c r="CF98" s="2">
        <f>IF(OR(AND($B98&gt;I$230, $B98&lt;I$231), $B98&gt;I$232), I98, "")</f>
        <v>94.731999999999999</v>
      </c>
      <c r="CG98" s="2" t="str">
        <f>IF(OR(AND($B98&gt;J$230, $B98&lt;J$231), $B98&gt;J$232), J98, "")</f>
        <v/>
      </c>
      <c r="CH98" s="2" t="str">
        <f>IF(OR(AND($B98&gt;K$230, $B98&lt;K$231), $B98&gt;K$232), K98, "")</f>
        <v/>
      </c>
      <c r="CI98" s="2">
        <f>IF(OR(AND($B98&gt;L$230, $B98&lt;L$231), $B98&gt;L$232), L98, "")</f>
        <v>88.043999999999997</v>
      </c>
      <c r="CJ98" s="2" t="str">
        <f>IF(OR(AND($B98&gt;M$230, $B98&lt;M$231), $B98&gt;M$232), M98, "")</f>
        <v/>
      </c>
      <c r="CK98" s="2" t="str">
        <f>IF(OR(AND($B98&gt;N$230, $B98&lt;N$231), $B98&gt;N$232), N98, "")</f>
        <v/>
      </c>
      <c r="CL98" s="2" t="str">
        <f>IF(OR(AND($B98&gt;O$230, $B98&lt;O$231), $B98&gt;O$232), O98, "")</f>
        <v/>
      </c>
      <c r="CO98" s="2">
        <f>BK$207*$B98+BK$209</f>
        <v>85.137181789462744</v>
      </c>
      <c r="CP98" s="2">
        <f>BL$207*$B98+BL$209</f>
        <v>88.068292806603651</v>
      </c>
      <c r="CQ98" s="2">
        <f>BM$207*$B98+BM$209</f>
        <v>89.942168212496824</v>
      </c>
      <c r="CR98" s="2">
        <f>BN$207*$B98+BN$209</f>
        <v>90.950796006406406</v>
      </c>
      <c r="CS98" s="2">
        <f>BO$207*$B98+BO$209</f>
        <v>93.239985992598264</v>
      </c>
      <c r="CT98" s="2">
        <f>BP$207*$B98+BP$209</f>
        <v>95.780313227564619</v>
      </c>
      <c r="CU98" s="2">
        <f>BQ$207*$B98+BQ$209</f>
        <v>96.133008298037169</v>
      </c>
      <c r="CV98" s="2">
        <f>BR$207*$B98+BR$209</f>
        <v>95.382429817690749</v>
      </c>
      <c r="CW98" s="2">
        <f>BS$207*$B98+BS$209</f>
        <v>93.198188297482218</v>
      </c>
      <c r="CX98" s="2">
        <f>BT$207*$B98+BT$209</f>
        <v>89.468541250462465</v>
      </c>
      <c r="CY98" s="2">
        <f>BU$207*$B98+BU$209</f>
        <v>83.442814875978897</v>
      </c>
      <c r="CZ98" s="2">
        <f>BV$207*$B98+BV$209</f>
        <v>74.593239989961674</v>
      </c>
      <c r="DA98" s="2">
        <f>BW$207*$B98+BW$209</f>
        <v>62.050038476513841</v>
      </c>
      <c r="DD98" s="2">
        <f>BZ$207*$B98+BZ$209</f>
        <v>84.951837446173272</v>
      </c>
      <c r="DE98" s="2">
        <f>CA$207*$B98+CA$209</f>
        <v>87.7194955210134</v>
      </c>
      <c r="DF98" s="2">
        <f>CB$207*$B98+CB$209</f>
        <v>89.575565940021832</v>
      </c>
      <c r="DG98" s="2">
        <f>CC$207*$B98+CC$209</f>
        <v>90.686324958223196</v>
      </c>
      <c r="DH98" s="2">
        <f>CD$207*$B98+CD$209</f>
        <v>92.881386511662726</v>
      </c>
      <c r="DI98" s="2">
        <f>CE$207*$B98+CE$209</f>
        <v>95.557642083906032</v>
      </c>
      <c r="DJ98" s="2">
        <f>CF$207*$B98+CF$209</f>
        <v>95.735547594781892</v>
      </c>
      <c r="DK98" s="2">
        <f>CG$207*$B98+CG$209</f>
        <v>95.103016217923027</v>
      </c>
      <c r="DL98" s="2">
        <f>CH$207*$B98+CH$209</f>
        <v>93.203378245976992</v>
      </c>
      <c r="DM98" s="2">
        <f>CI$207*$B98+CI$209</f>
        <v>89.366937001247251</v>
      </c>
      <c r="DN98" s="2">
        <f>CJ$207*$B98+CJ$209</f>
        <v>83.483225819196065</v>
      </c>
      <c r="DO98" s="2">
        <f>CK$207*$B98+CK$209</f>
        <v>74.671566034914406</v>
      </c>
      <c r="DP98" s="2">
        <f>CL$207*$B98+CL$209</f>
        <v>61.989407441206168</v>
      </c>
      <c r="DS98" s="2">
        <f>POWER(10,($B98-C$227)/C$228)/(1+POWER(10,($B98-C$227)/C$228))</f>
        <v>0.3342181023280435</v>
      </c>
      <c r="DT98" s="2">
        <f>POWER(10,($B98-D$227)/D$228)/(1+POWER(10,($B98-D$227)/D$228))</f>
        <v>0.26689769088583454</v>
      </c>
      <c r="DU98" s="2">
        <f>POWER(10,($B98-E$227)/E$228)/(1+POWER(10,($B98-E$227)/E$228))</f>
        <v>0.30006661720249272</v>
      </c>
      <c r="DV98" s="2">
        <f>POWER(10,($B98-F$227)/F$228)/(1+POWER(10,($B98-F$227)/F$228))</f>
        <v>0.29255824472478997</v>
      </c>
      <c r="DW98" s="2">
        <f>POWER(10,($B98-G$227)/G$228)/(1+POWER(10,($B98-G$227)/G$228))</f>
        <v>0.32130264595061819</v>
      </c>
      <c r="DX98" s="2">
        <f>POWER(10,($B98-H$227)/H$228)/(1+POWER(10,($B98-H$227)/H$228))</f>
        <v>0.3378519131607497</v>
      </c>
      <c r="DY98" s="2">
        <f>POWER(10,($B98-I$227)/I$228)/(1+POWER(10,($B98-I$227)/I$228))</f>
        <v>0.34723833291208672</v>
      </c>
      <c r="DZ98" s="2">
        <f>POWER(10,($B98-J$227)/J$228)/(1+POWER(10,($B98-J$227)/J$228))</f>
        <v>0.2877631430301914</v>
      </c>
      <c r="EA98" s="2">
        <f>POWER(10,($B98-K$227)/K$228)/(1+POWER(10,($B98-K$227)/K$228))</f>
        <v>0.3064140833531091</v>
      </c>
      <c r="EB98" s="2">
        <f>POWER(10,($B98-L$227)/L$228)/(1+POWER(10,($B98-L$227)/L$228))</f>
        <v>0.32128797502700868</v>
      </c>
      <c r="EC98" s="2">
        <f>POWER(10,($B98-M$227)/M$228)/(1+POWER(10,($B98-M$227)/M$228))</f>
        <v>0.29643733554646534</v>
      </c>
      <c r="ED98" s="2">
        <f>POWER(10,($B98-N$227)/N$228)/(1+POWER(10,($B98-N$227)/N$228))</f>
        <v>0.28068666785308793</v>
      </c>
      <c r="EE98" s="2">
        <f>POWER(10,($B98-O$227)/O$228)/(1+POWER(10,($B98-O$227)/O$228))</f>
        <v>0.27710574162959539</v>
      </c>
    </row>
    <row r="99" spans="2:135" x14ac:dyDescent="0.25">
      <c r="B99" s="2">
        <v>93</v>
      </c>
      <c r="C99">
        <v>84.731999999999999</v>
      </c>
      <c r="D99">
        <v>87.028000000000006</v>
      </c>
      <c r="E99">
        <v>89.873000000000005</v>
      </c>
      <c r="F99">
        <v>90.38</v>
      </c>
      <c r="G99">
        <v>92.465000000000003</v>
      </c>
      <c r="H99">
        <v>95</v>
      </c>
      <c r="I99">
        <v>95.816999999999993</v>
      </c>
      <c r="J99">
        <v>94.210999999999999</v>
      </c>
      <c r="K99">
        <v>91.789000000000001</v>
      </c>
      <c r="L99">
        <v>87.676000000000002</v>
      </c>
      <c r="M99">
        <v>82.558999999999997</v>
      </c>
      <c r="N99">
        <v>73.676500000000004</v>
      </c>
      <c r="O99">
        <v>61.112699999999997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85.090562468777435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89.041372386680067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90.136665748653826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91.326887484182308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93.271377267623137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95.77820545684213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96.029629275216735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95.953495284354588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93.466989470052582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89.520060221992381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83.633407879518529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74.840620124718669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62.220918582964096</v>
      </c>
      <c r="AE99" s="5"/>
      <c r="AG99" s="5">
        <f t="shared" si="32"/>
        <v>-0.35856246877743558</v>
      </c>
      <c r="AH99" s="5">
        <f t="shared" si="32"/>
        <v>-2.0133723866800608</v>
      </c>
      <c r="AI99" s="5">
        <f t="shared" si="32"/>
        <v>-0.2636657486538212</v>
      </c>
      <c r="AJ99" s="5">
        <f t="shared" si="31"/>
        <v>-0.94688748418231228</v>
      </c>
      <c r="AK99" s="5">
        <f t="shared" si="31"/>
        <v>-0.80637726762313378</v>
      </c>
      <c r="AL99" s="5">
        <f t="shared" si="31"/>
        <v>-0.77820545684213016</v>
      </c>
      <c r="AM99" s="5">
        <f t="shared" si="31"/>
        <v>-0.21262927521674158</v>
      </c>
      <c r="AN99" s="5">
        <f t="shared" si="16"/>
        <v>-1.7424952843545896</v>
      </c>
      <c r="AO99" s="5">
        <f t="shared" si="16"/>
        <v>-1.6779894700525801</v>
      </c>
      <c r="AP99" s="5">
        <f t="shared" si="16"/>
        <v>-1.844060221992379</v>
      </c>
      <c r="AQ99" s="5">
        <f t="shared" si="16"/>
        <v>-1.0744078795185317</v>
      </c>
      <c r="AR99" s="5">
        <f t="shared" si="16"/>
        <v>-1.1641201247186643</v>
      </c>
      <c r="AS99" s="5">
        <f t="shared" si="16"/>
        <v>-1.1082185829640991</v>
      </c>
      <c r="AV99" s="2">
        <f t="shared" si="18"/>
        <v>85.041309163372816</v>
      </c>
      <c r="AW99" s="2">
        <f t="shared" si="19"/>
        <v>87.939561396122741</v>
      </c>
      <c r="AX99" s="2">
        <f t="shared" si="20"/>
        <v>89.792011081688713</v>
      </c>
      <c r="AY99" s="2">
        <f t="shared" si="21"/>
        <v>90.852293239343183</v>
      </c>
      <c r="AZ99" s="2">
        <f t="shared" si="22"/>
        <v>93.113841131320143</v>
      </c>
      <c r="BA99" s="2">
        <f t="shared" si="23"/>
        <v>95.692009522919903</v>
      </c>
      <c r="BB99" s="2">
        <f t="shared" si="24"/>
        <v>95.973801525883601</v>
      </c>
      <c r="BC99" s="2">
        <f t="shared" si="25"/>
        <v>95.292608160686044</v>
      </c>
      <c r="BD99" s="2">
        <f t="shared" si="26"/>
        <v>93.193559548422769</v>
      </c>
      <c r="BE99" s="2">
        <f t="shared" si="27"/>
        <v>89.422214811664986</v>
      </c>
      <c r="BF99" s="2">
        <f t="shared" si="28"/>
        <v>83.453607869245488</v>
      </c>
      <c r="BG99" s="2">
        <f t="shared" si="29"/>
        <v>74.618289264768194</v>
      </c>
      <c r="BH99" s="2">
        <f t="shared" si="30"/>
        <v>62.042615996158219</v>
      </c>
      <c r="BK99" s="2">
        <f>IF(OR($B99&lt;C$229, AND($B99&gt;C$230, $B99&lt;C$231)), C99, "")</f>
        <v>84.731999999999999</v>
      </c>
      <c r="BL99" s="2" t="str">
        <f>IF(OR($B99&lt;D$229, AND($B99&gt;D$230, $B99&lt;D$231)), D99, "")</f>
        <v/>
      </c>
      <c r="BM99" s="2">
        <f>IF(OR($B99&lt;E$229, AND($B99&gt;E$230, $B99&lt;E$231)), E99, "")</f>
        <v>89.873000000000005</v>
      </c>
      <c r="BN99" s="2">
        <f>IF(OR($B99&lt;F$229, AND($B99&gt;F$230, $B99&lt;F$231)), F99, "")</f>
        <v>90.38</v>
      </c>
      <c r="BO99" s="2">
        <f>IF(OR($B99&lt;G$229, AND($B99&gt;G$230, $B99&lt;G$231)), G99, "")</f>
        <v>92.465000000000003</v>
      </c>
      <c r="BP99" s="2">
        <f>IF(OR($B99&lt;H$229, AND($B99&gt;H$230, $B99&lt;H$231)), H99, "")</f>
        <v>95</v>
      </c>
      <c r="BQ99" s="2">
        <f>IF(OR($B99&lt;I$229, AND($B99&gt;I$230, $B99&lt;I$231)), I99, "")</f>
        <v>95.816999999999993</v>
      </c>
      <c r="BR99" s="2" t="str">
        <f>IF(OR($B99&lt;J$229, AND($B99&gt;J$230, $B99&lt;J$231)), J99, "")</f>
        <v/>
      </c>
      <c r="BS99" s="2">
        <f>IF(OR($B99&lt;K$229, AND($B99&gt;K$230, $B99&lt;K$231)), K99, "")</f>
        <v>91.789000000000001</v>
      </c>
      <c r="BT99" s="2">
        <f>IF(OR($B99&lt;L$229, AND($B99&gt;L$230, $B99&lt;L$231)), L99, "")</f>
        <v>87.676000000000002</v>
      </c>
      <c r="BU99" s="2">
        <f>IF(OR($B99&lt;M$229, AND($B99&gt;M$230, $B99&lt;M$231)), M99, "")</f>
        <v>82.558999999999997</v>
      </c>
      <c r="BV99" s="2">
        <f>IF(OR($B99&lt;N$229, AND($B99&gt;N$230, $B99&lt;N$231)), N99, "")</f>
        <v>73.676500000000004</v>
      </c>
      <c r="BW99" s="2">
        <f>IF(OR($B99&lt;O$229, AND($B99&gt;O$230, $B99&lt;O$231)), O99, "")</f>
        <v>61.112699999999997</v>
      </c>
      <c r="BZ99" s="2">
        <f>IF(OR(AND($B99&gt;C$230, $B99&lt;C$231), $B99&gt;C$232), C99, "")</f>
        <v>84.731999999999999</v>
      </c>
      <c r="CA99" s="2" t="str">
        <f>IF(OR(AND($B99&gt;D$230, $B99&lt;D$231), $B99&gt;D$232), D99, "")</f>
        <v/>
      </c>
      <c r="CB99" s="2">
        <f>IF(OR(AND($B99&gt;E$230, $B99&lt;E$231), $B99&gt;E$232), E99, "")</f>
        <v>89.873000000000005</v>
      </c>
      <c r="CC99" s="2">
        <f>IF(OR(AND($B99&gt;F$230, $B99&lt;F$231), $B99&gt;F$232), F99, "")</f>
        <v>90.38</v>
      </c>
      <c r="CD99" s="2">
        <f>IF(OR(AND($B99&gt;G$230, $B99&lt;G$231), $B99&gt;G$232), G99, "")</f>
        <v>92.465000000000003</v>
      </c>
      <c r="CE99" s="2">
        <f>IF(OR(AND($B99&gt;H$230, $B99&lt;H$231), $B99&gt;H$232), H99, "")</f>
        <v>95</v>
      </c>
      <c r="CF99" s="2">
        <f>IF(OR(AND($B99&gt;I$230, $B99&lt;I$231), $B99&gt;I$232), I99, "")</f>
        <v>95.816999999999993</v>
      </c>
      <c r="CG99" s="2" t="str">
        <f>IF(OR(AND($B99&gt;J$230, $B99&lt;J$231), $B99&gt;J$232), J99, "")</f>
        <v/>
      </c>
      <c r="CH99" s="2">
        <f>IF(OR(AND($B99&gt;K$230, $B99&lt;K$231), $B99&gt;K$232), K99, "")</f>
        <v>91.789000000000001</v>
      </c>
      <c r="CI99" s="2">
        <f>IF(OR(AND($B99&gt;L$230, $B99&lt;L$231), $B99&gt;L$232), L99, "")</f>
        <v>87.676000000000002</v>
      </c>
      <c r="CJ99" s="2">
        <f>IF(OR(AND($B99&gt;M$230, $B99&lt;M$231), $B99&gt;M$232), M99, "")</f>
        <v>82.558999999999997</v>
      </c>
      <c r="CK99" s="2">
        <f>IF(OR(AND($B99&gt;N$230, $B99&lt;N$231), $B99&gt;N$232), N99, "")</f>
        <v>73.676500000000004</v>
      </c>
      <c r="CL99" s="2">
        <f>IF(OR(AND($B99&gt;O$230, $B99&lt;O$231), $B99&gt;O$232), O99, "")</f>
        <v>61.112699999999997</v>
      </c>
      <c r="CO99" s="2">
        <f>BK$207*$B99+BK$209</f>
        <v>85.134657413727126</v>
      </c>
      <c r="CP99" s="2">
        <f>BL$207*$B99+BL$209</f>
        <v>88.053290107693385</v>
      </c>
      <c r="CQ99" s="2">
        <f>BM$207*$B99+BM$209</f>
        <v>89.92124337653074</v>
      </c>
      <c r="CR99" s="2">
        <f>BN$207*$B99+BN$209</f>
        <v>90.953110295255144</v>
      </c>
      <c r="CS99" s="2">
        <f>BO$207*$B99+BO$209</f>
        <v>93.260117086795603</v>
      </c>
      <c r="CT99" s="2">
        <f>BP$207*$B99+BP$209</f>
        <v>95.804294068616159</v>
      </c>
      <c r="CU99" s="2">
        <f>BQ$207*$B99+BQ$209</f>
        <v>96.151118506078078</v>
      </c>
      <c r="CV99" s="2">
        <f>BR$207*$B99+BR$209</f>
        <v>95.407172465975137</v>
      </c>
      <c r="CW99" s="2">
        <f>BS$207*$B99+BS$209</f>
        <v>93.224441414596541</v>
      </c>
      <c r="CX99" s="2">
        <f>BT$207*$B99+BT$209</f>
        <v>89.488891644611414</v>
      </c>
      <c r="CY99" s="2">
        <f>BU$207*$B99+BU$209</f>
        <v>83.469141243159996</v>
      </c>
      <c r="CZ99" s="2">
        <f>BV$207*$B99+BV$209</f>
        <v>74.616128495591312</v>
      </c>
      <c r="DA99" s="2">
        <f>BW$207*$B99+BW$209</f>
        <v>62.071585777127972</v>
      </c>
      <c r="DD99" s="2">
        <f>BZ$207*$B99+BZ$209</f>
        <v>84.871716056630675</v>
      </c>
      <c r="DE99" s="2">
        <f>CA$207*$B99+CA$209</f>
        <v>87.654663074942604</v>
      </c>
      <c r="DF99" s="2">
        <f>CB$207*$B99+CB$209</f>
        <v>89.517088710231235</v>
      </c>
      <c r="DG99" s="2">
        <f>CC$207*$B99+CC$209</f>
        <v>90.629955923284186</v>
      </c>
      <c r="DH99" s="2">
        <f>CD$207*$B99+CD$209</f>
        <v>92.832045148509906</v>
      </c>
      <c r="DI99" s="2">
        <f>CE$207*$B99+CE$209</f>
        <v>95.491308894561172</v>
      </c>
      <c r="DJ99" s="2">
        <f>CF$207*$B99+CF$209</f>
        <v>95.669798919690166</v>
      </c>
      <c r="DK99" s="2">
        <f>CG$207*$B99+CG$209</f>
        <v>95.03400215794673</v>
      </c>
      <c r="DL99" s="2">
        <f>CH$207*$B99+CH$209</f>
        <v>93.129807362496877</v>
      </c>
      <c r="DM99" s="2">
        <f>CI$207*$B99+CI$209</f>
        <v>89.293755368321371</v>
      </c>
      <c r="DN99" s="2">
        <f>CJ$207*$B99+CJ$209</f>
        <v>83.419984929644087</v>
      </c>
      <c r="DO99" s="2">
        <f>CK$207*$B99+CK$209</f>
        <v>74.623339419690055</v>
      </c>
      <c r="DP99" s="2">
        <f>CL$207*$B99+CL$209</f>
        <v>61.97369136311837</v>
      </c>
      <c r="DS99" s="2">
        <f>POWER(10,($B99-C$227)/C$228)/(1+POWER(10,($B99-C$227)/C$228))</f>
        <v>0.35501547335541761</v>
      </c>
      <c r="DT99" s="2">
        <f>POWER(10,($B99-D$227)/D$228)/(1+POWER(10,($B99-D$227)/D$228))</f>
        <v>0.28530105142606837</v>
      </c>
      <c r="DU99" s="2">
        <f>POWER(10,($B99-E$227)/E$228)/(1+POWER(10,($B99-E$227)/E$228))</f>
        <v>0.31975950203741021</v>
      </c>
      <c r="DV99" s="2">
        <f>POWER(10,($B99-F$227)/F$228)/(1+POWER(10,($B99-F$227)/F$228))</f>
        <v>0.31197800387803876</v>
      </c>
      <c r="DW99" s="2">
        <f>POWER(10,($B99-G$227)/G$228)/(1+POWER(10,($B99-G$227)/G$228))</f>
        <v>0.34170881665649544</v>
      </c>
      <c r="DX99" s="2">
        <f>POWER(10,($B99-H$227)/H$228)/(1+POWER(10,($B99-H$227)/H$228))</f>
        <v>0.35875356088440691</v>
      </c>
      <c r="DY99" s="2">
        <f>POWER(10,($B99-I$227)/I$228)/(1+POWER(10,($B99-I$227)/I$228))</f>
        <v>0.36839759945187123</v>
      </c>
      <c r="DZ99" s="2">
        <f>POWER(10,($B99-J$227)/J$228)/(1+POWER(10,($B99-J$227)/J$228))</f>
        <v>0.30700273527757843</v>
      </c>
      <c r="EA99" s="2">
        <f>POWER(10,($B99-K$227)/K$228)/(1+POWER(10,($B99-K$227)/K$228))</f>
        <v>0.32632932320441566</v>
      </c>
      <c r="EB99" s="2">
        <f>POWER(10,($B99-L$227)/L$228)/(1+POWER(10,($B99-L$227)/L$228))</f>
        <v>0.34169368307161685</v>
      </c>
      <c r="EC99" s="2">
        <f>POWER(10,($B99-M$227)/M$228)/(1+POWER(10,($B99-M$227)/M$228))</f>
        <v>0.31599956960724818</v>
      </c>
      <c r="ED99" s="2">
        <f>POWER(10,($B99-N$227)/N$228)/(1+POWER(10,($B99-N$227)/N$228))</f>
        <v>0.29965218705465785</v>
      </c>
      <c r="EE99" s="2">
        <f>POWER(10,($B99-O$227)/O$228)/(1+POWER(10,($B99-O$227)/O$228))</f>
        <v>0.2959288460208967</v>
      </c>
    </row>
    <row r="100" spans="2:135" x14ac:dyDescent="0.25">
      <c r="B100" s="2">
        <v>94</v>
      </c>
      <c r="C100">
        <v>84.099000000000004</v>
      </c>
      <c r="D100">
        <v>87.745999999999995</v>
      </c>
      <c r="E100">
        <v>88.634</v>
      </c>
      <c r="F100">
        <v>89.873000000000005</v>
      </c>
      <c r="G100">
        <v>92.323999999999998</v>
      </c>
      <c r="H100">
        <v>94</v>
      </c>
      <c r="I100">
        <v>96.042000000000002</v>
      </c>
      <c r="J100">
        <v>93.394000000000005</v>
      </c>
      <c r="K100">
        <v>91.423000000000002</v>
      </c>
      <c r="L100">
        <v>87.484999999999999</v>
      </c>
      <c r="M100">
        <v>82.484999999999999</v>
      </c>
      <c r="N100">
        <v>73.2941</v>
      </c>
      <c r="O100">
        <v>60.591500000000003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85.023011367211993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88.436260955683892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89.900868334079007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91.042502985417613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93.164638776280995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95.708761052270305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95.970076931182319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95.585755845374152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93.301665134218567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89.44441999769127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83.527235041888048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74.719542149448088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62.131866347794364</v>
      </c>
      <c r="AE100" s="5"/>
      <c r="AG100" s="5">
        <f t="shared" si="32"/>
        <v>-0.92401136721198895</v>
      </c>
      <c r="AH100" s="5">
        <f t="shared" si="32"/>
        <v>-0.69026095568389678</v>
      </c>
      <c r="AI100" s="5">
        <f t="shared" si="32"/>
        <v>-1.2668683340790068</v>
      </c>
      <c r="AJ100" s="5">
        <f t="shared" si="31"/>
        <v>-1.1695029854176084</v>
      </c>
      <c r="AK100" s="5">
        <f t="shared" si="31"/>
        <v>-0.84063877628099704</v>
      </c>
      <c r="AL100" s="5">
        <f t="shared" si="31"/>
        <v>-1.7087610522703045</v>
      </c>
      <c r="AM100" s="5">
        <f t="shared" si="31"/>
        <v>7.1923068817682179E-2</v>
      </c>
      <c r="AN100" s="5">
        <f t="shared" si="16"/>
        <v>-2.1917558453741464</v>
      </c>
      <c r="AO100" s="5">
        <f t="shared" si="16"/>
        <v>-1.878665134218565</v>
      </c>
      <c r="AP100" s="5">
        <f t="shared" si="16"/>
        <v>-1.9594199976912705</v>
      </c>
      <c r="AQ100" s="5">
        <f t="shared" si="16"/>
        <v>-1.0422350418880484</v>
      </c>
      <c r="AR100" s="5">
        <f t="shared" si="16"/>
        <v>-1.425442149448088</v>
      </c>
      <c r="AS100" s="5">
        <f t="shared" si="16"/>
        <v>-1.540366347794361</v>
      </c>
      <c r="AV100" s="2">
        <f t="shared" si="18"/>
        <v>85.00396277342243</v>
      </c>
      <c r="AW100" s="2">
        <f t="shared" si="19"/>
        <v>87.901756359047369</v>
      </c>
      <c r="AX100" s="2">
        <f t="shared" si="20"/>
        <v>89.750086557329254</v>
      </c>
      <c r="AY100" s="2">
        <f t="shared" si="21"/>
        <v>90.828623262994512</v>
      </c>
      <c r="AZ100" s="2">
        <f t="shared" si="22"/>
        <v>93.09977969021142</v>
      </c>
      <c r="BA100" s="2">
        <f t="shared" si="23"/>
        <v>95.674938207724693</v>
      </c>
      <c r="BB100" s="2">
        <f t="shared" si="24"/>
        <v>95.948766308564387</v>
      </c>
      <c r="BC100" s="2">
        <f t="shared" si="25"/>
        <v>95.279258836058631</v>
      </c>
      <c r="BD100" s="2">
        <f t="shared" si="26"/>
        <v>93.183238672538124</v>
      </c>
      <c r="BE100" s="2">
        <f t="shared" si="27"/>
        <v>89.404541232301824</v>
      </c>
      <c r="BF100" s="2">
        <f t="shared" si="28"/>
        <v>83.448823780498685</v>
      </c>
      <c r="BG100" s="2">
        <f t="shared" si="29"/>
        <v>74.61861045603635</v>
      </c>
      <c r="BH100" s="2">
        <f t="shared" si="30"/>
        <v>62.050494501456498</v>
      </c>
      <c r="BK100" s="2">
        <f>IF(OR($B100&lt;C$229, AND($B100&gt;C$230, $B100&lt;C$231)), C100, "")</f>
        <v>84.099000000000004</v>
      </c>
      <c r="BL100" s="2">
        <f>IF(OR($B100&lt;D$229, AND($B100&gt;D$230, $B100&lt;D$231)), D100, "")</f>
        <v>87.745999999999995</v>
      </c>
      <c r="BM100" s="2">
        <f>IF(OR($B100&lt;E$229, AND($B100&gt;E$230, $B100&lt;E$231)), E100, "")</f>
        <v>88.634</v>
      </c>
      <c r="BN100" s="2">
        <f>IF(OR($B100&lt;F$229, AND($B100&gt;F$230, $B100&lt;F$231)), F100, "")</f>
        <v>89.873000000000005</v>
      </c>
      <c r="BO100" s="2">
        <f>IF(OR($B100&lt;G$229, AND($B100&gt;G$230, $B100&lt;G$231)), G100, "")</f>
        <v>92.323999999999998</v>
      </c>
      <c r="BP100" s="2">
        <f>IF(OR($B100&lt;H$229, AND($B100&gt;H$230, $B100&lt;H$231)), H100, "")</f>
        <v>94</v>
      </c>
      <c r="BQ100" s="2">
        <f>IF(OR($B100&lt;I$229, AND($B100&gt;I$230, $B100&lt;I$231)), I100, "")</f>
        <v>96.042000000000002</v>
      </c>
      <c r="BR100" s="2">
        <f>IF(OR($B100&lt;J$229, AND($B100&gt;J$230, $B100&lt;J$231)), J100, "")</f>
        <v>93.394000000000005</v>
      </c>
      <c r="BS100" s="2">
        <f>IF(OR($B100&lt;K$229, AND($B100&gt;K$230, $B100&lt;K$231)), K100, "")</f>
        <v>91.423000000000002</v>
      </c>
      <c r="BT100" s="2">
        <f>IF(OR($B100&lt;L$229, AND($B100&gt;L$230, $B100&lt;L$231)), L100, "")</f>
        <v>87.484999999999999</v>
      </c>
      <c r="BU100" s="2">
        <f>IF(OR($B100&lt;M$229, AND($B100&gt;M$230, $B100&lt;M$231)), M100, "")</f>
        <v>82.484999999999999</v>
      </c>
      <c r="BV100" s="2">
        <f>IF(OR($B100&lt;N$229, AND($B100&gt;N$230, $B100&lt;N$231)), N100, "")</f>
        <v>73.2941</v>
      </c>
      <c r="BW100" s="2">
        <f>IF(OR($B100&lt;O$229, AND($B100&gt;O$230, $B100&lt;O$231)), O100, "")</f>
        <v>60.591500000000003</v>
      </c>
      <c r="BZ100" s="2">
        <f>IF(OR(AND($B100&gt;C$230, $B100&lt;C$231), $B100&gt;C$232), C100, "")</f>
        <v>84.099000000000004</v>
      </c>
      <c r="CA100" s="2">
        <f>IF(OR(AND($B100&gt;D$230, $B100&lt;D$231), $B100&gt;D$232), D100, "")</f>
        <v>87.745999999999995</v>
      </c>
      <c r="CB100" s="2">
        <f>IF(OR(AND($B100&gt;E$230, $B100&lt;E$231), $B100&gt;E$232), E100, "")</f>
        <v>88.634</v>
      </c>
      <c r="CC100" s="2">
        <f>IF(OR(AND($B100&gt;F$230, $B100&lt;F$231), $B100&gt;F$232), F100, "")</f>
        <v>89.873000000000005</v>
      </c>
      <c r="CD100" s="2">
        <f>IF(OR(AND($B100&gt;G$230, $B100&lt;G$231), $B100&gt;G$232), G100, "")</f>
        <v>92.323999999999998</v>
      </c>
      <c r="CE100" s="2">
        <f>IF(OR(AND($B100&gt;H$230, $B100&lt;H$231), $B100&gt;H$232), H100, "")</f>
        <v>94</v>
      </c>
      <c r="CF100" s="2">
        <f>IF(OR(AND($B100&gt;I$230, $B100&lt;I$231), $B100&gt;I$232), I100, "")</f>
        <v>96.042000000000002</v>
      </c>
      <c r="CG100" s="2">
        <f>IF(OR(AND($B100&gt;J$230, $B100&lt;J$231), $B100&gt;J$232), J100, "")</f>
        <v>93.394000000000005</v>
      </c>
      <c r="CH100" s="2">
        <f>IF(OR(AND($B100&gt;K$230, $B100&lt;K$231), $B100&gt;K$232), K100, "")</f>
        <v>91.423000000000002</v>
      </c>
      <c r="CI100" s="2">
        <f>IF(OR(AND($B100&gt;L$230, $B100&lt;L$231), $B100&gt;L$232), L100, "")</f>
        <v>87.484999999999999</v>
      </c>
      <c r="CJ100" s="2">
        <f>IF(OR(AND($B100&gt;M$230, $B100&lt;M$231), $B100&gt;M$232), M100, "")</f>
        <v>82.484999999999999</v>
      </c>
      <c r="CK100" s="2">
        <f>IF(OR(AND($B100&gt;N$230, $B100&lt;N$231), $B100&gt;N$232), N100, "")</f>
        <v>73.2941</v>
      </c>
      <c r="CL100" s="2">
        <f>IF(OR(AND($B100&gt;O$230, $B100&lt;O$231), $B100&gt;O$232), O100, "")</f>
        <v>60.591500000000003</v>
      </c>
      <c r="CO100" s="2">
        <f>BK$207*$B100+BK$209</f>
        <v>85.132133037991494</v>
      </c>
      <c r="CP100" s="2">
        <f>BL$207*$B100+BL$209</f>
        <v>88.038287408783134</v>
      </c>
      <c r="CQ100" s="2">
        <f>BM$207*$B100+BM$209</f>
        <v>89.900318540564669</v>
      </c>
      <c r="CR100" s="2">
        <f>BN$207*$B100+BN$209</f>
        <v>90.955424584103881</v>
      </c>
      <c r="CS100" s="2">
        <f>BO$207*$B100+BO$209</f>
        <v>93.280248180992928</v>
      </c>
      <c r="CT100" s="2">
        <f>BP$207*$B100+BP$209</f>
        <v>95.828274909667698</v>
      </c>
      <c r="CU100" s="2">
        <f>BQ$207*$B100+BQ$209</f>
        <v>96.169228714118972</v>
      </c>
      <c r="CV100" s="2">
        <f>BR$207*$B100+BR$209</f>
        <v>95.431915114259539</v>
      </c>
      <c r="CW100" s="2">
        <f>BS$207*$B100+BS$209</f>
        <v>93.250694531710849</v>
      </c>
      <c r="CX100" s="2">
        <f>BT$207*$B100+BT$209</f>
        <v>89.509242038760377</v>
      </c>
      <c r="CY100" s="2">
        <f>BU$207*$B100+BU$209</f>
        <v>83.495467610341095</v>
      </c>
      <c r="CZ100" s="2">
        <f>BV$207*$B100+BV$209</f>
        <v>74.639017001220935</v>
      </c>
      <c r="DA100" s="2">
        <f>BW$207*$B100+BW$209</f>
        <v>62.093133077742102</v>
      </c>
      <c r="DD100" s="2">
        <f>BZ$207*$B100+BZ$209</f>
        <v>84.791594667088077</v>
      </c>
      <c r="DE100" s="2">
        <f>CA$207*$B100+CA$209</f>
        <v>87.589830628871795</v>
      </c>
      <c r="DF100" s="2">
        <f>CB$207*$B100+CB$209</f>
        <v>89.458611480440638</v>
      </c>
      <c r="DG100" s="2">
        <f>CC$207*$B100+CC$209</f>
        <v>90.573586888345176</v>
      </c>
      <c r="DH100" s="2">
        <f>CD$207*$B100+CD$209</f>
        <v>92.782703785357086</v>
      </c>
      <c r="DI100" s="2">
        <f>CE$207*$B100+CE$209</f>
        <v>95.424975705216326</v>
      </c>
      <c r="DJ100" s="2">
        <f>CF$207*$B100+CF$209</f>
        <v>95.60405024459844</v>
      </c>
      <c r="DK100" s="2">
        <f>CG$207*$B100+CG$209</f>
        <v>94.964988097970419</v>
      </c>
      <c r="DL100" s="2">
        <f>CH$207*$B100+CH$209</f>
        <v>93.056236479016775</v>
      </c>
      <c r="DM100" s="2">
        <f>CI$207*$B100+CI$209</f>
        <v>89.22057373539549</v>
      </c>
      <c r="DN100" s="2">
        <f>CJ$207*$B100+CJ$209</f>
        <v>83.356744040092096</v>
      </c>
      <c r="DO100" s="2">
        <f>CK$207*$B100+CK$209</f>
        <v>74.575112804465704</v>
      </c>
      <c r="DP100" s="2">
        <f>CL$207*$B100+CL$209</f>
        <v>61.957975285030571</v>
      </c>
      <c r="DS100" s="2">
        <f>POWER(10,($B100-C$227)/C$228)/(1+POWER(10,($B100-C$227)/C$228))</f>
        <v>0.37637539707800532</v>
      </c>
      <c r="DT100" s="2">
        <f>POWER(10,($B100-D$227)/D$228)/(1+POWER(10,($B100-D$227)/D$228))</f>
        <v>0.30444639450596606</v>
      </c>
      <c r="DU100" s="2">
        <f>POWER(10,($B100-E$227)/E$228)/(1+POWER(10,($B100-E$227)/E$228))</f>
        <v>0.34011678054958144</v>
      </c>
      <c r="DV100" s="2">
        <f>POWER(10,($B100-F$227)/F$228)/(1+POWER(10,($B100-F$227)/F$228))</f>
        <v>0.33208172613083053</v>
      </c>
      <c r="DW100" s="2">
        <f>POWER(10,($B100-G$227)/G$228)/(1+POWER(10,($B100-G$227)/G$228))</f>
        <v>0.3627183671738009</v>
      </c>
      <c r="DX100" s="2">
        <f>POWER(10,($B100-H$227)/H$228)/(1+POWER(10,($B100-H$227)/H$228))</f>
        <v>0.38020581308012175</v>
      </c>
      <c r="DY100" s="2">
        <f>POWER(10,($B100-I$227)/I$228)/(1+POWER(10,($B100-I$227)/I$228))</f>
        <v>0.39007573261169459</v>
      </c>
      <c r="DZ100" s="2">
        <f>POWER(10,($B100-J$227)/J$228)/(1+POWER(10,($B100-J$227)/J$228))</f>
        <v>0.32693819992283374</v>
      </c>
      <c r="EA100" s="2">
        <f>POWER(10,($B100-K$227)/K$228)/(1+POWER(10,($B100-K$227)/K$228))</f>
        <v>0.34689156986903202</v>
      </c>
      <c r="EB100" s="2">
        <f>POWER(10,($B100-L$227)/L$228)/(1+POWER(10,($B100-L$227)/L$228))</f>
        <v>0.36270281578578761</v>
      </c>
      <c r="EC100" s="2">
        <f>POWER(10,($B100-M$227)/M$228)/(1+POWER(10,($B100-M$227)/M$228))</f>
        <v>0.33623579438366424</v>
      </c>
      <c r="ED100" s="2">
        <f>POWER(10,($B100-N$227)/N$228)/(1+POWER(10,($B100-N$227)/N$228))</f>
        <v>0.31933028221513338</v>
      </c>
      <c r="EE100" s="2">
        <f>POWER(10,($B100-O$227)/O$228)/(1+POWER(10,($B100-O$227)/O$228))</f>
        <v>0.31547257046888971</v>
      </c>
    </row>
    <row r="101" spans="2:135" x14ac:dyDescent="0.25">
      <c r="B101" s="2">
        <v>95</v>
      </c>
      <c r="C101">
        <v>84.268000000000001</v>
      </c>
      <c r="D101">
        <v>87.183000000000007</v>
      </c>
      <c r="E101">
        <v>89.155000000000001</v>
      </c>
      <c r="F101">
        <v>90.549000000000007</v>
      </c>
      <c r="G101">
        <v>92.436999999999998</v>
      </c>
      <c r="H101">
        <v>94.563000000000002</v>
      </c>
      <c r="I101">
        <v>94.563000000000002</v>
      </c>
      <c r="J101">
        <v>93.492999999999995</v>
      </c>
      <c r="K101">
        <v>91.168999999999997</v>
      </c>
      <c r="L101">
        <v>88.191000000000003</v>
      </c>
      <c r="M101">
        <v>81.897000000000006</v>
      </c>
      <c r="N101">
        <v>73.397099999999995</v>
      </c>
      <c r="O101">
        <v>60.478900000000003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84.97002356222184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88.105191451178655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89.76822498440707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90.892684299655784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93.107537156730302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95.666248608530395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95.927552732587543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95.394882150719539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93.216704813266389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89.398021851993931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83.472421256903843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74.659168104161211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62.091776479434991</v>
      </c>
      <c r="AE101" s="5"/>
      <c r="AG101" s="5">
        <f t="shared" si="32"/>
        <v>-0.70202356222183937</v>
      </c>
      <c r="AH101" s="5">
        <f t="shared" si="32"/>
        <v>-0.92219145117864798</v>
      </c>
      <c r="AI101" s="5">
        <f t="shared" si="32"/>
        <v>-0.61322498440706852</v>
      </c>
      <c r="AJ101" s="5">
        <f t="shared" si="31"/>
        <v>-0.34368429965577718</v>
      </c>
      <c r="AK101" s="5">
        <f t="shared" si="31"/>
        <v>-0.67053715673030467</v>
      </c>
      <c r="AL101" s="5">
        <f t="shared" si="31"/>
        <v>-1.103248608530393</v>
      </c>
      <c r="AM101" s="5">
        <f t="shared" si="31"/>
        <v>-1.3645527325875406</v>
      </c>
      <c r="AN101" s="5">
        <f t="shared" si="16"/>
        <v>-1.901882150719544</v>
      </c>
      <c r="AO101" s="5">
        <f t="shared" si="16"/>
        <v>-2.0477048132663924</v>
      </c>
      <c r="AP101" s="5">
        <f t="shared" si="16"/>
        <v>-1.2070218519939289</v>
      </c>
      <c r="AQ101" s="5">
        <f t="shared" si="16"/>
        <v>-1.5754212569038373</v>
      </c>
      <c r="AR101" s="5">
        <f t="shared" si="16"/>
        <v>-1.2620681041612158</v>
      </c>
      <c r="AS101" s="5">
        <f t="shared" si="16"/>
        <v>-1.6128764794349877</v>
      </c>
      <c r="AV101" s="2">
        <f t="shared" si="18"/>
        <v>84.963095866476721</v>
      </c>
      <c r="AW101" s="2">
        <f t="shared" si="19"/>
        <v>87.861693607464474</v>
      </c>
      <c r="AX101" s="2">
        <f t="shared" si="20"/>
        <v>89.70634167647269</v>
      </c>
      <c r="AY101" s="2">
        <f t="shared" si="21"/>
        <v>90.80231574208004</v>
      </c>
      <c r="AZ101" s="2">
        <f t="shared" si="22"/>
        <v>93.082494186687569</v>
      </c>
      <c r="BA101" s="2">
        <f t="shared" si="23"/>
        <v>95.653755906618414</v>
      </c>
      <c r="BB101" s="2">
        <f t="shared" si="24"/>
        <v>95.919807675672715</v>
      </c>
      <c r="BC101" s="2">
        <f t="shared" si="25"/>
        <v>95.261809503481217</v>
      </c>
      <c r="BD101" s="2">
        <f t="shared" si="26"/>
        <v>93.168639605242305</v>
      </c>
      <c r="BE101" s="2">
        <f t="shared" si="27"/>
        <v>89.382732065903838</v>
      </c>
      <c r="BF101" s="2">
        <f t="shared" si="28"/>
        <v>83.440273291293309</v>
      </c>
      <c r="BG101" s="2">
        <f t="shared" si="29"/>
        <v>74.616042971390669</v>
      </c>
      <c r="BH101" s="2">
        <f t="shared" si="30"/>
        <v>62.056800037762322</v>
      </c>
      <c r="BK101" s="2">
        <f>IF(OR($B101&lt;C$229, AND($B101&gt;C$230, $B101&lt;C$231)), C101, "")</f>
        <v>84.268000000000001</v>
      </c>
      <c r="BL101" s="2">
        <f>IF(OR($B101&lt;D$229, AND($B101&gt;D$230, $B101&lt;D$231)), D101, "")</f>
        <v>87.183000000000007</v>
      </c>
      <c r="BM101" s="2">
        <f>IF(OR($B101&lt;E$229, AND($B101&gt;E$230, $B101&lt;E$231)), E101, "")</f>
        <v>89.155000000000001</v>
      </c>
      <c r="BN101" s="2">
        <f>IF(OR($B101&lt;F$229, AND($B101&gt;F$230, $B101&lt;F$231)), F101, "")</f>
        <v>90.549000000000007</v>
      </c>
      <c r="BO101" s="2">
        <f>IF(OR($B101&lt;G$229, AND($B101&gt;G$230, $B101&lt;G$231)), G101, "")</f>
        <v>92.436999999999998</v>
      </c>
      <c r="BP101" s="2">
        <f>IF(OR($B101&lt;H$229, AND($B101&gt;H$230, $B101&lt;H$231)), H101, "")</f>
        <v>94.563000000000002</v>
      </c>
      <c r="BQ101" s="2">
        <f>IF(OR($B101&lt;I$229, AND($B101&gt;I$230, $B101&lt;I$231)), I101, "")</f>
        <v>94.563000000000002</v>
      </c>
      <c r="BR101" s="2">
        <f>IF(OR($B101&lt;J$229, AND($B101&gt;J$230, $B101&lt;J$231)), J101, "")</f>
        <v>93.492999999999995</v>
      </c>
      <c r="BS101" s="2">
        <f>IF(OR($B101&lt;K$229, AND($B101&gt;K$230, $B101&lt;K$231)), K101, "")</f>
        <v>91.168999999999997</v>
      </c>
      <c r="BT101" s="2">
        <f>IF(OR($B101&lt;L$229, AND($B101&gt;L$230, $B101&lt;L$231)), L101, "")</f>
        <v>88.191000000000003</v>
      </c>
      <c r="BU101" s="2">
        <f>IF(OR($B101&lt;M$229, AND($B101&gt;M$230, $B101&lt;M$231)), M101, "")</f>
        <v>81.897000000000006</v>
      </c>
      <c r="BV101" s="2">
        <f>IF(OR($B101&lt;N$229, AND($B101&gt;N$230, $B101&lt;N$231)), N101, "")</f>
        <v>73.397099999999995</v>
      </c>
      <c r="BW101" s="2">
        <f>IF(OR($B101&lt;O$229, AND($B101&gt;O$230, $B101&lt;O$231)), O101, "")</f>
        <v>60.478900000000003</v>
      </c>
      <c r="BZ101" s="2">
        <f>IF(OR(AND($B101&gt;C$230, $B101&lt;C$231), $B101&gt;C$232), C101, "")</f>
        <v>84.268000000000001</v>
      </c>
      <c r="CA101" s="2">
        <f>IF(OR(AND($B101&gt;D$230, $B101&lt;D$231), $B101&gt;D$232), D101, "")</f>
        <v>87.183000000000007</v>
      </c>
      <c r="CB101" s="2">
        <f>IF(OR(AND($B101&gt;E$230, $B101&lt;E$231), $B101&gt;E$232), E101, "")</f>
        <v>89.155000000000001</v>
      </c>
      <c r="CC101" s="2">
        <f>IF(OR(AND($B101&gt;F$230, $B101&lt;F$231), $B101&gt;F$232), F101, "")</f>
        <v>90.549000000000007</v>
      </c>
      <c r="CD101" s="2">
        <f>IF(OR(AND($B101&gt;G$230, $B101&lt;G$231), $B101&gt;G$232), G101, "")</f>
        <v>92.436999999999998</v>
      </c>
      <c r="CE101" s="2">
        <f>IF(OR(AND($B101&gt;H$230, $B101&lt;H$231), $B101&gt;H$232), H101, "")</f>
        <v>94.563000000000002</v>
      </c>
      <c r="CF101" s="2">
        <f>IF(OR(AND($B101&gt;I$230, $B101&lt;I$231), $B101&gt;I$232), I101, "")</f>
        <v>94.563000000000002</v>
      </c>
      <c r="CG101" s="2">
        <f>IF(OR(AND($B101&gt;J$230, $B101&lt;J$231), $B101&gt;J$232), J101, "")</f>
        <v>93.492999999999995</v>
      </c>
      <c r="CH101" s="2">
        <f>IF(OR(AND($B101&gt;K$230, $B101&lt;K$231), $B101&gt;K$232), K101, "")</f>
        <v>91.168999999999997</v>
      </c>
      <c r="CI101" s="2">
        <f>IF(OR(AND($B101&gt;L$230, $B101&lt;L$231), $B101&gt;L$232), L101, "")</f>
        <v>88.191000000000003</v>
      </c>
      <c r="CJ101" s="2">
        <f>IF(OR(AND($B101&gt;M$230, $B101&lt;M$231), $B101&gt;M$232), M101, "")</f>
        <v>81.897000000000006</v>
      </c>
      <c r="CK101" s="2">
        <f>IF(OR(AND($B101&gt;N$230, $B101&lt;N$231), $B101&gt;N$232), N101, "")</f>
        <v>73.397099999999995</v>
      </c>
      <c r="CL101" s="2">
        <f>IF(OR(AND($B101&gt;O$230, $B101&lt;O$231), $B101&gt;O$232), O101, "")</f>
        <v>60.478900000000003</v>
      </c>
      <c r="CO101" s="2">
        <f>BK$207*$B101+BK$209</f>
        <v>85.129608662255876</v>
      </c>
      <c r="CP101" s="2">
        <f>BL$207*$B101+BL$209</f>
        <v>88.023284709872868</v>
      </c>
      <c r="CQ101" s="2">
        <f>BM$207*$B101+BM$209</f>
        <v>89.879393704598598</v>
      </c>
      <c r="CR101" s="2">
        <f>BN$207*$B101+BN$209</f>
        <v>90.957738872952618</v>
      </c>
      <c r="CS101" s="2">
        <f>BO$207*$B101+BO$209</f>
        <v>93.300379275190267</v>
      </c>
      <c r="CT101" s="2">
        <f>BP$207*$B101+BP$209</f>
        <v>95.852255750719237</v>
      </c>
      <c r="CU101" s="2">
        <f>BQ$207*$B101+BQ$209</f>
        <v>96.187338922159881</v>
      </c>
      <c r="CV101" s="2">
        <f>BR$207*$B101+BR$209</f>
        <v>95.456657762543927</v>
      </c>
      <c r="CW101" s="2">
        <f>BS$207*$B101+BS$209</f>
        <v>93.276947648825157</v>
      </c>
      <c r="CX101" s="2">
        <f>BT$207*$B101+BT$209</f>
        <v>89.529592432909325</v>
      </c>
      <c r="CY101" s="2">
        <f>BU$207*$B101+BU$209</f>
        <v>83.521793977522194</v>
      </c>
      <c r="CZ101" s="2">
        <f>BV$207*$B101+BV$209</f>
        <v>74.661905506850573</v>
      </c>
      <c r="DA101" s="2">
        <f>BW$207*$B101+BW$209</f>
        <v>62.114680378356233</v>
      </c>
      <c r="DD101" s="2">
        <f>BZ$207*$B101+BZ$209</f>
        <v>84.71147327754548</v>
      </c>
      <c r="DE101" s="2">
        <f>CA$207*$B101+CA$209</f>
        <v>87.524998182800999</v>
      </c>
      <c r="DF101" s="2">
        <f>CB$207*$B101+CB$209</f>
        <v>89.400134250650041</v>
      </c>
      <c r="DG101" s="2">
        <f>CC$207*$B101+CC$209</f>
        <v>90.517217853406166</v>
      </c>
      <c r="DH101" s="2">
        <f>CD$207*$B101+CD$209</f>
        <v>92.733362422204266</v>
      </c>
      <c r="DI101" s="2">
        <f>CE$207*$B101+CE$209</f>
        <v>95.35864251587148</v>
      </c>
      <c r="DJ101" s="2">
        <f>CF$207*$B101+CF$209</f>
        <v>95.538301569506714</v>
      </c>
      <c r="DK101" s="2">
        <f>CG$207*$B101+CG$209</f>
        <v>94.895974037994108</v>
      </c>
      <c r="DL101" s="2">
        <f>CH$207*$B101+CH$209</f>
        <v>92.982665595536659</v>
      </c>
      <c r="DM101" s="2">
        <f>CI$207*$B101+CI$209</f>
        <v>89.14739210246961</v>
      </c>
      <c r="DN101" s="2">
        <f>CJ$207*$B101+CJ$209</f>
        <v>83.293503150540104</v>
      </c>
      <c r="DO101" s="2">
        <f>CK$207*$B101+CK$209</f>
        <v>74.526886189241338</v>
      </c>
      <c r="DP101" s="2">
        <f>CL$207*$B101+CL$209</f>
        <v>61.942259206942772</v>
      </c>
      <c r="DS101" s="2">
        <f>POWER(10,($B101-C$227)/C$228)/(1+POWER(10,($B101-C$227)/C$228))</f>
        <v>0.39822699027129638</v>
      </c>
      <c r="DT101" s="2">
        <f>POWER(10,($B101-D$227)/D$228)/(1+POWER(10,($B101-D$227)/D$228))</f>
        <v>0.32429354122409865</v>
      </c>
      <c r="DU101" s="2">
        <f>POWER(10,($B101-E$227)/E$228)/(1+POWER(10,($B101-E$227)/E$228))</f>
        <v>0.36108213766083797</v>
      </c>
      <c r="DV101" s="2">
        <f>POWER(10,($B101-F$227)/F$228)/(1+POWER(10,($B101-F$227)/F$228))</f>
        <v>0.35281660573791901</v>
      </c>
      <c r="DW101" s="2">
        <f>POWER(10,($B101-G$227)/G$228)/(1+POWER(10,($B101-G$227)/G$228))</f>
        <v>0.38426563047516687</v>
      </c>
      <c r="DX101" s="2">
        <f>POWER(10,($B101-H$227)/H$228)/(1+POWER(10,($B101-H$227)/H$228))</f>
        <v>0.40213638956023856</v>
      </c>
      <c r="DY101" s="2">
        <f>POWER(10,($B101-I$227)/I$228)/(1+POWER(10,($B101-I$227)/I$228))</f>
        <v>0.41219699512444635</v>
      </c>
      <c r="DZ101" s="2">
        <f>POWER(10,($B101-J$227)/J$228)/(1+POWER(10,($B101-J$227)/J$228))</f>
        <v>0.34751902102946874</v>
      </c>
      <c r="EA101" s="2">
        <f>POWER(10,($B101-K$227)/K$228)/(1+POWER(10,($B101-K$227)/K$228))</f>
        <v>0.36804161984241213</v>
      </c>
      <c r="EB101" s="2">
        <f>POWER(10,($B101-L$227)/L$228)/(1+POWER(10,($B101-L$227)/L$228))</f>
        <v>0.38424971228182314</v>
      </c>
      <c r="EC101" s="2">
        <f>POWER(10,($B101-M$227)/M$228)/(1+POWER(10,($B101-M$227)/M$228))</f>
        <v>0.35709137903853033</v>
      </c>
      <c r="ED101" s="2">
        <f>POWER(10,($B101-N$227)/N$228)/(1+POWER(10,($B101-N$227)/N$228))</f>
        <v>0.33967387979724611</v>
      </c>
      <c r="EE101" s="2">
        <f>POWER(10,($B101-O$227)/O$228)/(1+POWER(10,($B101-O$227)/O$228))</f>
        <v>0.33569160979143187</v>
      </c>
    </row>
    <row r="102" spans="2:135" x14ac:dyDescent="0.25">
      <c r="B102" s="2">
        <v>96</v>
      </c>
      <c r="C102">
        <v>84.210999999999999</v>
      </c>
      <c r="D102">
        <v>87.521000000000001</v>
      </c>
      <c r="E102">
        <v>88.352000000000004</v>
      </c>
      <c r="F102">
        <v>89.971999999999994</v>
      </c>
      <c r="G102">
        <v>91.971999999999994</v>
      </c>
      <c r="H102">
        <v>94.718000000000004</v>
      </c>
      <c r="I102">
        <v>94.055999999999997</v>
      </c>
      <c r="J102">
        <v>92.69</v>
      </c>
      <c r="K102">
        <v>91.957999999999998</v>
      </c>
      <c r="L102">
        <v>87.662000000000006</v>
      </c>
      <c r="M102">
        <v>80.778999999999996</v>
      </c>
      <c r="N102">
        <v>72.720600000000005</v>
      </c>
      <c r="O102">
        <v>60.732399999999998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84.921004451896593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87.923464798723188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89.684576212479797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90.809096846521186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93.071043276697765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95.632874477088265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95.88984228596378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95.294224371174082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93.167940798357378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89.362273237804217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83.440221292378936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74.627805788608597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62.075633198533133</v>
      </c>
      <c r="AE102" s="5"/>
      <c r="AG102" s="5">
        <f t="shared" si="32"/>
        <v>-0.71000445189659445</v>
      </c>
      <c r="AH102" s="5">
        <f t="shared" si="32"/>
        <v>-0.4024647987231873</v>
      </c>
      <c r="AI102" s="5">
        <f t="shared" si="32"/>
        <v>-1.3325762124797933</v>
      </c>
      <c r="AJ102" s="5">
        <f t="shared" si="31"/>
        <v>-0.83709684652119165</v>
      </c>
      <c r="AK102" s="5">
        <f t="shared" si="31"/>
        <v>-1.0990432766977705</v>
      </c>
      <c r="AL102" s="5">
        <f t="shared" si="31"/>
        <v>-0.91487447708826153</v>
      </c>
      <c r="AM102" s="5">
        <f t="shared" si="31"/>
        <v>-1.8338422859637831</v>
      </c>
      <c r="AN102" s="5">
        <f t="shared" si="16"/>
        <v>-2.6042243711740838</v>
      </c>
      <c r="AO102" s="5">
        <f t="shared" si="16"/>
        <v>-1.2099407983573798</v>
      </c>
      <c r="AP102" s="5">
        <f t="shared" si="16"/>
        <v>-1.7002732378042111</v>
      </c>
      <c r="AQ102" s="5">
        <f t="shared" si="16"/>
        <v>-2.66122129237894</v>
      </c>
      <c r="AR102" s="5">
        <f t="shared" si="16"/>
        <v>-1.9072057886085929</v>
      </c>
      <c r="AS102" s="5">
        <f t="shared" si="16"/>
        <v>-1.3432331985331345</v>
      </c>
      <c r="AV102" s="2">
        <f t="shared" si="18"/>
        <v>84.918632866597534</v>
      </c>
      <c r="AW102" s="2">
        <f t="shared" si="19"/>
        <v>87.819295265916182</v>
      </c>
      <c r="AX102" s="2">
        <f t="shared" si="20"/>
        <v>89.660741537112202</v>
      </c>
      <c r="AY102" s="2">
        <f t="shared" si="21"/>
        <v>90.773290348310212</v>
      </c>
      <c r="AZ102" s="2">
        <f t="shared" si="22"/>
        <v>93.061919478829878</v>
      </c>
      <c r="BA102" s="2">
        <f t="shared" si="23"/>
        <v>95.62837954120775</v>
      </c>
      <c r="BB102" s="2">
        <f t="shared" si="24"/>
        <v>95.886874743438909</v>
      </c>
      <c r="BC102" s="2">
        <f t="shared" si="25"/>
        <v>95.240117561420959</v>
      </c>
      <c r="BD102" s="2">
        <f t="shared" si="26"/>
        <v>93.149613013649002</v>
      </c>
      <c r="BE102" s="2">
        <f t="shared" si="27"/>
        <v>89.356671489952191</v>
      </c>
      <c r="BF102" s="2">
        <f t="shared" si="28"/>
        <v>83.427810136282346</v>
      </c>
      <c r="BG102" s="2">
        <f t="shared" si="29"/>
        <v>74.610456398049848</v>
      </c>
      <c r="BH102" s="2">
        <f t="shared" si="30"/>
        <v>62.061468516913436</v>
      </c>
      <c r="BK102" s="2">
        <f>IF(OR($B102&lt;C$229, AND($B102&gt;C$230, $B102&lt;C$231)), C102, "")</f>
        <v>84.210999999999999</v>
      </c>
      <c r="BL102" s="2">
        <f>IF(OR($B102&lt;D$229, AND($B102&gt;D$230, $B102&lt;D$231)), D102, "")</f>
        <v>87.521000000000001</v>
      </c>
      <c r="BM102" s="2">
        <f>IF(OR($B102&lt;E$229, AND($B102&gt;E$230, $B102&lt;E$231)), E102, "")</f>
        <v>88.352000000000004</v>
      </c>
      <c r="BN102" s="2">
        <f>IF(OR($B102&lt;F$229, AND($B102&gt;F$230, $B102&lt;F$231)), F102, "")</f>
        <v>89.971999999999994</v>
      </c>
      <c r="BO102" s="2">
        <f>IF(OR($B102&lt;G$229, AND($B102&gt;G$230, $B102&lt;G$231)), G102, "")</f>
        <v>91.971999999999994</v>
      </c>
      <c r="BP102" s="2">
        <f>IF(OR($B102&lt;H$229, AND($B102&gt;H$230, $B102&lt;H$231)), H102, "")</f>
        <v>94.718000000000004</v>
      </c>
      <c r="BQ102" s="2">
        <f>IF(OR($B102&lt;I$229, AND($B102&gt;I$230, $B102&lt;I$231)), I102, "")</f>
        <v>94.055999999999997</v>
      </c>
      <c r="BR102" s="2">
        <f>IF(OR($B102&lt;J$229, AND($B102&gt;J$230, $B102&lt;J$231)), J102, "")</f>
        <v>92.69</v>
      </c>
      <c r="BS102" s="2">
        <f>IF(OR($B102&lt;K$229, AND($B102&gt;K$230, $B102&lt;K$231)), K102, "")</f>
        <v>91.957999999999998</v>
      </c>
      <c r="BT102" s="2">
        <f>IF(OR($B102&lt;L$229, AND($B102&gt;L$230, $B102&lt;L$231)), L102, "")</f>
        <v>87.662000000000006</v>
      </c>
      <c r="BU102" s="2">
        <f>IF(OR($B102&lt;M$229, AND($B102&gt;M$230, $B102&lt;M$231)), M102, "")</f>
        <v>80.778999999999996</v>
      </c>
      <c r="BV102" s="2">
        <f>IF(OR($B102&lt;N$229, AND($B102&gt;N$230, $B102&lt;N$231)), N102, "")</f>
        <v>72.720600000000005</v>
      </c>
      <c r="BW102" s="2">
        <f>IF(OR($B102&lt;O$229, AND($B102&gt;O$230, $B102&lt;O$231)), O102, "")</f>
        <v>60.732399999999998</v>
      </c>
      <c r="BZ102" s="2">
        <f>IF(OR(AND($B102&gt;C$230, $B102&lt;C$231), $B102&gt;C$232), C102, "")</f>
        <v>84.210999999999999</v>
      </c>
      <c r="CA102" s="2">
        <f>IF(OR(AND($B102&gt;D$230, $B102&lt;D$231), $B102&gt;D$232), D102, "")</f>
        <v>87.521000000000001</v>
      </c>
      <c r="CB102" s="2">
        <f>IF(OR(AND($B102&gt;E$230, $B102&lt;E$231), $B102&gt;E$232), E102, "")</f>
        <v>88.352000000000004</v>
      </c>
      <c r="CC102" s="2">
        <f>IF(OR(AND($B102&gt;F$230, $B102&lt;F$231), $B102&gt;F$232), F102, "")</f>
        <v>89.971999999999994</v>
      </c>
      <c r="CD102" s="2">
        <f>IF(OR(AND($B102&gt;G$230, $B102&lt;G$231), $B102&gt;G$232), G102, "")</f>
        <v>91.971999999999994</v>
      </c>
      <c r="CE102" s="2">
        <f>IF(OR(AND($B102&gt;H$230, $B102&lt;H$231), $B102&gt;H$232), H102, "")</f>
        <v>94.718000000000004</v>
      </c>
      <c r="CF102" s="2">
        <f>IF(OR(AND($B102&gt;I$230, $B102&lt;I$231), $B102&gt;I$232), I102, "")</f>
        <v>94.055999999999997</v>
      </c>
      <c r="CG102" s="2">
        <f>IF(OR(AND($B102&gt;J$230, $B102&lt;J$231), $B102&gt;J$232), J102, "")</f>
        <v>92.69</v>
      </c>
      <c r="CH102" s="2">
        <f>IF(OR(AND($B102&gt;K$230, $B102&lt;K$231), $B102&gt;K$232), K102, "")</f>
        <v>91.957999999999998</v>
      </c>
      <c r="CI102" s="2">
        <f>IF(OR(AND($B102&gt;L$230, $B102&lt;L$231), $B102&gt;L$232), L102, "")</f>
        <v>87.662000000000006</v>
      </c>
      <c r="CJ102" s="2">
        <f>IF(OR(AND($B102&gt;M$230, $B102&lt;M$231), $B102&gt;M$232), M102, "")</f>
        <v>80.778999999999996</v>
      </c>
      <c r="CK102" s="2">
        <f>IF(OR(AND($B102&gt;N$230, $B102&lt;N$231), $B102&gt;N$232), N102, "")</f>
        <v>72.720600000000005</v>
      </c>
      <c r="CL102" s="2">
        <f>IF(OR(AND($B102&gt;O$230, $B102&lt;O$231), $B102&gt;O$232), O102, "")</f>
        <v>60.732399999999998</v>
      </c>
      <c r="CO102" s="2">
        <f>BK$207*$B102+BK$209</f>
        <v>85.127084286520244</v>
      </c>
      <c r="CP102" s="2">
        <f>BL$207*$B102+BL$209</f>
        <v>88.008282010962617</v>
      </c>
      <c r="CQ102" s="2">
        <f>BM$207*$B102+BM$209</f>
        <v>89.858468868632528</v>
      </c>
      <c r="CR102" s="2">
        <f>BN$207*$B102+BN$209</f>
        <v>90.960053161801355</v>
      </c>
      <c r="CS102" s="2">
        <f>BO$207*$B102+BO$209</f>
        <v>93.320510369387591</v>
      </c>
      <c r="CT102" s="2">
        <f>BP$207*$B102+BP$209</f>
        <v>95.876236591770763</v>
      </c>
      <c r="CU102" s="2">
        <f>BQ$207*$B102+BQ$209</f>
        <v>96.20544913020079</v>
      </c>
      <c r="CV102" s="2">
        <f>BR$207*$B102+BR$209</f>
        <v>95.481400410828329</v>
      </c>
      <c r="CW102" s="2">
        <f>BS$207*$B102+BS$209</f>
        <v>93.303200765939465</v>
      </c>
      <c r="CX102" s="2">
        <f>BT$207*$B102+BT$209</f>
        <v>89.549942827058274</v>
      </c>
      <c r="CY102" s="2">
        <f>BU$207*$B102+BU$209</f>
        <v>83.548120344703293</v>
      </c>
      <c r="CZ102" s="2">
        <f>BV$207*$B102+BV$209</f>
        <v>74.684794012480197</v>
      </c>
      <c r="DA102" s="2">
        <f>BW$207*$B102+BW$209</f>
        <v>62.136227678970371</v>
      </c>
      <c r="DD102" s="2">
        <f>BZ$207*$B102+BZ$209</f>
        <v>84.631351888002882</v>
      </c>
      <c r="DE102" s="2">
        <f>CA$207*$B102+CA$209</f>
        <v>87.460165736730204</v>
      </c>
      <c r="DF102" s="2">
        <f>CB$207*$B102+CB$209</f>
        <v>89.341657020859444</v>
      </c>
      <c r="DG102" s="2">
        <f>CC$207*$B102+CC$209</f>
        <v>90.460848818467156</v>
      </c>
      <c r="DH102" s="2">
        <f>CD$207*$B102+CD$209</f>
        <v>92.684021059051446</v>
      </c>
      <c r="DI102" s="2">
        <f>CE$207*$B102+CE$209</f>
        <v>95.29230932652662</v>
      </c>
      <c r="DJ102" s="2">
        <f>CF$207*$B102+CF$209</f>
        <v>95.472552894414989</v>
      </c>
      <c r="DK102" s="2">
        <f>CG$207*$B102+CG$209</f>
        <v>94.826959978017797</v>
      </c>
      <c r="DL102" s="2">
        <f>CH$207*$B102+CH$209</f>
        <v>92.909094712056557</v>
      </c>
      <c r="DM102" s="2">
        <f>CI$207*$B102+CI$209</f>
        <v>89.074210469543729</v>
      </c>
      <c r="DN102" s="2">
        <f>CJ$207*$B102+CJ$209</f>
        <v>83.230262260988113</v>
      </c>
      <c r="DO102" s="2">
        <f>CK$207*$B102+CK$209</f>
        <v>74.478659574016987</v>
      </c>
      <c r="DP102" s="2">
        <f>CL$207*$B102+CL$209</f>
        <v>61.926543128854973</v>
      </c>
      <c r="DS102" s="2">
        <f>POWER(10,($B102-C$227)/C$228)/(1+POWER(10,($B102-C$227)/C$228))</f>
        <v>0.42049182289909204</v>
      </c>
      <c r="DT102" s="2">
        <f>POWER(10,($B102-D$227)/D$228)/(1+POWER(10,($B102-D$227)/D$228))</f>
        <v>0.34479316512012215</v>
      </c>
      <c r="DU102" s="2">
        <f>POWER(10,($B102-E$227)/E$228)/(1+POWER(10,($B102-E$227)/E$228))</f>
        <v>0.38259055471024195</v>
      </c>
      <c r="DV102" s="2">
        <f>POWER(10,($B102-F$227)/F$228)/(1+POWER(10,($B102-F$227)/F$228))</f>
        <v>0.37412097067053363</v>
      </c>
      <c r="DW102" s="2">
        <f>POWER(10,($B102-G$227)/G$228)/(1+POWER(10,($B102-G$227)/G$228))</f>
        <v>0.4062768790588816</v>
      </c>
      <c r="DX102" s="2">
        <f>POWER(10,($B102-H$227)/H$228)/(1+POWER(10,($B102-H$227)/H$228))</f>
        <v>0.42446562323030795</v>
      </c>
      <c r="DY102" s="2">
        <f>POWER(10,($B102-I$227)/I$228)/(1+POWER(10,($B102-I$227)/I$228))</f>
        <v>0.43467870512436907</v>
      </c>
      <c r="DZ102" s="2">
        <f>POWER(10,($B102-J$227)/J$228)/(1+POWER(10,($B102-J$227)/J$228))</f>
        <v>0.36868573106214414</v>
      </c>
      <c r="EA102" s="2">
        <f>POWER(10,($B102-K$227)/K$228)/(1+POWER(10,($B102-K$227)/K$228))</f>
        <v>0.38971173057926578</v>
      </c>
      <c r="EB102" s="2">
        <f>POWER(10,($B102-L$227)/L$228)/(1+POWER(10,($B102-L$227)/L$228))</f>
        <v>0.40626065066463407</v>
      </c>
      <c r="EC102" s="2">
        <f>POWER(10,($B102-M$227)/M$228)/(1+POWER(10,($B102-M$227)/M$228))</f>
        <v>0.37850290612320553</v>
      </c>
      <c r="ED102" s="2">
        <f>POWER(10,($B102-N$227)/N$228)/(1+POWER(10,($B102-N$227)/N$228))</f>
        <v>0.36062685587403848</v>
      </c>
      <c r="EE102" s="2">
        <f>POWER(10,($B102-O$227)/O$228)/(1+POWER(10,($B102-O$227)/O$228))</f>
        <v>0.35653157095169102</v>
      </c>
    </row>
    <row r="103" spans="2:135" x14ac:dyDescent="0.25">
      <c r="B103" s="2">
        <v>97</v>
      </c>
      <c r="C103">
        <v>84.858999999999995</v>
      </c>
      <c r="D103">
        <v>87.563000000000002</v>
      </c>
      <c r="E103">
        <v>88.971999999999994</v>
      </c>
      <c r="F103">
        <v>88.971999999999994</v>
      </c>
      <c r="G103">
        <v>91.873000000000005</v>
      </c>
      <c r="H103">
        <v>95.042000000000002</v>
      </c>
      <c r="I103">
        <v>95.93</v>
      </c>
      <c r="J103">
        <v>93.450999999999993</v>
      </c>
      <c r="K103">
        <v>92.576999999999998</v>
      </c>
      <c r="L103">
        <v>88.808999999999997</v>
      </c>
      <c r="M103">
        <v>81.837999999999994</v>
      </c>
      <c r="N103">
        <v>72.117599999999996</v>
      </c>
      <c r="O103">
        <v>61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84.871296364701919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87.816349767218938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89.621902985506296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90.754812402939862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93.041296670683238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95.600710548183642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95.851819584485369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95.234719148084878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93.132732705639995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89.328460718171542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83.415879977826933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74.608330145871122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62.069864004023856</v>
      </c>
      <c r="AE103" s="5"/>
      <c r="AG103" s="5">
        <f t="shared" si="32"/>
        <v>-1.2296364701924745E-2</v>
      </c>
      <c r="AH103" s="5">
        <f t="shared" si="32"/>
        <v>-0.25334976721893554</v>
      </c>
      <c r="AI103" s="5">
        <f t="shared" si="32"/>
        <v>-0.64990298550630143</v>
      </c>
      <c r="AJ103" s="5">
        <f t="shared" si="31"/>
        <v>-1.782812402939868</v>
      </c>
      <c r="AK103" s="5">
        <f t="shared" si="31"/>
        <v>-1.1682966706832332</v>
      </c>
      <c r="AL103" s="5">
        <f t="shared" si="31"/>
        <v>-0.5587105481836403</v>
      </c>
      <c r="AM103" s="5">
        <f t="shared" si="31"/>
        <v>7.8180415514637502E-2</v>
      </c>
      <c r="AN103" s="5">
        <f t="shared" si="16"/>
        <v>-1.7837191480848844</v>
      </c>
      <c r="AO103" s="5">
        <f t="shared" si="16"/>
        <v>-0.55573270563999699</v>
      </c>
      <c r="AP103" s="5">
        <f t="shared" si="16"/>
        <v>-0.51946071817154404</v>
      </c>
      <c r="AQ103" s="5">
        <f t="shared" si="16"/>
        <v>-1.5778799778269388</v>
      </c>
      <c r="AR103" s="5">
        <f t="shared" si="16"/>
        <v>-2.490730145871126</v>
      </c>
      <c r="AS103" s="5">
        <f t="shared" si="16"/>
        <v>-1.0698640040238558</v>
      </c>
      <c r="AV103" s="2">
        <f t="shared" si="18"/>
        <v>84.870526295754871</v>
      </c>
      <c r="AW103" s="2">
        <f t="shared" si="19"/>
        <v>87.774498665981042</v>
      </c>
      <c r="AX103" s="2">
        <f t="shared" si="20"/>
        <v>89.613265502828568</v>
      </c>
      <c r="AY103" s="2">
        <f t="shared" si="21"/>
        <v>90.741485902226543</v>
      </c>
      <c r="AZ103" s="2">
        <f t="shared" si="22"/>
        <v>93.038016002942399</v>
      </c>
      <c r="BA103" s="2">
        <f t="shared" si="23"/>
        <v>95.59875909359468</v>
      </c>
      <c r="BB103" s="2">
        <f t="shared" si="24"/>
        <v>95.849949105938151</v>
      </c>
      <c r="BC103" s="2">
        <f t="shared" si="25"/>
        <v>95.214069086818199</v>
      </c>
      <c r="BD103" s="2">
        <f t="shared" si="26"/>
        <v>93.126040501913536</v>
      </c>
      <c r="BE103" s="2">
        <f t="shared" si="27"/>
        <v>89.326275368253107</v>
      </c>
      <c r="BF103" s="2">
        <f t="shared" si="28"/>
        <v>83.41131413001159</v>
      </c>
      <c r="BG103" s="2">
        <f t="shared" si="29"/>
        <v>74.601738704079068</v>
      </c>
      <c r="BH103" s="2">
        <f t="shared" si="30"/>
        <v>62.064446130768005</v>
      </c>
      <c r="BK103" s="2">
        <f>IF(OR($B103&lt;C$229, AND($B103&gt;C$230, $B103&lt;C$231)), C103, "")</f>
        <v>84.858999999999995</v>
      </c>
      <c r="BL103" s="2">
        <f>IF(OR($B103&lt;D$229, AND($B103&gt;D$230, $B103&lt;D$231)), D103, "")</f>
        <v>87.563000000000002</v>
      </c>
      <c r="BM103" s="2">
        <f>IF(OR($B103&lt;E$229, AND($B103&gt;E$230, $B103&lt;E$231)), E103, "")</f>
        <v>88.971999999999994</v>
      </c>
      <c r="BN103" s="2">
        <f>IF(OR($B103&lt;F$229, AND($B103&gt;F$230, $B103&lt;F$231)), F103, "")</f>
        <v>88.971999999999994</v>
      </c>
      <c r="BO103" s="2">
        <f>IF(OR($B103&lt;G$229, AND($B103&gt;G$230, $B103&lt;G$231)), G103, "")</f>
        <v>91.873000000000005</v>
      </c>
      <c r="BP103" s="2">
        <f>IF(OR($B103&lt;H$229, AND($B103&gt;H$230, $B103&lt;H$231)), H103, "")</f>
        <v>95.042000000000002</v>
      </c>
      <c r="BQ103" s="2">
        <f>IF(OR($B103&lt;I$229, AND($B103&gt;I$230, $B103&lt;I$231)), I103, "")</f>
        <v>95.93</v>
      </c>
      <c r="BR103" s="2">
        <f>IF(OR($B103&lt;J$229, AND($B103&gt;J$230, $B103&lt;J$231)), J103, "")</f>
        <v>93.450999999999993</v>
      </c>
      <c r="BS103" s="2">
        <f>IF(OR($B103&lt;K$229, AND($B103&gt;K$230, $B103&lt;K$231)), K103, "")</f>
        <v>92.576999999999998</v>
      </c>
      <c r="BT103" s="2">
        <f>IF(OR($B103&lt;L$229, AND($B103&gt;L$230, $B103&lt;L$231)), L103, "")</f>
        <v>88.808999999999997</v>
      </c>
      <c r="BU103" s="2">
        <f>IF(OR($B103&lt;M$229, AND($B103&gt;M$230, $B103&lt;M$231)), M103, "")</f>
        <v>81.837999999999994</v>
      </c>
      <c r="BV103" s="2">
        <f>IF(OR($B103&lt;N$229, AND($B103&gt;N$230, $B103&lt;N$231)), N103, "")</f>
        <v>72.117599999999996</v>
      </c>
      <c r="BW103" s="2">
        <f>IF(OR($B103&lt;O$229, AND($B103&gt;O$230, $B103&lt;O$231)), O103, "")</f>
        <v>61</v>
      </c>
      <c r="BZ103" s="2">
        <f>IF(OR(AND($B103&gt;C$230, $B103&lt;C$231), $B103&gt;C$232), C103, "")</f>
        <v>84.858999999999995</v>
      </c>
      <c r="CA103" s="2">
        <f>IF(OR(AND($B103&gt;D$230, $B103&lt;D$231), $B103&gt;D$232), D103, "")</f>
        <v>87.563000000000002</v>
      </c>
      <c r="CB103" s="2">
        <f>IF(OR(AND($B103&gt;E$230, $B103&lt;E$231), $B103&gt;E$232), E103, "")</f>
        <v>88.971999999999994</v>
      </c>
      <c r="CC103" s="2">
        <f>IF(OR(AND($B103&gt;F$230, $B103&lt;F$231), $B103&gt;F$232), F103, "")</f>
        <v>88.971999999999994</v>
      </c>
      <c r="CD103" s="2">
        <f>IF(OR(AND($B103&gt;G$230, $B103&lt;G$231), $B103&gt;G$232), G103, "")</f>
        <v>91.873000000000005</v>
      </c>
      <c r="CE103" s="2">
        <f>IF(OR(AND($B103&gt;H$230, $B103&lt;H$231), $B103&gt;H$232), H103, "")</f>
        <v>95.042000000000002</v>
      </c>
      <c r="CF103" s="2">
        <f>IF(OR(AND($B103&gt;I$230, $B103&lt;I$231), $B103&gt;I$232), I103, "")</f>
        <v>95.93</v>
      </c>
      <c r="CG103" s="2">
        <f>IF(OR(AND($B103&gt;J$230, $B103&lt;J$231), $B103&gt;J$232), J103, "")</f>
        <v>93.450999999999993</v>
      </c>
      <c r="CH103" s="2">
        <f>IF(OR(AND($B103&gt;K$230, $B103&lt;K$231), $B103&gt;K$232), K103, "")</f>
        <v>92.576999999999998</v>
      </c>
      <c r="CI103" s="2">
        <f>IF(OR(AND($B103&gt;L$230, $B103&lt;L$231), $B103&gt;L$232), L103, "")</f>
        <v>88.808999999999997</v>
      </c>
      <c r="CJ103" s="2">
        <f>IF(OR(AND($B103&gt;M$230, $B103&lt;M$231), $B103&gt;M$232), M103, "")</f>
        <v>81.837999999999994</v>
      </c>
      <c r="CK103" s="2">
        <f>IF(OR(AND($B103&gt;N$230, $B103&lt;N$231), $B103&gt;N$232), N103, "")</f>
        <v>72.117599999999996</v>
      </c>
      <c r="CL103" s="2">
        <f>IF(OR(AND($B103&gt;O$230, $B103&lt;O$231), $B103&gt;O$232), O103, "")</f>
        <v>61</v>
      </c>
      <c r="CO103" s="2">
        <f>BK$207*$B103+BK$209</f>
        <v>85.124559910784626</v>
      </c>
      <c r="CP103" s="2">
        <f>BL$207*$B103+BL$209</f>
        <v>87.993279312052351</v>
      </c>
      <c r="CQ103" s="2">
        <f>BM$207*$B103+BM$209</f>
        <v>89.837544032666457</v>
      </c>
      <c r="CR103" s="2">
        <f>BN$207*$B103+BN$209</f>
        <v>90.962367450650092</v>
      </c>
      <c r="CS103" s="2">
        <f>BO$207*$B103+BO$209</f>
        <v>93.34064146358493</v>
      </c>
      <c r="CT103" s="2">
        <f>BP$207*$B103+BP$209</f>
        <v>95.900217432822302</v>
      </c>
      <c r="CU103" s="2">
        <f>BQ$207*$B103+BQ$209</f>
        <v>96.223559338241699</v>
      </c>
      <c r="CV103" s="2">
        <f>BR$207*$B103+BR$209</f>
        <v>95.506143059112716</v>
      </c>
      <c r="CW103" s="2">
        <f>BS$207*$B103+BS$209</f>
        <v>93.329453883053773</v>
      </c>
      <c r="CX103" s="2">
        <f>BT$207*$B103+BT$209</f>
        <v>89.570293221207223</v>
      </c>
      <c r="CY103" s="2">
        <f>BU$207*$B103+BU$209</f>
        <v>83.574446711884391</v>
      </c>
      <c r="CZ103" s="2">
        <f>BV$207*$B103+BV$209</f>
        <v>74.707682518109834</v>
      </c>
      <c r="DA103" s="2">
        <f>BW$207*$B103+BW$209</f>
        <v>62.157774979584502</v>
      </c>
      <c r="DD103" s="2">
        <f>BZ$207*$B103+BZ$209</f>
        <v>84.551230498460285</v>
      </c>
      <c r="DE103" s="2">
        <f>CA$207*$B103+CA$209</f>
        <v>87.395333290659408</v>
      </c>
      <c r="DF103" s="2">
        <f>CB$207*$B103+CB$209</f>
        <v>89.283179791068846</v>
      </c>
      <c r="DG103" s="2">
        <f>CC$207*$B103+CC$209</f>
        <v>90.40447978352816</v>
      </c>
      <c r="DH103" s="2">
        <f>CD$207*$B103+CD$209</f>
        <v>92.634679695898626</v>
      </c>
      <c r="DI103" s="2">
        <f>CE$207*$B103+CE$209</f>
        <v>95.22597613718176</v>
      </c>
      <c r="DJ103" s="2">
        <f>CF$207*$B103+CF$209</f>
        <v>95.406804219323263</v>
      </c>
      <c r="DK103" s="2">
        <f>CG$207*$B103+CG$209</f>
        <v>94.7579459180415</v>
      </c>
      <c r="DL103" s="2">
        <f>CH$207*$B103+CH$209</f>
        <v>92.835523828576441</v>
      </c>
      <c r="DM103" s="2">
        <f>CI$207*$B103+CI$209</f>
        <v>89.001028836617849</v>
      </c>
      <c r="DN103" s="2">
        <f>CJ$207*$B103+CJ$209</f>
        <v>83.167021371436121</v>
      </c>
      <c r="DO103" s="2">
        <f>CK$207*$B103+CK$209</f>
        <v>74.430432958792636</v>
      </c>
      <c r="DP103" s="2">
        <f>CL$207*$B103+CL$209</f>
        <v>61.910827050767175</v>
      </c>
      <c r="DS103" s="2">
        <f>POWER(10,($B103-C$227)/C$228)/(1+POWER(10,($B103-C$227)/C$228))</f>
        <v>0.44308491692388896</v>
      </c>
      <c r="DT103" s="2">
        <f>POWER(10,($B103-D$227)/D$228)/(1+POWER(10,($B103-D$227)/D$228))</f>
        <v>0.36588695006557242</v>
      </c>
      <c r="DU103" s="2">
        <f>POWER(10,($B103-E$227)/E$228)/(1+POWER(10,($B103-E$227)/E$228))</f>
        <v>0.40456889714160987</v>
      </c>
      <c r="DV103" s="2">
        <f>POWER(10,($B103-F$227)/F$228)/(1+POWER(10,($B103-F$227)/F$228))</f>
        <v>0.39592477382237168</v>
      </c>
      <c r="DW103" s="2">
        <f>POWER(10,($B103-G$227)/G$228)/(1+POWER(10,($B103-G$227)/G$228))</f>
        <v>0.42867117525973841</v>
      </c>
      <c r="DX103" s="2">
        <f>POWER(10,($B103-H$227)/H$228)/(1+POWER(10,($B103-H$227)/H$228))</f>
        <v>0.44710749872006678</v>
      </c>
      <c r="DY103" s="2">
        <f>POWER(10,($B103-I$227)/I$228)/(1+POWER(10,($B103-I$227)/I$228))</f>
        <v>0.45743237311852059</v>
      </c>
      <c r="DZ103" s="2">
        <f>POWER(10,($B103-J$227)/J$228)/(1+POWER(10,($B103-J$227)/J$228))</f>
        <v>0.3903703399298421</v>
      </c>
      <c r="EA103" s="2">
        <f>POWER(10,($B103-K$227)/K$228)/(1+POWER(10,($B103-K$227)/K$228))</f>
        <v>0.41182628855309156</v>
      </c>
      <c r="EB103" s="2">
        <f>POWER(10,($B103-L$227)/L$228)/(1+POWER(10,($B103-L$227)/L$228))</f>
        <v>0.42865469816828838</v>
      </c>
      <c r="EC103" s="2">
        <f>POWER(10,($B103-M$227)/M$228)/(1+POWER(10,($B103-M$227)/M$228))</f>
        <v>0.400398712788259</v>
      </c>
      <c r="ED103" s="2">
        <f>POWER(10,($B103-N$227)/N$228)/(1+POWER(10,($B103-N$227)/N$228))</f>
        <v>0.38212437304387181</v>
      </c>
      <c r="EE103" s="2">
        <f>POWER(10,($B103-O$227)/O$228)/(1+POWER(10,($B103-O$227)/O$228))</f>
        <v>0.3779292633206795</v>
      </c>
    </row>
    <row r="104" spans="2:135" x14ac:dyDescent="0.25">
      <c r="B104" s="2">
        <v>98</v>
      </c>
      <c r="C104">
        <v>84.816999999999993</v>
      </c>
      <c r="D104">
        <v>86.745999999999995</v>
      </c>
      <c r="E104">
        <v>89.745999999999995</v>
      </c>
      <c r="F104">
        <v>89.957999999999998</v>
      </c>
      <c r="G104">
        <v>91.971999999999994</v>
      </c>
      <c r="H104">
        <v>95.450999999999993</v>
      </c>
      <c r="I104">
        <v>94.775000000000006</v>
      </c>
      <c r="J104">
        <v>93.099000000000004</v>
      </c>
      <c r="K104">
        <v>91.254000000000005</v>
      </c>
      <c r="L104">
        <v>88.632000000000005</v>
      </c>
      <c r="M104">
        <v>82.147000000000006</v>
      </c>
      <c r="N104">
        <v>74.176500000000004</v>
      </c>
      <c r="O104">
        <v>60.802799999999998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84.81900987403327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87.743053751761806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89.566911864078165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90.711579140224245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93.012288134118378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95.566683807916803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95.811824295614898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95.191108236265521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93.100501069368846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89.29292640827039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83.392435256673807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74.592216555908578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62.067683705741359</v>
      </c>
      <c r="AE104" s="5"/>
      <c r="AG104" s="5">
        <f t="shared" si="32"/>
        <v>-2.0098740332770149E-3</v>
      </c>
      <c r="AH104" s="5">
        <f t="shared" si="32"/>
        <v>-0.99705375176181121</v>
      </c>
      <c r="AI104" s="5">
        <f t="shared" si="32"/>
        <v>0.17908813592183037</v>
      </c>
      <c r="AJ104" s="5">
        <f t="shared" si="31"/>
        <v>-0.75357914022424666</v>
      </c>
      <c r="AK104" s="5">
        <f t="shared" si="31"/>
        <v>-1.0402881341183843</v>
      </c>
      <c r="AL104" s="5">
        <f t="shared" si="31"/>
        <v>-0.11568380791680966</v>
      </c>
      <c r="AM104" s="5">
        <f t="shared" si="31"/>
        <v>-1.0368242956148919</v>
      </c>
      <c r="AN104" s="5">
        <f t="shared" si="16"/>
        <v>-2.092108236265517</v>
      </c>
      <c r="AO104" s="5">
        <f t="shared" si="16"/>
        <v>-1.8465010693688413</v>
      </c>
      <c r="AP104" s="5">
        <f t="shared" si="16"/>
        <v>-0.66092640827038451</v>
      </c>
      <c r="AQ104" s="5">
        <f t="shared" si="16"/>
        <v>-1.245435256673801</v>
      </c>
      <c r="AR104" s="5">
        <f t="shared" si="16"/>
        <v>-0.41571655590857404</v>
      </c>
      <c r="AS104" s="5">
        <f t="shared" si="16"/>
        <v>-1.2648837057413616</v>
      </c>
      <c r="AV104" s="2">
        <f t="shared" si="18"/>
        <v>84.818758524721972</v>
      </c>
      <c r="AW104" s="2">
        <f t="shared" si="19"/>
        <v>87.727258328857332</v>
      </c>
      <c r="AX104" s="2">
        <f t="shared" si="20"/>
        <v>89.563908234222964</v>
      </c>
      <c r="AY104" s="2">
        <f t="shared" si="21"/>
        <v>90.706862375974197</v>
      </c>
      <c r="AZ104" s="2">
        <f t="shared" si="22"/>
        <v>93.010771440735226</v>
      </c>
      <c r="BA104" s="2">
        <f t="shared" si="23"/>
        <v>95.564879519043018</v>
      </c>
      <c r="BB104" s="2">
        <f t="shared" si="24"/>
        <v>95.809046071033109</v>
      </c>
      <c r="BC104" s="2">
        <f t="shared" si="25"/>
        <v>95.183582261627322</v>
      </c>
      <c r="BD104" s="2">
        <f t="shared" si="26"/>
        <v>93.097837999886053</v>
      </c>
      <c r="BE104" s="2">
        <f t="shared" si="27"/>
        <v>89.291493907557509</v>
      </c>
      <c r="BF104" s="2">
        <f t="shared" si="28"/>
        <v>83.390694468588265</v>
      </c>
      <c r="BG104" s="2">
        <f t="shared" si="29"/>
        <v>74.589799133802131</v>
      </c>
      <c r="BH104" s="2">
        <f t="shared" si="30"/>
        <v>62.065690838384512</v>
      </c>
      <c r="BK104" s="2">
        <f>IF(OR($B104&lt;C$229, AND($B104&gt;C$230, $B104&lt;C$231)), C104, "")</f>
        <v>84.816999999999993</v>
      </c>
      <c r="BL104" s="2">
        <f>IF(OR($B104&lt;D$229, AND($B104&gt;D$230, $B104&lt;D$231)), D104, "")</f>
        <v>86.745999999999995</v>
      </c>
      <c r="BM104" s="2">
        <f>IF(OR($B104&lt;E$229, AND($B104&gt;E$230, $B104&lt;E$231)), E104, "")</f>
        <v>89.745999999999995</v>
      </c>
      <c r="BN104" s="2">
        <f>IF(OR($B104&lt;F$229, AND($B104&gt;F$230, $B104&lt;F$231)), F104, "")</f>
        <v>89.957999999999998</v>
      </c>
      <c r="BO104" s="2">
        <f>IF(OR($B104&lt;G$229, AND($B104&gt;G$230, $B104&lt;G$231)), G104, "")</f>
        <v>91.971999999999994</v>
      </c>
      <c r="BP104" s="2">
        <f>IF(OR($B104&lt;H$229, AND($B104&gt;H$230, $B104&lt;H$231)), H104, "")</f>
        <v>95.450999999999993</v>
      </c>
      <c r="BQ104" s="2">
        <f>IF(OR($B104&lt;I$229, AND($B104&gt;I$230, $B104&lt;I$231)), I104, "")</f>
        <v>94.775000000000006</v>
      </c>
      <c r="BR104" s="2">
        <f>IF(OR($B104&lt;J$229, AND($B104&gt;J$230, $B104&lt;J$231)), J104, "")</f>
        <v>93.099000000000004</v>
      </c>
      <c r="BS104" s="2">
        <f>IF(OR($B104&lt;K$229, AND($B104&gt;K$230, $B104&lt;K$231)), K104, "")</f>
        <v>91.254000000000005</v>
      </c>
      <c r="BT104" s="2">
        <f>IF(OR($B104&lt;L$229, AND($B104&gt;L$230, $B104&lt;L$231)), L104, "")</f>
        <v>88.632000000000005</v>
      </c>
      <c r="BU104" s="2">
        <f>IF(OR($B104&lt;M$229, AND($B104&gt;M$230, $B104&lt;M$231)), M104, "")</f>
        <v>82.147000000000006</v>
      </c>
      <c r="BV104" s="2">
        <f>IF(OR($B104&lt;N$229, AND($B104&gt;N$230, $B104&lt;N$231)), N104, "")</f>
        <v>74.176500000000004</v>
      </c>
      <c r="BW104" s="2">
        <f>IF(OR($B104&lt;O$229, AND($B104&gt;O$230, $B104&lt;O$231)), O104, "")</f>
        <v>60.802799999999998</v>
      </c>
      <c r="BZ104" s="2">
        <f>IF(OR(AND($B104&gt;C$230, $B104&lt;C$231), $B104&gt;C$232), C104, "")</f>
        <v>84.816999999999993</v>
      </c>
      <c r="CA104" s="2">
        <f>IF(OR(AND($B104&gt;D$230, $B104&lt;D$231), $B104&gt;D$232), D104, "")</f>
        <v>86.745999999999995</v>
      </c>
      <c r="CB104" s="2">
        <f>IF(OR(AND($B104&gt;E$230, $B104&lt;E$231), $B104&gt;E$232), E104, "")</f>
        <v>89.745999999999995</v>
      </c>
      <c r="CC104" s="2">
        <f>IF(OR(AND($B104&gt;F$230, $B104&lt;F$231), $B104&gt;F$232), F104, "")</f>
        <v>89.957999999999998</v>
      </c>
      <c r="CD104" s="2">
        <f>IF(OR(AND($B104&gt;G$230, $B104&lt;G$231), $B104&gt;G$232), G104, "")</f>
        <v>91.971999999999994</v>
      </c>
      <c r="CE104" s="2">
        <f>IF(OR(AND($B104&gt;H$230, $B104&lt;H$231), $B104&gt;H$232), H104, "")</f>
        <v>95.450999999999993</v>
      </c>
      <c r="CF104" s="2">
        <f>IF(OR(AND($B104&gt;I$230, $B104&lt;I$231), $B104&gt;I$232), I104, "")</f>
        <v>94.775000000000006</v>
      </c>
      <c r="CG104" s="2">
        <f>IF(OR(AND($B104&gt;J$230, $B104&lt;J$231), $B104&gt;J$232), J104, "")</f>
        <v>93.099000000000004</v>
      </c>
      <c r="CH104" s="2">
        <f>IF(OR(AND($B104&gt;K$230, $B104&lt;K$231), $B104&gt;K$232), K104, "")</f>
        <v>91.254000000000005</v>
      </c>
      <c r="CI104" s="2">
        <f>IF(OR(AND($B104&gt;L$230, $B104&lt;L$231), $B104&gt;L$232), L104, "")</f>
        <v>88.632000000000005</v>
      </c>
      <c r="CJ104" s="2">
        <f>IF(OR(AND($B104&gt;M$230, $B104&lt;M$231), $B104&gt;M$232), M104, "")</f>
        <v>82.147000000000006</v>
      </c>
      <c r="CK104" s="2">
        <f>IF(OR(AND($B104&gt;N$230, $B104&lt;N$231), $B104&gt;N$232), N104, "")</f>
        <v>74.176500000000004</v>
      </c>
      <c r="CL104" s="2">
        <f>IF(OR(AND($B104&gt;O$230, $B104&lt;O$231), $B104&gt;O$232), O104, "")</f>
        <v>60.802799999999998</v>
      </c>
      <c r="CO104" s="2">
        <f>BK$207*$B104+BK$209</f>
        <v>85.122035535048994</v>
      </c>
      <c r="CP104" s="2">
        <f>BL$207*$B104+BL$209</f>
        <v>87.9782766131421</v>
      </c>
      <c r="CQ104" s="2">
        <f>BM$207*$B104+BM$209</f>
        <v>89.816619196700387</v>
      </c>
      <c r="CR104" s="2">
        <f>BN$207*$B104+BN$209</f>
        <v>90.964681739498829</v>
      </c>
      <c r="CS104" s="2">
        <f>BO$207*$B104+BO$209</f>
        <v>93.360772557782255</v>
      </c>
      <c r="CT104" s="2">
        <f>BP$207*$B104+BP$209</f>
        <v>95.924198273873841</v>
      </c>
      <c r="CU104" s="2">
        <f>BQ$207*$B104+BQ$209</f>
        <v>96.241669546282608</v>
      </c>
      <c r="CV104" s="2">
        <f>BR$207*$B104+BR$209</f>
        <v>95.530885707397118</v>
      </c>
      <c r="CW104" s="2">
        <f>BS$207*$B104+BS$209</f>
        <v>93.355707000168081</v>
      </c>
      <c r="CX104" s="2">
        <f>BT$207*$B104+BT$209</f>
        <v>89.590643615356171</v>
      </c>
      <c r="CY104" s="2">
        <f>BU$207*$B104+BU$209</f>
        <v>83.60077307906549</v>
      </c>
      <c r="CZ104" s="2">
        <f>BV$207*$B104+BV$209</f>
        <v>74.730571023739458</v>
      </c>
      <c r="DA104" s="2">
        <f>BW$207*$B104+BW$209</f>
        <v>62.179322280198633</v>
      </c>
      <c r="DD104" s="2">
        <f>BZ$207*$B104+BZ$209</f>
        <v>84.471109108917688</v>
      </c>
      <c r="DE104" s="2">
        <f>CA$207*$B104+CA$209</f>
        <v>87.330500844588613</v>
      </c>
      <c r="DF104" s="2">
        <f>CB$207*$B104+CB$209</f>
        <v>89.224702561278249</v>
      </c>
      <c r="DG104" s="2">
        <f>CC$207*$B104+CC$209</f>
        <v>90.34811074858915</v>
      </c>
      <c r="DH104" s="2">
        <f>CD$207*$B104+CD$209</f>
        <v>92.585338332745806</v>
      </c>
      <c r="DI104" s="2">
        <f>CE$207*$B104+CE$209</f>
        <v>95.159642947836915</v>
      </c>
      <c r="DJ104" s="2">
        <f>CF$207*$B104+CF$209</f>
        <v>95.341055544231537</v>
      </c>
      <c r="DK104" s="2">
        <f>CG$207*$B104+CG$209</f>
        <v>94.688931858065189</v>
      </c>
      <c r="DL104" s="2">
        <f>CH$207*$B104+CH$209</f>
        <v>92.76195294509634</v>
      </c>
      <c r="DM104" s="2">
        <f>CI$207*$B104+CI$209</f>
        <v>88.927847203691968</v>
      </c>
      <c r="DN104" s="2">
        <f>CJ$207*$B104+CJ$209</f>
        <v>83.103780481884129</v>
      </c>
      <c r="DO104" s="2">
        <f>CK$207*$B104+CK$209</f>
        <v>74.382206343568285</v>
      </c>
      <c r="DP104" s="2">
        <f>CL$207*$B104+CL$209</f>
        <v>61.895110972679383</v>
      </c>
      <c r="DS104" s="2">
        <f>POWER(10,($B104-C$227)/C$228)/(1+POWER(10,($B104-C$227)/C$228))</f>
        <v>0.4659159593957749</v>
      </c>
      <c r="DT104" s="2">
        <f>POWER(10,($B104-D$227)/D$228)/(1+POWER(10,($B104-D$227)/D$228))</f>
        <v>0.3875079872859542</v>
      </c>
      <c r="DU104" s="2">
        <f>POWER(10,($B104-E$227)/E$228)/(1+POWER(10,($B104-E$227)/E$228))</f>
        <v>0.42693674641734075</v>
      </c>
      <c r="DV104" s="2">
        <f>POWER(10,($B104-F$227)/F$228)/(1+POWER(10,($B104-F$227)/F$228))</f>
        <v>0.41815033033626009</v>
      </c>
      <c r="DW104" s="2">
        <f>POWER(10,($B104-G$227)/G$228)/(1+POWER(10,($B104-G$227)/G$228))</f>
        <v>0.45136145110253079</v>
      </c>
      <c r="DX104" s="2">
        <f>POWER(10,($B104-H$227)/H$228)/(1+POWER(10,($B104-H$227)/H$228))</f>
        <v>0.46997090020070531</v>
      </c>
      <c r="DY104" s="2">
        <f>POWER(10,($B104-I$227)/I$228)/(1+POWER(10,($B104-I$227)/I$228))</f>
        <v>0.48036503348186665</v>
      </c>
      <c r="DZ104" s="2">
        <f>POWER(10,($B104-J$227)/J$228)/(1+POWER(10,($B104-J$227)/J$228))</f>
        <v>0.41249701043042469</v>
      </c>
      <c r="EA104" s="2">
        <f>POWER(10,($B104-K$227)/K$228)/(1+POWER(10,($B104-K$227)/K$228))</f>
        <v>0.43430271857404734</v>
      </c>
      <c r="EB104" s="2">
        <f>POWER(10,($B104-L$227)/L$228)/(1+POWER(10,($B104-L$227)/L$228))</f>
        <v>0.45134479084992746</v>
      </c>
      <c r="EC104" s="2">
        <f>POWER(10,($B104-M$227)/M$228)/(1+POWER(10,($B104-M$227)/M$228))</f>
        <v>0.42269967735667091</v>
      </c>
      <c r="ED104" s="2">
        <f>POWER(10,($B104-N$227)/N$228)/(1+POWER(10,($B104-N$227)/N$228))</f>
        <v>0.40409346282793368</v>
      </c>
      <c r="EE104" s="2">
        <f>POWER(10,($B104-O$227)/O$228)/(1+POWER(10,($B104-O$227)/O$228))</f>
        <v>0.39981323335078223</v>
      </c>
    </row>
    <row r="105" spans="2:135" x14ac:dyDescent="0.25">
      <c r="B105" s="2">
        <v>99</v>
      </c>
      <c r="C105">
        <v>84.084999999999994</v>
      </c>
      <c r="D105">
        <v>86.831000000000003</v>
      </c>
      <c r="E105">
        <v>89.210999999999999</v>
      </c>
      <c r="F105">
        <v>89.647999999999996</v>
      </c>
      <c r="G105">
        <v>92.465000000000003</v>
      </c>
      <c r="H105">
        <v>94.337999999999994</v>
      </c>
      <c r="I105">
        <v>94.281999999999996</v>
      </c>
      <c r="J105">
        <v>93.224999999999994</v>
      </c>
      <c r="K105">
        <v>92.465000000000003</v>
      </c>
      <c r="L105">
        <v>89.617999999999995</v>
      </c>
      <c r="M105">
        <v>81.5</v>
      </c>
      <c r="N105">
        <v>73.323499999999996</v>
      </c>
      <c r="O105">
        <v>61.042299999999997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84.76345747395861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87.683161391554179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89.51382773601172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90.671136670347281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92.98178931293036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95.530084559097574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95.770044102762739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95.151557639464215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93.066853066867125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89.254507660026306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83.366916228990092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74.57556085402166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62.065970429679417</v>
      </c>
      <c r="AE105" s="5"/>
      <c r="AG105" s="5">
        <f t="shared" si="32"/>
        <v>-0.67845747395861622</v>
      </c>
      <c r="AH105" s="5">
        <f t="shared" si="32"/>
        <v>-0.85216139155417636</v>
      </c>
      <c r="AI105" s="5">
        <f t="shared" si="32"/>
        <v>-0.30282773601172153</v>
      </c>
      <c r="AJ105" s="5">
        <f t="shared" si="31"/>
        <v>-1.0231366703472844</v>
      </c>
      <c r="AK105" s="5">
        <f t="shared" si="31"/>
        <v>-0.51678931293035646</v>
      </c>
      <c r="AL105" s="5">
        <f t="shared" si="31"/>
        <v>-1.1920845590975802</v>
      </c>
      <c r="AM105" s="5">
        <f t="shared" si="31"/>
        <v>-1.4880441027627427</v>
      </c>
      <c r="AN105" s="5">
        <f t="shared" si="16"/>
        <v>-1.926557639464221</v>
      </c>
      <c r="AO105" s="5">
        <f t="shared" si="16"/>
        <v>-0.60185306686712181</v>
      </c>
      <c r="AP105" s="5">
        <f t="shared" si="16"/>
        <v>0.36349233997368913</v>
      </c>
      <c r="AQ105" s="5">
        <f t="shared" si="16"/>
        <v>-1.8669162289900925</v>
      </c>
      <c r="AR105" s="5">
        <f t="shared" si="16"/>
        <v>-1.2520608540216642</v>
      </c>
      <c r="AS105" s="5">
        <f t="shared" si="16"/>
        <v>-1.0236704296794201</v>
      </c>
      <c r="AV105" s="2">
        <f t="shared" si="18"/>
        <v>84.763342827435352</v>
      </c>
      <c r="AW105" s="2">
        <f t="shared" si="19"/>
        <v>87.677547657451072</v>
      </c>
      <c r="AX105" s="2">
        <f t="shared" si="20"/>
        <v>89.51268038746403</v>
      </c>
      <c r="AY105" s="2">
        <f t="shared" si="21"/>
        <v>90.669402475989628</v>
      </c>
      <c r="AZ105" s="2">
        <f t="shared" si="22"/>
        <v>92.980201764517972</v>
      </c>
      <c r="BA105" s="2">
        <f t="shared" si="23"/>
        <v>95.526761833899045</v>
      </c>
      <c r="BB105" s="2">
        <f t="shared" si="24"/>
        <v>95.764215074386172</v>
      </c>
      <c r="BC105" s="2">
        <f t="shared" si="25"/>
        <v>95.148610193960522</v>
      </c>
      <c r="BD105" s="2">
        <f t="shared" si="26"/>
        <v>93.064958451673306</v>
      </c>
      <c r="BE105" s="2">
        <f t="shared" si="27"/>
        <v>89.25231355439584</v>
      </c>
      <c r="BF105" s="2">
        <f t="shared" si="28"/>
        <v>83.365892471116126</v>
      </c>
      <c r="BG105" s="2">
        <f t="shared" si="29"/>
        <v>74.574570752199236</v>
      </c>
      <c r="BH105" s="2">
        <f t="shared" si="30"/>
        <v>62.065173654740541</v>
      </c>
      <c r="BK105" s="2">
        <f>IF(OR($B105&lt;C$229, AND($B105&gt;C$230, $B105&lt;C$231)), C105, "")</f>
        <v>84.084999999999994</v>
      </c>
      <c r="BL105" s="2">
        <f>IF(OR($B105&lt;D$229, AND($B105&gt;D$230, $B105&lt;D$231)), D105, "")</f>
        <v>86.831000000000003</v>
      </c>
      <c r="BM105" s="2">
        <f>IF(OR($B105&lt;E$229, AND($B105&gt;E$230, $B105&lt;E$231)), E105, "")</f>
        <v>89.210999999999999</v>
      </c>
      <c r="BN105" s="2">
        <f>IF(OR($B105&lt;F$229, AND($B105&gt;F$230, $B105&lt;F$231)), F105, "")</f>
        <v>89.647999999999996</v>
      </c>
      <c r="BO105" s="2">
        <f>IF(OR($B105&lt;G$229, AND($B105&gt;G$230, $B105&lt;G$231)), G105, "")</f>
        <v>92.465000000000003</v>
      </c>
      <c r="BP105" s="2">
        <f>IF(OR($B105&lt;H$229, AND($B105&gt;H$230, $B105&lt;H$231)), H105, "")</f>
        <v>94.337999999999994</v>
      </c>
      <c r="BQ105" s="2">
        <f>IF(OR($B105&lt;I$229, AND($B105&gt;I$230, $B105&lt;I$231)), I105, "")</f>
        <v>94.281999999999996</v>
      </c>
      <c r="BR105" s="2">
        <f>IF(OR($B105&lt;J$229, AND($B105&gt;J$230, $B105&lt;J$231)), J105, "")</f>
        <v>93.224999999999994</v>
      </c>
      <c r="BS105" s="2">
        <f>IF(OR($B105&lt;K$229, AND($B105&gt;K$230, $B105&lt;K$231)), K105, "")</f>
        <v>92.465000000000003</v>
      </c>
      <c r="BT105" s="2">
        <f>IF(OR($B105&lt;L$229, AND($B105&gt;L$230, $B105&lt;L$231)), L105, "")</f>
        <v>89.617999999999995</v>
      </c>
      <c r="BU105" s="2">
        <f>IF(OR($B105&lt;M$229, AND($B105&gt;M$230, $B105&lt;M$231)), M105, "")</f>
        <v>81.5</v>
      </c>
      <c r="BV105" s="2">
        <f>IF(OR($B105&lt;N$229, AND($B105&gt;N$230, $B105&lt;N$231)), N105, "")</f>
        <v>73.323499999999996</v>
      </c>
      <c r="BW105" s="2">
        <f>IF(OR($B105&lt;O$229, AND($B105&gt;O$230, $B105&lt;O$231)), O105, "")</f>
        <v>61.042299999999997</v>
      </c>
      <c r="BZ105" s="2">
        <f>IF(OR(AND($B105&gt;C$230, $B105&lt;C$231), $B105&gt;C$232), C105, "")</f>
        <v>84.084999999999994</v>
      </c>
      <c r="CA105" s="2">
        <f>IF(OR(AND($B105&gt;D$230, $B105&lt;D$231), $B105&gt;D$232), D105, "")</f>
        <v>86.831000000000003</v>
      </c>
      <c r="CB105" s="2">
        <f>IF(OR(AND($B105&gt;E$230, $B105&lt;E$231), $B105&gt;E$232), E105, "")</f>
        <v>89.210999999999999</v>
      </c>
      <c r="CC105" s="2">
        <f>IF(OR(AND($B105&gt;F$230, $B105&lt;F$231), $B105&gt;F$232), F105, "")</f>
        <v>89.647999999999996</v>
      </c>
      <c r="CD105" s="2">
        <f>IF(OR(AND($B105&gt;G$230, $B105&lt;G$231), $B105&gt;G$232), G105, "")</f>
        <v>92.465000000000003</v>
      </c>
      <c r="CE105" s="2">
        <f>IF(OR(AND($B105&gt;H$230, $B105&lt;H$231), $B105&gt;H$232), H105, "")</f>
        <v>94.337999999999994</v>
      </c>
      <c r="CF105" s="2">
        <f>IF(OR(AND($B105&gt;I$230, $B105&lt;I$231), $B105&gt;I$232), I105, "")</f>
        <v>94.281999999999996</v>
      </c>
      <c r="CG105" s="2">
        <f>IF(OR(AND($B105&gt;J$230, $B105&lt;J$231), $B105&gt;J$232), J105, "")</f>
        <v>93.224999999999994</v>
      </c>
      <c r="CH105" s="2">
        <f>IF(OR(AND($B105&gt;K$230, $B105&lt;K$231), $B105&gt;K$232), K105, "")</f>
        <v>92.465000000000003</v>
      </c>
      <c r="CI105" s="2">
        <f>IF(OR(AND($B105&gt;L$230, $B105&lt;L$231), $B105&gt;L$232), L105, "")</f>
        <v>89.617999999999995</v>
      </c>
      <c r="CJ105" s="2">
        <f>IF(OR(AND($B105&gt;M$230, $B105&lt;M$231), $B105&gt;M$232), M105, "")</f>
        <v>81.5</v>
      </c>
      <c r="CK105" s="2">
        <f>IF(OR(AND($B105&gt;N$230, $B105&lt;N$231), $B105&gt;N$232), N105, "")</f>
        <v>73.323499999999996</v>
      </c>
      <c r="CL105" s="2">
        <f>IF(OR(AND($B105&gt;O$230, $B105&lt;O$231), $B105&gt;O$232), O105, "")</f>
        <v>61.042299999999997</v>
      </c>
      <c r="CO105" s="2">
        <f>BK$207*$B105+BK$209</f>
        <v>85.119511159313376</v>
      </c>
      <c r="CP105" s="2">
        <f>BL$207*$B105+BL$209</f>
        <v>87.963273914231848</v>
      </c>
      <c r="CQ105" s="2">
        <f>BM$207*$B105+BM$209</f>
        <v>89.795694360734316</v>
      </c>
      <c r="CR105" s="2">
        <f>BN$207*$B105+BN$209</f>
        <v>90.966996028347566</v>
      </c>
      <c r="CS105" s="2">
        <f>BO$207*$B105+BO$209</f>
        <v>93.380903651979594</v>
      </c>
      <c r="CT105" s="2">
        <f>BP$207*$B105+BP$209</f>
        <v>95.948179114925381</v>
      </c>
      <c r="CU105" s="2">
        <f>BQ$207*$B105+BQ$209</f>
        <v>96.259779754323517</v>
      </c>
      <c r="CV105" s="2">
        <f>BR$207*$B105+BR$209</f>
        <v>95.555628355681506</v>
      </c>
      <c r="CW105" s="2">
        <f>BS$207*$B105+BS$209</f>
        <v>93.381960117282404</v>
      </c>
      <c r="CX105" s="2">
        <f>BT$207*$B105+BT$209</f>
        <v>89.610994009505134</v>
      </c>
      <c r="CY105" s="2">
        <f>BU$207*$B105+BU$209</f>
        <v>83.627099446246589</v>
      </c>
      <c r="CZ105" s="2">
        <f>BV$207*$B105+BV$209</f>
        <v>74.753459529369096</v>
      </c>
      <c r="DA105" s="2">
        <f>BW$207*$B105+BW$209</f>
        <v>62.200869580812764</v>
      </c>
      <c r="DD105" s="2">
        <f>BZ$207*$B105+BZ$209</f>
        <v>84.39098771937509</v>
      </c>
      <c r="DE105" s="2">
        <f>CA$207*$B105+CA$209</f>
        <v>87.265668398517818</v>
      </c>
      <c r="DF105" s="2">
        <f>CB$207*$B105+CB$209</f>
        <v>89.166225331487652</v>
      </c>
      <c r="DG105" s="2">
        <f>CC$207*$B105+CC$209</f>
        <v>90.29174171365014</v>
      </c>
      <c r="DH105" s="2">
        <f>CD$207*$B105+CD$209</f>
        <v>92.535996969592986</v>
      </c>
      <c r="DI105" s="2">
        <f>CE$207*$B105+CE$209</f>
        <v>95.093309758492069</v>
      </c>
      <c r="DJ105" s="2">
        <f>CF$207*$B105+CF$209</f>
        <v>95.275306869139811</v>
      </c>
      <c r="DK105" s="2">
        <f>CG$207*$B105+CG$209</f>
        <v>94.619917798088878</v>
      </c>
      <c r="DL105" s="2">
        <f>CH$207*$B105+CH$209</f>
        <v>92.688382061616224</v>
      </c>
      <c r="DM105" s="2">
        <f>CI$207*$B105+CI$209</f>
        <v>88.854665570766088</v>
      </c>
      <c r="DN105" s="2">
        <f>CJ$207*$B105+CJ$209</f>
        <v>83.040539592332138</v>
      </c>
      <c r="DO105" s="2">
        <f>CK$207*$B105+CK$209</f>
        <v>74.333979728343934</v>
      </c>
      <c r="DP105" s="2">
        <f>CL$207*$B105+CL$209</f>
        <v>61.879394894591584</v>
      </c>
      <c r="DS105" s="2">
        <f>POWER(10,($B105-C$227)/C$228)/(1+POWER(10,($B105-C$227)/C$228))</f>
        <v>0.48889069637648541</v>
      </c>
      <c r="DT105" s="2">
        <f>POWER(10,($B105-D$227)/D$228)/(1+POWER(10,($B105-D$227)/D$228))</f>
        <v>0.40958141864507258</v>
      </c>
      <c r="DU105" s="2">
        <f>POWER(10,($B105-E$227)/E$228)/(1+POWER(10,($B105-E$227)/E$228))</f>
        <v>0.44960746298987397</v>
      </c>
      <c r="DV105" s="2">
        <f>POWER(10,($B105-F$227)/F$228)/(1+POWER(10,($B105-F$227)/F$228))</f>
        <v>0.44071329257819158</v>
      </c>
      <c r="DW105" s="2">
        <f>POWER(10,($B105-G$227)/G$228)/(1+POWER(10,($B105-G$227)/G$228))</f>
        <v>0.47425579157422332</v>
      </c>
      <c r="DX105" s="2">
        <f>POWER(10,($B105-H$227)/H$228)/(1+POWER(10,($B105-H$227)/H$228))</f>
        <v>0.49296103299873584</v>
      </c>
      <c r="DY105" s="2">
        <f>POWER(10,($B105-I$227)/I$228)/(1+POWER(10,($B105-I$227)/I$228))</f>
        <v>0.5033807303335438</v>
      </c>
      <c r="DZ105" s="2">
        <f>POWER(10,($B105-J$227)/J$228)/(1+POWER(10,($B105-J$227)/J$228))</f>
        <v>0.43498297461573171</v>
      </c>
      <c r="EA105" s="2">
        <f>POWER(10,($B105-K$227)/K$228)/(1+POWER(10,($B105-K$227)/K$228))</f>
        <v>0.45705261724958335</v>
      </c>
      <c r="EB105" s="2">
        <f>POWER(10,($B105-L$227)/L$228)/(1+POWER(10,($B105-L$227)/L$228))</f>
        <v>0.47423901672570423</v>
      </c>
      <c r="EC105" s="2">
        <f>POWER(10,($B105-M$227)/M$228)/(1+POWER(10,($B105-M$227)/M$228))</f>
        <v>0.44532024035956397</v>
      </c>
      <c r="ED105" s="2">
        <f>POWER(10,($B105-N$227)/N$228)/(1+POWER(10,($B105-N$227)/N$228))</f>
        <v>0.42645385244455841</v>
      </c>
      <c r="EE105" s="2">
        <f>POWER(10,($B105-O$227)/O$228)/(1+POWER(10,($B105-O$227)/O$228))</f>
        <v>0.42210454473812586</v>
      </c>
    </row>
    <row r="106" spans="2:135" x14ac:dyDescent="0.25">
      <c r="B106" s="2">
        <v>100</v>
      </c>
      <c r="C106">
        <v>84.366</v>
      </c>
      <c r="D106">
        <v>86.436999999999998</v>
      </c>
      <c r="E106">
        <v>88.731999999999999</v>
      </c>
      <c r="F106">
        <v>90.873000000000005</v>
      </c>
      <c r="G106">
        <v>93.099000000000004</v>
      </c>
      <c r="H106">
        <v>95.789000000000001</v>
      </c>
      <c r="I106">
        <v>97.197000000000003</v>
      </c>
      <c r="J106">
        <v>95.492999999999995</v>
      </c>
      <c r="K106">
        <v>93.366</v>
      </c>
      <c r="L106">
        <v>89.191000000000003</v>
      </c>
      <c r="M106">
        <v>82.956000000000003</v>
      </c>
      <c r="N106">
        <v>73.691199999999995</v>
      </c>
      <c r="O106">
        <v>61.309899999999999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84.704451012205354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87.62727349709472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89.460412297245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90.630116453071864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92.9494027869315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95.491593344048496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95.72809244552478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95.11114103522965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93.030462018230097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89.213426979163046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83.338314207133649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74.556770173222816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62.06343943099823</v>
      </c>
      <c r="AE106" s="5"/>
      <c r="AG106" s="5">
        <f t="shared" si="32"/>
        <v>-0.33845101220535412</v>
      </c>
      <c r="AH106" s="5">
        <f t="shared" si="32"/>
        <v>-1.1902734970947222</v>
      </c>
      <c r="AI106" s="5">
        <f t="shared" si="32"/>
        <v>-0.72841229724500067</v>
      </c>
      <c r="AJ106" s="5">
        <f t="shared" si="31"/>
        <v>0.24288354692814096</v>
      </c>
      <c r="AK106" s="5">
        <f t="shared" si="31"/>
        <v>0.14959721306850327</v>
      </c>
      <c r="AL106" s="5">
        <f t="shared" si="31"/>
        <v>0.29740665595150517</v>
      </c>
      <c r="AM106" s="5">
        <f t="shared" si="31"/>
        <v>1.4689075544752228</v>
      </c>
      <c r="AN106" s="5">
        <f t="shared" si="16"/>
        <v>0.38185896477034476</v>
      </c>
      <c r="AO106" s="5">
        <f t="shared" si="16"/>
        <v>0.33553798176990313</v>
      </c>
      <c r="AP106" s="5">
        <f t="shared" si="16"/>
        <v>-2.242697916304337E-2</v>
      </c>
      <c r="AQ106" s="5">
        <f t="shared" si="16"/>
        <v>-0.38231420713364628</v>
      </c>
      <c r="AR106" s="5">
        <f t="shared" si="16"/>
        <v>-0.86557017322282093</v>
      </c>
      <c r="AS106" s="5">
        <f t="shared" si="16"/>
        <v>-0.75353943099823084</v>
      </c>
      <c r="AV106" s="2">
        <f t="shared" si="18"/>
        <v>84.704323675857609</v>
      </c>
      <c r="AW106" s="2">
        <f t="shared" si="19"/>
        <v>87.625360255024532</v>
      </c>
      <c r="AX106" s="2">
        <f t="shared" si="20"/>
        <v>89.459608936029952</v>
      </c>
      <c r="AY106" s="2">
        <f t="shared" si="21"/>
        <v>90.629112723052401</v>
      </c>
      <c r="AZ106" s="2">
        <f t="shared" si="22"/>
        <v>92.946351595669768</v>
      </c>
      <c r="BA106" s="2">
        <f t="shared" si="23"/>
        <v>95.484463311764216</v>
      </c>
      <c r="BB106" s="2">
        <f t="shared" si="24"/>
        <v>95.715539233412187</v>
      </c>
      <c r="BC106" s="2">
        <f t="shared" si="25"/>
        <v>95.109142993714613</v>
      </c>
      <c r="BD106" s="2">
        <f t="shared" si="26"/>
        <v>93.027393670526578</v>
      </c>
      <c r="BE106" s="2">
        <f t="shared" si="27"/>
        <v>89.208758030701716</v>
      </c>
      <c r="BF106" s="2">
        <f t="shared" si="28"/>
        <v>83.336883629426325</v>
      </c>
      <c r="BG106" s="2">
        <f t="shared" si="29"/>
        <v>74.556012522970832</v>
      </c>
      <c r="BH106" s="2">
        <f t="shared" si="30"/>
        <v>62.062879680752729</v>
      </c>
      <c r="BK106" s="2">
        <f>IF(OR($B106&lt;C$229, AND($B106&gt;C$230, $B106&lt;C$231)), C106, "")</f>
        <v>84.366</v>
      </c>
      <c r="BL106" s="2">
        <f>IF(OR($B106&lt;D$229, AND($B106&gt;D$230, $B106&lt;D$231)), D106, "")</f>
        <v>86.436999999999998</v>
      </c>
      <c r="BM106" s="2">
        <f>IF(OR($B106&lt;E$229, AND($B106&gt;E$230, $B106&lt;E$231)), E106, "")</f>
        <v>88.731999999999999</v>
      </c>
      <c r="BN106" s="2">
        <f>IF(OR($B106&lt;F$229, AND($B106&gt;F$230, $B106&lt;F$231)), F106, "")</f>
        <v>90.873000000000005</v>
      </c>
      <c r="BO106" s="2">
        <f>IF(OR($B106&lt;G$229, AND($B106&gt;G$230, $B106&lt;G$231)), G106, "")</f>
        <v>93.099000000000004</v>
      </c>
      <c r="BP106" s="2">
        <f>IF(OR($B106&lt;H$229, AND($B106&gt;H$230, $B106&lt;H$231)), H106, "")</f>
        <v>95.789000000000001</v>
      </c>
      <c r="BQ106" s="2">
        <f>IF(OR($B106&lt;I$229, AND($B106&gt;I$230, $B106&lt;I$231)), I106, "")</f>
        <v>97.197000000000003</v>
      </c>
      <c r="BR106" s="2">
        <f>IF(OR($B106&lt;J$229, AND($B106&gt;J$230, $B106&lt;J$231)), J106, "")</f>
        <v>95.492999999999995</v>
      </c>
      <c r="BS106" s="2">
        <f>IF(OR($B106&lt;K$229, AND($B106&gt;K$230, $B106&lt;K$231)), K106, "")</f>
        <v>93.366</v>
      </c>
      <c r="BT106" s="2">
        <f>IF(OR($B106&lt;L$229, AND($B106&gt;L$230, $B106&lt;L$231)), L106, "")</f>
        <v>89.191000000000003</v>
      </c>
      <c r="BU106" s="2">
        <f>IF(OR($B106&lt;M$229, AND($B106&gt;M$230, $B106&lt;M$231)), M106, "")</f>
        <v>82.956000000000003</v>
      </c>
      <c r="BV106" s="2">
        <f>IF(OR($B106&lt;N$229, AND($B106&gt;N$230, $B106&lt;N$231)), N106, "")</f>
        <v>73.691199999999995</v>
      </c>
      <c r="BW106" s="2">
        <f>IF(OR($B106&lt;O$229, AND($B106&gt;O$230, $B106&lt;O$231)), O106, "")</f>
        <v>61.309899999999999</v>
      </c>
      <c r="BZ106" s="2">
        <f>IF(OR(AND($B106&gt;C$230, $B106&lt;C$231), $B106&gt;C$232), C106, "")</f>
        <v>84.366</v>
      </c>
      <c r="CA106" s="2">
        <f>IF(OR(AND($B106&gt;D$230, $B106&lt;D$231), $B106&gt;D$232), D106, "")</f>
        <v>86.436999999999998</v>
      </c>
      <c r="CB106" s="2">
        <f>IF(OR(AND($B106&gt;E$230, $B106&lt;E$231), $B106&gt;E$232), E106, "")</f>
        <v>88.731999999999999</v>
      </c>
      <c r="CC106" s="2">
        <f>IF(OR(AND($B106&gt;F$230, $B106&lt;F$231), $B106&gt;F$232), F106, "")</f>
        <v>90.873000000000005</v>
      </c>
      <c r="CD106" s="2">
        <f>IF(OR(AND($B106&gt;G$230, $B106&lt;G$231), $B106&gt;G$232), G106, "")</f>
        <v>93.099000000000004</v>
      </c>
      <c r="CE106" s="2">
        <f>IF(OR(AND($B106&gt;H$230, $B106&lt;H$231), $B106&gt;H$232), H106, "")</f>
        <v>95.789000000000001</v>
      </c>
      <c r="CF106" s="2">
        <f>IF(OR(AND($B106&gt;I$230, $B106&lt;I$231), $B106&gt;I$232), I106, "")</f>
        <v>97.197000000000003</v>
      </c>
      <c r="CG106" s="2">
        <f>IF(OR(AND($B106&gt;J$230, $B106&lt;J$231), $B106&gt;J$232), J106, "")</f>
        <v>95.492999999999995</v>
      </c>
      <c r="CH106" s="2">
        <f>IF(OR(AND($B106&gt;K$230, $B106&lt;K$231), $B106&gt;K$232), K106, "")</f>
        <v>93.366</v>
      </c>
      <c r="CI106" s="2">
        <f>IF(OR(AND($B106&gt;L$230, $B106&lt;L$231), $B106&gt;L$232), L106, "")</f>
        <v>89.191000000000003</v>
      </c>
      <c r="CJ106" s="2">
        <f>IF(OR(AND($B106&gt;M$230, $B106&lt;M$231), $B106&gt;M$232), M106, "")</f>
        <v>82.956000000000003</v>
      </c>
      <c r="CK106" s="2">
        <f>IF(OR(AND($B106&gt;N$230, $B106&lt;N$231), $B106&gt;N$232), N106, "")</f>
        <v>73.691199999999995</v>
      </c>
      <c r="CL106" s="2">
        <f>IF(OR(AND($B106&gt;O$230, $B106&lt;O$231), $B106&gt;O$232), O106, "")</f>
        <v>61.309899999999999</v>
      </c>
      <c r="CO106" s="2">
        <f>BK$207*$B106+BK$209</f>
        <v>85.116986783577744</v>
      </c>
      <c r="CP106" s="2">
        <f>BL$207*$B106+BL$209</f>
        <v>87.948271215321583</v>
      </c>
      <c r="CQ106" s="2">
        <f>BM$207*$B106+BM$209</f>
        <v>89.774769524768246</v>
      </c>
      <c r="CR106" s="2">
        <f>BN$207*$B106+BN$209</f>
        <v>90.969310317196303</v>
      </c>
      <c r="CS106" s="2">
        <f>BO$207*$B106+BO$209</f>
        <v>93.401034746176933</v>
      </c>
      <c r="CT106" s="2">
        <f>BP$207*$B106+BP$209</f>
        <v>95.97215995597692</v>
      </c>
      <c r="CU106" s="2">
        <f>BQ$207*$B106+BQ$209</f>
        <v>96.277889962364412</v>
      </c>
      <c r="CV106" s="2">
        <f>BR$207*$B106+BR$209</f>
        <v>95.580371003965908</v>
      </c>
      <c r="CW106" s="2">
        <f>BS$207*$B106+BS$209</f>
        <v>93.408213234396712</v>
      </c>
      <c r="CX106" s="2">
        <f>BT$207*$B106+BT$209</f>
        <v>89.631344403654083</v>
      </c>
      <c r="CY106" s="2">
        <f>BU$207*$B106+BU$209</f>
        <v>83.653425813427688</v>
      </c>
      <c r="CZ106" s="2">
        <f>BV$207*$B106+BV$209</f>
        <v>74.776348034998719</v>
      </c>
      <c r="DA106" s="2">
        <f>BW$207*$B106+BW$209</f>
        <v>62.222416881426895</v>
      </c>
      <c r="DD106" s="2">
        <f>BZ$207*$B106+BZ$209</f>
        <v>84.310866329832493</v>
      </c>
      <c r="DE106" s="2">
        <f>CA$207*$B106+CA$209</f>
        <v>87.200835952447022</v>
      </c>
      <c r="DF106" s="2">
        <f>CB$207*$B106+CB$209</f>
        <v>89.107748101697055</v>
      </c>
      <c r="DG106" s="2">
        <f>CC$207*$B106+CC$209</f>
        <v>90.23537267871113</v>
      </c>
      <c r="DH106" s="2">
        <f>CD$207*$B106+CD$209</f>
        <v>92.486655606440166</v>
      </c>
      <c r="DI106" s="2">
        <f>CE$207*$B106+CE$209</f>
        <v>95.026976569147209</v>
      </c>
      <c r="DJ106" s="2">
        <f>CF$207*$B106+CF$209</f>
        <v>95.209558194048086</v>
      </c>
      <c r="DK106" s="2">
        <f>CG$207*$B106+CG$209</f>
        <v>94.550903738112567</v>
      </c>
      <c r="DL106" s="2">
        <f>CH$207*$B106+CH$209</f>
        <v>92.614811178136122</v>
      </c>
      <c r="DM106" s="2">
        <f>CI$207*$B106+CI$209</f>
        <v>88.781483937840221</v>
      </c>
      <c r="DN106" s="2">
        <f>CJ$207*$B106+CJ$209</f>
        <v>82.977298702780161</v>
      </c>
      <c r="DO106" s="2">
        <f>CK$207*$B106+CK$209</f>
        <v>74.285753113119583</v>
      </c>
      <c r="DP106" s="2">
        <f>CL$207*$B106+CL$209</f>
        <v>61.863678816503786</v>
      </c>
      <c r="DS106" s="2">
        <f>POWER(10,($B106-C$227)/C$228)/(1+POWER(10,($B106-C$227)/C$228))</f>
        <v>0.5119124639536129</v>
      </c>
      <c r="DT106" s="2">
        <f>POWER(10,($B106-D$227)/D$228)/(1+POWER(10,($B106-D$227)/D$228))</f>
        <v>0.4320253222401802</v>
      </c>
      <c r="DU106" s="2">
        <f>POWER(10,($B106-E$227)/E$228)/(1+POWER(10,($B106-E$227)/E$228))</f>
        <v>0.47248945511704205</v>
      </c>
      <c r="DV106" s="2">
        <f>POWER(10,($B106-F$227)/F$228)/(1+POWER(10,($B106-F$227)/F$228))</f>
        <v>0.46352384222462401</v>
      </c>
      <c r="DW106" s="2">
        <f>POWER(10,($B106-G$227)/G$228)/(1+POWER(10,($B106-G$227)/G$228))</f>
        <v>0.49725888392211137</v>
      </c>
      <c r="DX106" s="2">
        <f>POWER(10,($B106-H$227)/H$228)/(1+POWER(10,($B106-H$227)/H$228))</f>
        <v>0.51598097364842788</v>
      </c>
      <c r="DY106" s="2">
        <f>POWER(10,($B106-I$227)/I$228)/(1+POWER(10,($B106-I$227)/I$228))</f>
        <v>0.52638210865757107</v>
      </c>
      <c r="DZ106" s="2">
        <f>POWER(10,($B106-J$227)/J$228)/(1+POWER(10,($B106-J$227)/J$228))</f>
        <v>0.4577396735977689</v>
      </c>
      <c r="EA106" s="2">
        <f>POWER(10,($B106-K$227)/K$228)/(1+POWER(10,($B106-K$227)/K$228))</f>
        <v>0.47998308154757396</v>
      </c>
      <c r="EB106" s="2">
        <f>POWER(10,($B106-L$227)/L$228)/(1+POWER(10,($B106-L$227)/L$228))</f>
        <v>0.49724206496377982</v>
      </c>
      <c r="EC106" s="2">
        <f>POWER(10,($B106-M$227)/M$228)/(1+POWER(10,($B106-M$227)/M$228))</f>
        <v>0.468169637064557</v>
      </c>
      <c r="ED106" s="2">
        <f>POWER(10,($B106-N$227)/N$228)/(1+POWER(10,($B106-N$227)/N$228))</f>
        <v>0.44911902305048057</v>
      </c>
      <c r="EE106" s="2">
        <f>POWER(10,($B106-O$227)/O$228)/(1+POWER(10,($B106-O$227)/O$228))</f>
        <v>0.44471779349192109</v>
      </c>
    </row>
    <row r="107" spans="2:135" x14ac:dyDescent="0.25">
      <c r="B107" s="2">
        <v>101</v>
      </c>
      <c r="C107">
        <v>85.013999999999996</v>
      </c>
      <c r="D107">
        <v>87.775000000000006</v>
      </c>
      <c r="E107">
        <v>89.197000000000003</v>
      </c>
      <c r="F107">
        <v>90.450999999999993</v>
      </c>
      <c r="G107">
        <v>92.676000000000002</v>
      </c>
      <c r="H107">
        <v>96.197000000000003</v>
      </c>
      <c r="I107">
        <v>95.549000000000007</v>
      </c>
      <c r="J107">
        <v>95.099000000000004</v>
      </c>
      <c r="K107">
        <v>94.141000000000005</v>
      </c>
      <c r="L107">
        <v>89.691000000000003</v>
      </c>
      <c r="M107">
        <v>83.926000000000002</v>
      </c>
      <c r="N107">
        <v>74.573499999999996</v>
      </c>
      <c r="O107">
        <v>61.7042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84.642016628429957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87.571420830406737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89.406023217034402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90.587417523896349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92.915845024555921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95.453186102223057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95.689325383655202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95.068340978507763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92.991729978721196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89.17106234664756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83.306682621751193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74.535398269198453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62.059711375935287</v>
      </c>
      <c r="AE107" s="5"/>
      <c r="AG107" s="5">
        <f t="shared" si="32"/>
        <v>0.37198337157003891</v>
      </c>
      <c r="AH107" s="5">
        <f t="shared" si="32"/>
        <v>0.20357916959326872</v>
      </c>
      <c r="AI107" s="5">
        <f t="shared" si="32"/>
        <v>-0.20902321703439952</v>
      </c>
      <c r="AJ107" s="5">
        <f t="shared" si="31"/>
        <v>-0.13641752389635542</v>
      </c>
      <c r="AK107" s="5">
        <f t="shared" si="31"/>
        <v>-0.23984502455591894</v>
      </c>
      <c r="AL107" s="5">
        <f t="shared" si="31"/>
        <v>0.74381389777694551</v>
      </c>
      <c r="AM107" s="5">
        <f t="shared" si="31"/>
        <v>-0.14032538365519542</v>
      </c>
      <c r="AN107" s="5">
        <f t="shared" si="16"/>
        <v>3.0659021492240868E-2</v>
      </c>
      <c r="AO107" s="5">
        <f t="shared" si="16"/>
        <v>1.1492700212788094</v>
      </c>
      <c r="AP107" s="5">
        <f t="shared" si="16"/>
        <v>0.51993765335244291</v>
      </c>
      <c r="AQ107" s="5">
        <f t="shared" si="16"/>
        <v>0.61931737824880884</v>
      </c>
      <c r="AR107" s="5">
        <f t="shared" si="16"/>
        <v>3.8101730801542999E-2</v>
      </c>
      <c r="AS107" s="5">
        <f t="shared" si="16"/>
        <v>-0.35551137593528637</v>
      </c>
      <c r="AV107" s="2">
        <f t="shared" si="18"/>
        <v>84.641776246672407</v>
      </c>
      <c r="AW107" s="2">
        <f t="shared" si="19"/>
        <v>87.570710798558224</v>
      </c>
      <c r="AX107" s="2">
        <f t="shared" si="20"/>
        <v>89.404737087305051</v>
      </c>
      <c r="AY107" s="2">
        <f t="shared" si="21"/>
        <v>90.586023966095311</v>
      </c>
      <c r="AZ107" s="2">
        <f t="shared" si="22"/>
        <v>92.909293841867935</v>
      </c>
      <c r="BA107" s="2">
        <f t="shared" si="23"/>
        <v>95.438076761559387</v>
      </c>
      <c r="BB107" s="2">
        <f t="shared" si="24"/>
        <v>95.663134043256562</v>
      </c>
      <c r="BC107" s="2">
        <f t="shared" si="25"/>
        <v>95.065208989045431</v>
      </c>
      <c r="BD107" s="2">
        <f t="shared" si="26"/>
        <v>92.985175259430207</v>
      </c>
      <c r="BE107" s="2">
        <f t="shared" si="27"/>
        <v>89.160888443817541</v>
      </c>
      <c r="BF107" s="2">
        <f t="shared" si="28"/>
        <v>83.303678859944696</v>
      </c>
      <c r="BG107" s="2">
        <f t="shared" si="29"/>
        <v>74.534110819062874</v>
      </c>
      <c r="BH107" s="2">
        <f t="shared" si="30"/>
        <v>62.058808822294132</v>
      </c>
      <c r="BK107" s="2">
        <f>IF(OR($B107&lt;C$229, AND($B107&gt;C$230, $B107&lt;C$231)), C107, "")</f>
        <v>85.013999999999996</v>
      </c>
      <c r="BL107" s="2">
        <f>IF(OR($B107&lt;D$229, AND($B107&gt;D$230, $B107&lt;D$231)), D107, "")</f>
        <v>87.775000000000006</v>
      </c>
      <c r="BM107" s="2">
        <f>IF(OR($B107&lt;E$229, AND($B107&gt;E$230, $B107&lt;E$231)), E107, "")</f>
        <v>89.197000000000003</v>
      </c>
      <c r="BN107" s="2">
        <f>IF(OR($B107&lt;F$229, AND($B107&gt;F$230, $B107&lt;F$231)), F107, "")</f>
        <v>90.450999999999993</v>
      </c>
      <c r="BO107" s="2">
        <f>IF(OR($B107&lt;G$229, AND($B107&gt;G$230, $B107&lt;G$231)), G107, "")</f>
        <v>92.676000000000002</v>
      </c>
      <c r="BP107" s="2">
        <f>IF(OR($B107&lt;H$229, AND($B107&gt;H$230, $B107&lt;H$231)), H107, "")</f>
        <v>96.197000000000003</v>
      </c>
      <c r="BQ107" s="2">
        <f>IF(OR($B107&lt;I$229, AND($B107&gt;I$230, $B107&lt;I$231)), I107, "")</f>
        <v>95.549000000000007</v>
      </c>
      <c r="BR107" s="2">
        <f>IF(OR($B107&lt;J$229, AND($B107&gt;J$230, $B107&lt;J$231)), J107, "")</f>
        <v>95.099000000000004</v>
      </c>
      <c r="BS107" s="2">
        <f>IF(OR($B107&lt;K$229, AND($B107&gt;K$230, $B107&lt;K$231)), K107, "")</f>
        <v>94.141000000000005</v>
      </c>
      <c r="BT107" s="2">
        <f>IF(OR($B107&lt;L$229, AND($B107&gt;L$230, $B107&lt;L$231)), L107, "")</f>
        <v>89.691000000000003</v>
      </c>
      <c r="BU107" s="2">
        <f>IF(OR($B107&lt;M$229, AND($B107&gt;M$230, $B107&lt;M$231)), M107, "")</f>
        <v>83.926000000000002</v>
      </c>
      <c r="BV107" s="2">
        <f>IF(OR($B107&lt;N$229, AND($B107&gt;N$230, $B107&lt;N$231)), N107, "")</f>
        <v>74.573499999999996</v>
      </c>
      <c r="BW107" s="2">
        <f>IF(OR($B107&lt;O$229, AND($B107&gt;O$230, $B107&lt;O$231)), O107, "")</f>
        <v>61.7042</v>
      </c>
      <c r="BZ107" s="2">
        <f>IF(OR(AND($B107&gt;C$230, $B107&lt;C$231), $B107&gt;C$232), C107, "")</f>
        <v>85.013999999999996</v>
      </c>
      <c r="CA107" s="2">
        <f>IF(OR(AND($B107&gt;D$230, $B107&lt;D$231), $B107&gt;D$232), D107, "")</f>
        <v>87.775000000000006</v>
      </c>
      <c r="CB107" s="2">
        <f>IF(OR(AND($B107&gt;E$230, $B107&lt;E$231), $B107&gt;E$232), E107, "")</f>
        <v>89.197000000000003</v>
      </c>
      <c r="CC107" s="2">
        <f>IF(OR(AND($B107&gt;F$230, $B107&lt;F$231), $B107&gt;F$232), F107, "")</f>
        <v>90.450999999999993</v>
      </c>
      <c r="CD107" s="2">
        <f>IF(OR(AND($B107&gt;G$230, $B107&lt;G$231), $B107&gt;G$232), G107, "")</f>
        <v>92.676000000000002</v>
      </c>
      <c r="CE107" s="2">
        <f>IF(OR(AND($B107&gt;H$230, $B107&lt;H$231), $B107&gt;H$232), H107, "")</f>
        <v>96.197000000000003</v>
      </c>
      <c r="CF107" s="2">
        <f>IF(OR(AND($B107&gt;I$230, $B107&lt;I$231), $B107&gt;I$232), I107, "")</f>
        <v>95.549000000000007</v>
      </c>
      <c r="CG107" s="2">
        <f>IF(OR(AND($B107&gt;J$230, $B107&lt;J$231), $B107&gt;J$232), J107, "")</f>
        <v>95.099000000000004</v>
      </c>
      <c r="CH107" s="2">
        <f>IF(OR(AND($B107&gt;K$230, $B107&lt;K$231), $B107&gt;K$232), K107, "")</f>
        <v>94.141000000000005</v>
      </c>
      <c r="CI107" s="2">
        <f>IF(OR(AND($B107&gt;L$230, $B107&lt;L$231), $B107&gt;L$232), L107, "")</f>
        <v>89.691000000000003</v>
      </c>
      <c r="CJ107" s="2">
        <f>IF(OR(AND($B107&gt;M$230, $B107&lt;M$231), $B107&gt;M$232), M107, "")</f>
        <v>83.926000000000002</v>
      </c>
      <c r="CK107" s="2">
        <f>IF(OR(AND($B107&gt;N$230, $B107&lt;N$231), $B107&gt;N$232), N107, "")</f>
        <v>74.573499999999996</v>
      </c>
      <c r="CL107" s="2">
        <f>IF(OR(AND($B107&gt;O$230, $B107&lt;O$231), $B107&gt;O$232), O107, "")</f>
        <v>61.7042</v>
      </c>
      <c r="CO107" s="2">
        <f>BK$207*$B107+BK$209</f>
        <v>85.114462407842126</v>
      </c>
      <c r="CP107" s="2">
        <f>BL$207*$B107+BL$209</f>
        <v>87.933268516411331</v>
      </c>
      <c r="CQ107" s="2">
        <f>BM$207*$B107+BM$209</f>
        <v>89.753844688802175</v>
      </c>
      <c r="CR107" s="2">
        <f>BN$207*$B107+BN$209</f>
        <v>90.97162460604504</v>
      </c>
      <c r="CS107" s="2">
        <f>BO$207*$B107+BO$209</f>
        <v>93.421165840374258</v>
      </c>
      <c r="CT107" s="2">
        <f>BP$207*$B107+BP$209</f>
        <v>95.99614079702846</v>
      </c>
      <c r="CU107" s="2">
        <f>BQ$207*$B107+BQ$209</f>
        <v>96.296000170405321</v>
      </c>
      <c r="CV107" s="2">
        <f>BR$207*$B107+BR$209</f>
        <v>95.605113652250296</v>
      </c>
      <c r="CW107" s="2">
        <f>BS$207*$B107+BS$209</f>
        <v>93.43446635151102</v>
      </c>
      <c r="CX107" s="2">
        <f>BT$207*$B107+BT$209</f>
        <v>89.651694797803032</v>
      </c>
      <c r="CY107" s="2">
        <f>BU$207*$B107+BU$209</f>
        <v>83.679752180608801</v>
      </c>
      <c r="CZ107" s="2">
        <f>BV$207*$B107+BV$209</f>
        <v>74.799236540628357</v>
      </c>
      <c r="DA107" s="2">
        <f>BW$207*$B107+BW$209</f>
        <v>62.243964182041026</v>
      </c>
      <c r="DD107" s="2">
        <f>BZ$207*$B107+BZ$209</f>
        <v>84.230744940289895</v>
      </c>
      <c r="DE107" s="2">
        <f>CA$207*$B107+CA$209</f>
        <v>87.136003506376227</v>
      </c>
      <c r="DF107" s="2">
        <f>CB$207*$B107+CB$209</f>
        <v>89.049270871906458</v>
      </c>
      <c r="DG107" s="2">
        <f>CC$207*$B107+CC$209</f>
        <v>90.17900364377212</v>
      </c>
      <c r="DH107" s="2">
        <f>CD$207*$B107+CD$209</f>
        <v>92.437314243287332</v>
      </c>
      <c r="DI107" s="2">
        <f>CE$207*$B107+CE$209</f>
        <v>94.960643379802363</v>
      </c>
      <c r="DJ107" s="2">
        <f>CF$207*$B107+CF$209</f>
        <v>95.143809518956374</v>
      </c>
      <c r="DK107" s="2">
        <f>CG$207*$B107+CG$209</f>
        <v>94.48188967813627</v>
      </c>
      <c r="DL107" s="2">
        <f>CH$207*$B107+CH$209</f>
        <v>92.541240294656006</v>
      </c>
      <c r="DM107" s="2">
        <f>CI$207*$B107+CI$209</f>
        <v>88.708302304914341</v>
      </c>
      <c r="DN107" s="2">
        <f>CJ$207*$B107+CJ$209</f>
        <v>82.914057813228169</v>
      </c>
      <c r="DO107" s="2">
        <f>CK$207*$B107+CK$209</f>
        <v>74.237526497895232</v>
      </c>
      <c r="DP107" s="2">
        <f>CL$207*$B107+CL$209</f>
        <v>61.847962738415987</v>
      </c>
      <c r="DS107" s="2">
        <f>POWER(10,($B107-C$227)/C$228)/(1+POWER(10,($B107-C$227)/C$228))</f>
        <v>0.53488380452520456</v>
      </c>
      <c r="DT107" s="2">
        <f>POWER(10,($B107-D$227)/D$228)/(1+POWER(10,($B107-D$227)/D$228))</f>
        <v>0.45475182441173712</v>
      </c>
      <c r="DU107" s="2">
        <f>POWER(10,($B107-E$227)/E$228)/(1+POWER(10,($B107-E$227)/E$228))</f>
        <v>0.49548761694729004</v>
      </c>
      <c r="DV107" s="2">
        <f>POWER(10,($B107-F$227)/F$228)/(1+POWER(10,($B107-F$227)/F$228))</f>
        <v>0.48648806718911275</v>
      </c>
      <c r="DW107" s="2">
        <f>POWER(10,($B107-G$227)/G$228)/(1+POWER(10,($B107-G$227)/G$228))</f>
        <v>0.52027358599805784</v>
      </c>
      <c r="DX107" s="2">
        <f>POWER(10,($B107-H$227)/H$228)/(1+POWER(10,($B107-H$227)/H$228))</f>
        <v>0.53893329542435553</v>
      </c>
      <c r="DY107" s="2">
        <f>POWER(10,($B107-I$227)/I$228)/(1+POWER(10,($B107-I$227)/I$228))</f>
        <v>0.54927205523920419</v>
      </c>
      <c r="DZ107" s="2">
        <f>POWER(10,($B107-J$227)/J$228)/(1+POWER(10,($B107-J$227)/J$228))</f>
        <v>0.48067409140793993</v>
      </c>
      <c r="EA107" s="2">
        <f>POWER(10,($B107-K$227)/K$228)/(1+POWER(10,($B107-K$227)/K$228))</f>
        <v>0.5029981924875031</v>
      </c>
      <c r="EB107" s="2">
        <f>POWER(10,($B107-L$227)/L$228)/(1+POWER(10,($B107-L$227)/L$228))</f>
        <v>0.52025679416064829</v>
      </c>
      <c r="EC107" s="2">
        <f>POWER(10,($B107-M$227)/M$228)/(1+POWER(10,($B107-M$227)/M$228))</f>
        <v>0.49115330696583337</v>
      </c>
      <c r="ED107" s="2">
        <f>POWER(10,($B107-N$227)/N$228)/(1+POWER(10,($B107-N$227)/N$228))</f>
        <v>0.47199747448961349</v>
      </c>
      <c r="EE107" s="2">
        <f>POWER(10,($B107-O$227)/O$228)/(1+POWER(10,($B107-O$227)/O$228))</f>
        <v>0.4675623352580876</v>
      </c>
    </row>
    <row r="108" spans="2:135" x14ac:dyDescent="0.25">
      <c r="B108" s="2">
        <v>102</v>
      </c>
      <c r="C108">
        <v>83.745999999999995</v>
      </c>
      <c r="D108">
        <v>86.93</v>
      </c>
      <c r="E108">
        <v>88.900999999999996</v>
      </c>
      <c r="F108">
        <v>90.492999999999995</v>
      </c>
      <c r="G108">
        <v>92.268000000000001</v>
      </c>
      <c r="H108">
        <v>96.634</v>
      </c>
      <c r="I108">
        <v>95.887</v>
      </c>
      <c r="J108">
        <v>94.254000000000005</v>
      </c>
      <c r="K108">
        <v>94.155000000000001</v>
      </c>
      <c r="L108">
        <v>89.382000000000005</v>
      </c>
      <c r="M108">
        <v>83.441000000000003</v>
      </c>
      <c r="N108">
        <v>74.691199999999995</v>
      </c>
      <c r="O108">
        <v>61.380299999999998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84.576294430667687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87.514109772149169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89.350810083536928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90.543050411043012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92.882929884792119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95.418593037509496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95.659694527638834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95.023517042008635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92.952535322571279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89.130302042305843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83.27291766229115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74.511682904698731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62.054931593512791</v>
      </c>
      <c r="AE108" s="5"/>
      <c r="AG108" s="5">
        <f t="shared" si="32"/>
        <v>-0.83029443066769204</v>
      </c>
      <c r="AH108" s="5">
        <f t="shared" si="32"/>
        <v>-0.58410977214916215</v>
      </c>
      <c r="AI108" s="5">
        <f t="shared" si="32"/>
        <v>-0.44981008353693142</v>
      </c>
      <c r="AJ108" s="5">
        <f t="shared" si="31"/>
        <v>-5.0050411043017107E-2</v>
      </c>
      <c r="AK108" s="5">
        <f t="shared" si="31"/>
        <v>-0.61492988479211874</v>
      </c>
      <c r="AL108" s="5">
        <f t="shared" si="31"/>
        <v>1.2154069624905048</v>
      </c>
      <c r="AM108" s="5">
        <f t="shared" si="31"/>
        <v>0.22730547236116649</v>
      </c>
      <c r="AN108" s="5">
        <f t="shared" si="16"/>
        <v>-0.76951704200862991</v>
      </c>
      <c r="AO108" s="5">
        <f t="shared" si="16"/>
        <v>1.202464677428722</v>
      </c>
      <c r="AP108" s="5">
        <f t="shared" si="16"/>
        <v>0.25169795769416226</v>
      </c>
      <c r="AQ108" s="5">
        <f t="shared" si="16"/>
        <v>0.16808233770885295</v>
      </c>
      <c r="AR108" s="5">
        <f t="shared" si="16"/>
        <v>0.17951709530126436</v>
      </c>
      <c r="AS108" s="5">
        <f t="shared" si="16"/>
        <v>-0.67463159351279245</v>
      </c>
      <c r="AV108" s="2">
        <f t="shared" si="18"/>
        <v>84.575805148243404</v>
      </c>
      <c r="AW108" s="2">
        <f t="shared" si="19"/>
        <v>87.513635411458665</v>
      </c>
      <c r="AX108" s="2">
        <f t="shared" si="20"/>
        <v>89.348123783912314</v>
      </c>
      <c r="AY108" s="2">
        <f t="shared" si="21"/>
        <v>90.5401912902459</v>
      </c>
      <c r="AZ108" s="2">
        <f t="shared" si="22"/>
        <v>92.869128612121102</v>
      </c>
      <c r="BA108" s="2">
        <f t="shared" si="23"/>
        <v>95.387728904511647</v>
      </c>
      <c r="BB108" s="2">
        <f t="shared" si="24"/>
        <v>95.607145257804035</v>
      </c>
      <c r="BC108" s="2">
        <f t="shared" si="25"/>
        <v>95.01687500535175</v>
      </c>
      <c r="BD108" s="2">
        <f t="shared" si="26"/>
        <v>92.938374537659058</v>
      </c>
      <c r="BE108" s="2">
        <f t="shared" si="27"/>
        <v>89.108802448963445</v>
      </c>
      <c r="BF108" s="2">
        <f t="shared" si="28"/>
        <v>83.266324884933482</v>
      </c>
      <c r="BG108" s="2">
        <f t="shared" si="29"/>
        <v>74.508880285851518</v>
      </c>
      <c r="BH108" s="2">
        <f t="shared" si="30"/>
        <v>62.052976157678643</v>
      </c>
      <c r="BK108" s="2">
        <f>IF(OR($B108&lt;C$229, AND($B108&gt;C$230, $B108&lt;C$231)), C108, "")</f>
        <v>83.745999999999995</v>
      </c>
      <c r="BL108" s="2">
        <f>IF(OR($B108&lt;D$229, AND($B108&gt;D$230, $B108&lt;D$231)), D108, "")</f>
        <v>86.93</v>
      </c>
      <c r="BM108" s="2">
        <f>IF(OR($B108&lt;E$229, AND($B108&gt;E$230, $B108&lt;E$231)), E108, "")</f>
        <v>88.900999999999996</v>
      </c>
      <c r="BN108" s="2">
        <f>IF(OR($B108&lt;F$229, AND($B108&gt;F$230, $B108&lt;F$231)), F108, "")</f>
        <v>90.492999999999995</v>
      </c>
      <c r="BO108" s="2">
        <f>IF(OR($B108&lt;G$229, AND($B108&gt;G$230, $B108&lt;G$231)), G108, "")</f>
        <v>92.268000000000001</v>
      </c>
      <c r="BP108" s="2">
        <f>IF(OR($B108&lt;H$229, AND($B108&gt;H$230, $B108&lt;H$231)), H108, "")</f>
        <v>96.634</v>
      </c>
      <c r="BQ108" s="2">
        <f>IF(OR($B108&lt;I$229, AND($B108&gt;I$230, $B108&lt;I$231)), I108, "")</f>
        <v>95.887</v>
      </c>
      <c r="BR108" s="2">
        <f>IF(OR($B108&lt;J$229, AND($B108&gt;J$230, $B108&lt;J$231)), J108, "")</f>
        <v>94.254000000000005</v>
      </c>
      <c r="BS108" s="2">
        <f>IF(OR($B108&lt;K$229, AND($B108&gt;K$230, $B108&lt;K$231)), K108, "")</f>
        <v>94.155000000000001</v>
      </c>
      <c r="BT108" s="2">
        <f>IF(OR($B108&lt;L$229, AND($B108&gt;L$230, $B108&lt;L$231)), L108, "")</f>
        <v>89.382000000000005</v>
      </c>
      <c r="BU108" s="2">
        <f>IF(OR($B108&lt;M$229, AND($B108&gt;M$230, $B108&lt;M$231)), M108, "")</f>
        <v>83.441000000000003</v>
      </c>
      <c r="BV108" s="2">
        <f>IF(OR($B108&lt;N$229, AND($B108&gt;N$230, $B108&lt;N$231)), N108, "")</f>
        <v>74.691199999999995</v>
      </c>
      <c r="BW108" s="2">
        <f>IF(OR($B108&lt;O$229, AND($B108&gt;O$230, $B108&lt;O$231)), O108, "")</f>
        <v>61.380299999999998</v>
      </c>
      <c r="BZ108" s="2">
        <f>IF(OR(AND($B108&gt;C$230, $B108&lt;C$231), $B108&gt;C$232), C108, "")</f>
        <v>83.745999999999995</v>
      </c>
      <c r="CA108" s="2">
        <f>IF(OR(AND($B108&gt;D$230, $B108&lt;D$231), $B108&gt;D$232), D108, "")</f>
        <v>86.93</v>
      </c>
      <c r="CB108" s="2">
        <f>IF(OR(AND($B108&gt;E$230, $B108&lt;E$231), $B108&gt;E$232), E108, "")</f>
        <v>88.900999999999996</v>
      </c>
      <c r="CC108" s="2">
        <f>IF(OR(AND($B108&gt;F$230, $B108&lt;F$231), $B108&gt;F$232), F108, "")</f>
        <v>90.492999999999995</v>
      </c>
      <c r="CD108" s="2">
        <f>IF(OR(AND($B108&gt;G$230, $B108&lt;G$231), $B108&gt;G$232), G108, "")</f>
        <v>92.268000000000001</v>
      </c>
      <c r="CE108" s="2">
        <f>IF(OR(AND($B108&gt;H$230, $B108&lt;H$231), $B108&gt;H$232), H108, "")</f>
        <v>96.634</v>
      </c>
      <c r="CF108" s="2">
        <f>IF(OR(AND($B108&gt;I$230, $B108&lt;I$231), $B108&gt;I$232), I108, "")</f>
        <v>95.887</v>
      </c>
      <c r="CG108" s="2">
        <f>IF(OR(AND($B108&gt;J$230, $B108&lt;J$231), $B108&gt;J$232), J108, "")</f>
        <v>94.254000000000005</v>
      </c>
      <c r="CH108" s="2">
        <f>IF(OR(AND($B108&gt;K$230, $B108&lt;K$231), $B108&gt;K$232), K108, "")</f>
        <v>94.155000000000001</v>
      </c>
      <c r="CI108" s="2">
        <f>IF(OR(AND($B108&gt;L$230, $B108&lt;L$231), $B108&gt;L$232), L108, "")</f>
        <v>89.382000000000005</v>
      </c>
      <c r="CJ108" s="2">
        <f>IF(OR(AND($B108&gt;M$230, $B108&lt;M$231), $B108&gt;M$232), M108, "")</f>
        <v>83.441000000000003</v>
      </c>
      <c r="CK108" s="2">
        <f>IF(OR(AND($B108&gt;N$230, $B108&lt;N$231), $B108&gt;N$232), N108, "")</f>
        <v>74.691199999999995</v>
      </c>
      <c r="CL108" s="2">
        <f>IF(OR(AND($B108&gt;O$230, $B108&lt;O$231), $B108&gt;O$232), O108, "")</f>
        <v>61.380299999999998</v>
      </c>
      <c r="CO108" s="2">
        <f>BK$207*$B108+BK$209</f>
        <v>85.111938032106494</v>
      </c>
      <c r="CP108" s="2">
        <f>BL$207*$B108+BL$209</f>
        <v>87.918265817501066</v>
      </c>
      <c r="CQ108" s="2">
        <f>BM$207*$B108+BM$209</f>
        <v>89.732919852836091</v>
      </c>
      <c r="CR108" s="2">
        <f>BN$207*$B108+BN$209</f>
        <v>90.973938894893777</v>
      </c>
      <c r="CS108" s="2">
        <f>BO$207*$B108+BO$209</f>
        <v>93.441296934571596</v>
      </c>
      <c r="CT108" s="2">
        <f>BP$207*$B108+BP$209</f>
        <v>96.020121638079985</v>
      </c>
      <c r="CU108" s="2">
        <f>BQ$207*$B108+BQ$209</f>
        <v>96.31411037844623</v>
      </c>
      <c r="CV108" s="2">
        <f>BR$207*$B108+BR$209</f>
        <v>95.629856300534698</v>
      </c>
      <c r="CW108" s="2">
        <f>BS$207*$B108+BS$209</f>
        <v>93.460719468625328</v>
      </c>
      <c r="CX108" s="2">
        <f>BT$207*$B108+BT$209</f>
        <v>89.67204519195198</v>
      </c>
      <c r="CY108" s="2">
        <f>BU$207*$B108+BU$209</f>
        <v>83.7060785477899</v>
      </c>
      <c r="CZ108" s="2">
        <f>BV$207*$B108+BV$209</f>
        <v>74.82212504625798</v>
      </c>
      <c r="DA108" s="2">
        <f>BW$207*$B108+BW$209</f>
        <v>62.265511482655157</v>
      </c>
      <c r="DD108" s="2">
        <f>BZ$207*$B108+BZ$209</f>
        <v>84.150623550747284</v>
      </c>
      <c r="DE108" s="2">
        <f>CA$207*$B108+CA$209</f>
        <v>87.071171060305431</v>
      </c>
      <c r="DF108" s="2">
        <f>CB$207*$B108+CB$209</f>
        <v>88.990793642115861</v>
      </c>
      <c r="DG108" s="2">
        <f>CC$207*$B108+CC$209</f>
        <v>90.12263460883311</v>
      </c>
      <c r="DH108" s="2">
        <f>CD$207*$B108+CD$209</f>
        <v>92.387972880134512</v>
      </c>
      <c r="DI108" s="2">
        <f>CE$207*$B108+CE$209</f>
        <v>94.894310190457503</v>
      </c>
      <c r="DJ108" s="2">
        <f>CF$207*$B108+CF$209</f>
        <v>95.078060843864648</v>
      </c>
      <c r="DK108" s="2">
        <f>CG$207*$B108+CG$209</f>
        <v>94.412875618159958</v>
      </c>
      <c r="DL108" s="2">
        <f>CH$207*$B108+CH$209</f>
        <v>92.467669411175905</v>
      </c>
      <c r="DM108" s="2">
        <f>CI$207*$B108+CI$209</f>
        <v>88.63512067198846</v>
      </c>
      <c r="DN108" s="2">
        <f>CJ$207*$B108+CJ$209</f>
        <v>82.850816923676177</v>
      </c>
      <c r="DO108" s="2">
        <f>CK$207*$B108+CK$209</f>
        <v>74.18929988267088</v>
      </c>
      <c r="DP108" s="2">
        <f>CL$207*$B108+CL$209</f>
        <v>61.832246660328188</v>
      </c>
      <c r="DS108" s="2">
        <f>POWER(10,($B108-C$227)/C$228)/(1+POWER(10,($B108-C$227)/C$228))</f>
        <v>0.55770811140288912</v>
      </c>
      <c r="DT108" s="2">
        <f>POWER(10,($B108-D$227)/D$228)/(1+POWER(10,($B108-D$227)/D$228))</f>
        <v>0.47766841029917578</v>
      </c>
      <c r="DU108" s="2">
        <f>POWER(10,($B108-E$227)/E$228)/(1+POWER(10,($B108-E$227)/E$228))</f>
        <v>0.51850488955285479</v>
      </c>
      <c r="DV108" s="2">
        <f>POWER(10,($B108-F$227)/F$228)/(1+POWER(10,($B108-F$227)/F$228))</f>
        <v>0.50950948062884438</v>
      </c>
      <c r="DW108" s="2">
        <f>POWER(10,($B108-G$227)/G$228)/(1+POWER(10,($B108-G$227)/G$228))</f>
        <v>0.54320255959241837</v>
      </c>
      <c r="DX108" s="2">
        <f>POWER(10,($B108-H$227)/H$228)/(1+POWER(10,($B108-H$227)/H$228))</f>
        <v>0.56172171184068731</v>
      </c>
      <c r="DY108" s="2">
        <f>POWER(10,($B108-I$227)/I$228)/(1+POWER(10,($B108-I$227)/I$228))</f>
        <v>0.57195533096616924</v>
      </c>
      <c r="DZ108" s="2">
        <f>POWER(10,($B108-J$227)/J$228)/(1+POWER(10,($B108-J$227)/J$228))</f>
        <v>0.50369024263130591</v>
      </c>
      <c r="EA108" s="2">
        <f>POWER(10,($B108-K$227)/K$228)/(1+POWER(10,($B108-K$227)/K$228))</f>
        <v>0.52600060495226486</v>
      </c>
      <c r="EB108" s="2">
        <f>POWER(10,($B108-L$227)/L$228)/(1+POWER(10,($B108-L$227)/L$228))</f>
        <v>0.54318586564848281</v>
      </c>
      <c r="EC108" s="2">
        <f>POWER(10,($B108-M$227)/M$228)/(1+POWER(10,($B108-M$227)/M$228))</f>
        <v>0.51417443558527565</v>
      </c>
      <c r="ED108" s="2">
        <f>POWER(10,($B108-N$227)/N$228)/(1+POWER(10,($B108-N$227)/N$228))</f>
        <v>0.49499416020513048</v>
      </c>
      <c r="EE108" s="2">
        <f>POWER(10,($B108-O$227)/O$228)/(1+POWER(10,($B108-O$227)/O$228))</f>
        <v>0.49054369065792019</v>
      </c>
    </row>
    <row r="109" spans="2:135" x14ac:dyDescent="0.25">
      <c r="B109" s="2">
        <v>103</v>
      </c>
      <c r="C109">
        <v>83.703999999999994</v>
      </c>
      <c r="D109">
        <v>87.703999999999994</v>
      </c>
      <c r="E109">
        <v>89.337999999999994</v>
      </c>
      <c r="F109">
        <v>90.62</v>
      </c>
      <c r="G109">
        <v>93.873000000000005</v>
      </c>
      <c r="H109">
        <v>96.113</v>
      </c>
      <c r="I109">
        <v>97.113</v>
      </c>
      <c r="J109">
        <v>94.971999999999994</v>
      </c>
      <c r="K109">
        <v>92.802999999999997</v>
      </c>
      <c r="L109">
        <v>90.397000000000006</v>
      </c>
      <c r="M109">
        <v>83.484999999999999</v>
      </c>
      <c r="N109">
        <v>73.7941</v>
      </c>
      <c r="O109">
        <v>62.521099999999997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84.507515582030592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87.454928765514907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89.295502850151493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90.497781100470789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92.853996258755544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95.394171007459718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95.64904231918149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94.978562954317198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92.916691005107538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89.096383439256357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83.238988473186424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74.486513412719106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62.04972677371255</v>
      </c>
      <c r="AE109" s="5"/>
      <c r="AG109" s="5">
        <f t="shared" si="32"/>
        <v>-0.80351558203059881</v>
      </c>
      <c r="AH109" s="5">
        <f t="shared" si="32"/>
        <v>0.24907123448508628</v>
      </c>
      <c r="AI109" s="5">
        <f t="shared" si="32"/>
        <v>4.2497149848500726E-2</v>
      </c>
      <c r="AJ109" s="5">
        <f t="shared" si="31"/>
        <v>0.12221889952921572</v>
      </c>
      <c r="AK109" s="5">
        <f t="shared" si="31"/>
        <v>1.019003741244461</v>
      </c>
      <c r="AL109" s="5">
        <f t="shared" si="31"/>
        <v>0.71882899254028132</v>
      </c>
      <c r="AM109" s="5">
        <f t="shared" si="31"/>
        <v>1.4639576808185097</v>
      </c>
      <c r="AN109" s="5">
        <f t="shared" si="16"/>
        <v>-6.562954317203662E-3</v>
      </c>
      <c r="AO109" s="5">
        <f t="shared" si="16"/>
        <v>-0.11369100510754038</v>
      </c>
      <c r="AP109" s="5">
        <f t="shared" si="16"/>
        <v>1.3006165607436486</v>
      </c>
      <c r="AQ109" s="5">
        <f t="shared" si="16"/>
        <v>0.24601152681357519</v>
      </c>
      <c r="AR109" s="5">
        <f t="shared" si="16"/>
        <v>-0.69241341271910528</v>
      </c>
      <c r="AS109" s="5">
        <f t="shared" si="16"/>
        <v>0.47137322628744727</v>
      </c>
      <c r="AV109" s="2">
        <f t="shared" si="18"/>
        <v>84.506542413412348</v>
      </c>
      <c r="AW109" s="2">
        <f t="shared" si="19"/>
        <v>87.454191501287994</v>
      </c>
      <c r="AX109" s="2">
        <f t="shared" si="20"/>
        <v>89.289842799266779</v>
      </c>
      <c r="AY109" s="2">
        <f t="shared" si="21"/>
        <v>90.491693307238251</v>
      </c>
      <c r="AZ109" s="2">
        <f t="shared" si="22"/>
        <v>92.825981443110223</v>
      </c>
      <c r="BA109" s="2">
        <f t="shared" si="23"/>
        <v>95.333577909978331</v>
      </c>
      <c r="BB109" s="2">
        <f t="shared" si="24"/>
        <v>95.547746037243201</v>
      </c>
      <c r="BC109" s="2">
        <f t="shared" si="25"/>
        <v>94.964245670388138</v>
      </c>
      <c r="BD109" s="2">
        <f t="shared" si="26"/>
        <v>92.887101459641514</v>
      </c>
      <c r="BE109" s="2">
        <f t="shared" si="27"/>
        <v>89.052632487143143</v>
      </c>
      <c r="BF109" s="2">
        <f t="shared" si="28"/>
        <v>83.224903709722298</v>
      </c>
      <c r="BG109" s="2">
        <f t="shared" si="29"/>
        <v>74.480364004756552</v>
      </c>
      <c r="BH109" s="2">
        <f t="shared" si="30"/>
        <v>62.045411928073896</v>
      </c>
      <c r="BK109" s="2">
        <f>IF(OR($B109&lt;C$229, AND($B109&gt;C$230, $B109&lt;C$231)), C109, "")</f>
        <v>83.703999999999994</v>
      </c>
      <c r="BL109" s="2">
        <f>IF(OR($B109&lt;D$229, AND($B109&gt;D$230, $B109&lt;D$231)), D109, "")</f>
        <v>87.703999999999994</v>
      </c>
      <c r="BM109" s="2">
        <f>IF(OR($B109&lt;E$229, AND($B109&gt;E$230, $B109&lt;E$231)), E109, "")</f>
        <v>89.337999999999994</v>
      </c>
      <c r="BN109" s="2">
        <f>IF(OR($B109&lt;F$229, AND($B109&gt;F$230, $B109&lt;F$231)), F109, "")</f>
        <v>90.62</v>
      </c>
      <c r="BO109" s="2">
        <f>IF(OR($B109&lt;G$229, AND($B109&gt;G$230, $B109&lt;G$231)), G109, "")</f>
        <v>93.873000000000005</v>
      </c>
      <c r="BP109" s="2">
        <f>IF(OR($B109&lt;H$229, AND($B109&gt;H$230, $B109&lt;H$231)), H109, "")</f>
        <v>96.113</v>
      </c>
      <c r="BQ109" s="2">
        <f>IF(OR($B109&lt;I$229, AND($B109&gt;I$230, $B109&lt;I$231)), I109, "")</f>
        <v>97.113</v>
      </c>
      <c r="BR109" s="2">
        <f>IF(OR($B109&lt;J$229, AND($B109&gt;J$230, $B109&lt;J$231)), J109, "")</f>
        <v>94.971999999999994</v>
      </c>
      <c r="BS109" s="2">
        <f>IF(OR($B109&lt;K$229, AND($B109&gt;K$230, $B109&lt;K$231)), K109, "")</f>
        <v>92.802999999999997</v>
      </c>
      <c r="BT109" s="2">
        <f>IF(OR($B109&lt;L$229, AND($B109&gt;L$230, $B109&lt;L$231)), L109, "")</f>
        <v>90.397000000000006</v>
      </c>
      <c r="BU109" s="2">
        <f>IF(OR($B109&lt;M$229, AND($B109&gt;M$230, $B109&lt;M$231)), M109, "")</f>
        <v>83.484999999999999</v>
      </c>
      <c r="BV109" s="2">
        <f>IF(OR($B109&lt;N$229, AND($B109&gt;N$230, $B109&lt;N$231)), N109, "")</f>
        <v>73.7941</v>
      </c>
      <c r="BW109" s="2">
        <f>IF(OR($B109&lt;O$229, AND($B109&gt;O$230, $B109&lt;O$231)), O109, "")</f>
        <v>62.521099999999997</v>
      </c>
      <c r="BZ109" s="2">
        <f>IF(OR(AND($B109&gt;C$230, $B109&lt;C$231), $B109&gt;C$232), C109, "")</f>
        <v>83.703999999999994</v>
      </c>
      <c r="CA109" s="2">
        <f>IF(OR(AND($B109&gt;D$230, $B109&lt;D$231), $B109&gt;D$232), D109, "")</f>
        <v>87.703999999999994</v>
      </c>
      <c r="CB109" s="2">
        <f>IF(OR(AND($B109&gt;E$230, $B109&lt;E$231), $B109&gt;E$232), E109, "")</f>
        <v>89.337999999999994</v>
      </c>
      <c r="CC109" s="2">
        <f>IF(OR(AND($B109&gt;F$230, $B109&lt;F$231), $B109&gt;F$232), F109, "")</f>
        <v>90.62</v>
      </c>
      <c r="CD109" s="2">
        <f>IF(OR(AND($B109&gt;G$230, $B109&lt;G$231), $B109&gt;G$232), G109, "")</f>
        <v>93.873000000000005</v>
      </c>
      <c r="CE109" s="2">
        <f>IF(OR(AND($B109&gt;H$230, $B109&lt;H$231), $B109&gt;H$232), H109, "")</f>
        <v>96.113</v>
      </c>
      <c r="CF109" s="2">
        <f>IF(OR(AND($B109&gt;I$230, $B109&lt;I$231), $B109&gt;I$232), I109, "")</f>
        <v>97.113</v>
      </c>
      <c r="CG109" s="2">
        <f>IF(OR(AND($B109&gt;J$230, $B109&lt;J$231), $B109&gt;J$232), J109, "")</f>
        <v>94.971999999999994</v>
      </c>
      <c r="CH109" s="2">
        <f>IF(OR(AND($B109&gt;K$230, $B109&lt;K$231), $B109&gt;K$232), K109, "")</f>
        <v>92.802999999999997</v>
      </c>
      <c r="CI109" s="2">
        <f>IF(OR(AND($B109&gt;L$230, $B109&lt;L$231), $B109&gt;L$232), L109, "")</f>
        <v>90.397000000000006</v>
      </c>
      <c r="CJ109" s="2">
        <f>IF(OR(AND($B109&gt;M$230, $B109&lt;M$231), $B109&gt;M$232), M109, "")</f>
        <v>83.484999999999999</v>
      </c>
      <c r="CK109" s="2">
        <f>IF(OR(AND($B109&gt;N$230, $B109&lt;N$231), $B109&gt;N$232), N109, "")</f>
        <v>73.7941</v>
      </c>
      <c r="CL109" s="2">
        <f>IF(OR(AND($B109&gt;O$230, $B109&lt;O$231), $B109&gt;O$232), O109, "")</f>
        <v>62.521099999999997</v>
      </c>
      <c r="CO109" s="2">
        <f>BK$207*$B109+BK$209</f>
        <v>85.109413656370876</v>
      </c>
      <c r="CP109" s="2">
        <f>BL$207*$B109+BL$209</f>
        <v>87.903263118590814</v>
      </c>
      <c r="CQ109" s="2">
        <f>BM$207*$B109+BM$209</f>
        <v>89.71199501687002</v>
      </c>
      <c r="CR109" s="2">
        <f>BN$207*$B109+BN$209</f>
        <v>90.976253183742514</v>
      </c>
      <c r="CS109" s="2">
        <f>BO$207*$B109+BO$209</f>
        <v>93.461428028768921</v>
      </c>
      <c r="CT109" s="2">
        <f>BP$207*$B109+BP$209</f>
        <v>96.044102479131524</v>
      </c>
      <c r="CU109" s="2">
        <f>BQ$207*$B109+BQ$209</f>
        <v>96.332220586487139</v>
      </c>
      <c r="CV109" s="2">
        <f>BR$207*$B109+BR$209</f>
        <v>95.654598948819086</v>
      </c>
      <c r="CW109" s="2">
        <f>BS$207*$B109+BS$209</f>
        <v>93.486972585739636</v>
      </c>
      <c r="CX109" s="2">
        <f>BT$207*$B109+BT$209</f>
        <v>89.692395586100929</v>
      </c>
      <c r="CY109" s="2">
        <f>BU$207*$B109+BU$209</f>
        <v>83.732404914970999</v>
      </c>
      <c r="CZ109" s="2">
        <f>BV$207*$B109+BV$209</f>
        <v>74.845013551887618</v>
      </c>
      <c r="DA109" s="2">
        <f>BW$207*$B109+BW$209</f>
        <v>62.287058783269288</v>
      </c>
      <c r="DD109" s="2">
        <f>BZ$207*$B109+BZ$209</f>
        <v>84.070502161204686</v>
      </c>
      <c r="DE109" s="2">
        <f>CA$207*$B109+CA$209</f>
        <v>87.006338614234636</v>
      </c>
      <c r="DF109" s="2">
        <f>CB$207*$B109+CB$209</f>
        <v>88.932316412325264</v>
      </c>
      <c r="DG109" s="2">
        <f>CC$207*$B109+CC$209</f>
        <v>90.0662655738941</v>
      </c>
      <c r="DH109" s="2">
        <f>CD$207*$B109+CD$209</f>
        <v>92.338631516981692</v>
      </c>
      <c r="DI109" s="2">
        <f>CE$207*$B109+CE$209</f>
        <v>94.827977001112657</v>
      </c>
      <c r="DJ109" s="2">
        <f>CF$207*$B109+CF$209</f>
        <v>95.012312168772922</v>
      </c>
      <c r="DK109" s="2">
        <f>CG$207*$B109+CG$209</f>
        <v>94.343861558183647</v>
      </c>
      <c r="DL109" s="2">
        <f>CH$207*$B109+CH$209</f>
        <v>92.394098527695789</v>
      </c>
      <c r="DM109" s="2">
        <f>CI$207*$B109+CI$209</f>
        <v>88.56193903906258</v>
      </c>
      <c r="DN109" s="2">
        <f>CJ$207*$B109+CJ$209</f>
        <v>82.787576034124186</v>
      </c>
      <c r="DO109" s="2">
        <f>CK$207*$B109+CK$209</f>
        <v>74.141073267446529</v>
      </c>
      <c r="DP109" s="2">
        <f>CL$207*$B109+CL$209</f>
        <v>61.816530582240389</v>
      </c>
      <c r="DS109" s="2">
        <f>POWER(10,($B109-C$227)/C$228)/(1+POWER(10,($B109-C$227)/C$228))</f>
        <v>0.58029124305924507</v>
      </c>
      <c r="DT109" s="2">
        <f>POWER(10,($B109-D$227)/D$228)/(1+POWER(10,($B109-D$227)/D$228))</f>
        <v>0.50067939399778627</v>
      </c>
      <c r="DU109" s="2">
        <f>POWER(10,($B109-E$227)/E$228)/(1+POWER(10,($B109-E$227)/E$228))</f>
        <v>0.54144389129380699</v>
      </c>
      <c r="DV109" s="2">
        <f>POWER(10,($B109-F$227)/F$228)/(1+POWER(10,($B109-F$227)/F$228))</f>
        <v>0.53249063092735582</v>
      </c>
      <c r="DW109" s="2">
        <f>POWER(10,($B109-G$227)/G$228)/(1+POWER(10,($B109-G$227)/G$228))</f>
        <v>0.56594991076986423</v>
      </c>
      <c r="DX109" s="2">
        <f>POWER(10,($B109-H$227)/H$228)/(1+POWER(10,($B109-H$227)/H$228))</f>
        <v>0.58425267951023729</v>
      </c>
      <c r="DY109" s="2">
        <f>POWER(10,($B109-I$227)/I$228)/(1+POWER(10,($B109-I$227)/I$228))</f>
        <v>0.59434013656982787</v>
      </c>
      <c r="DZ109" s="2">
        <f>POWER(10,($B109-J$227)/J$228)/(1+POWER(10,($B109-J$227)/J$228))</f>
        <v>0.52669076457509811</v>
      </c>
      <c r="EA109" s="2">
        <f>POWER(10,($B109-K$227)/K$228)/(1+POWER(10,($B109-K$227)/K$228))</f>
        <v>0.54889318827080025</v>
      </c>
      <c r="EB109" s="2">
        <f>POWER(10,($B109-L$227)/L$228)/(1+POWER(10,($B109-L$227)/L$228))</f>
        <v>0.56593338384732905</v>
      </c>
      <c r="EC109" s="2">
        <f>POWER(10,($B109-M$227)/M$228)/(1+POWER(10,($B109-M$227)/M$228))</f>
        <v>0.53713557612024021</v>
      </c>
      <c r="ED109" s="2">
        <f>POWER(10,($B109-N$227)/N$228)/(1+POWER(10,($B109-N$227)/N$228))</f>
        <v>0.51801204617887808</v>
      </c>
      <c r="EE109" s="2">
        <f>POWER(10,($B109-O$227)/O$228)/(1+POWER(10,($B109-O$227)/O$228))</f>
        <v>0.51356508423296288</v>
      </c>
    </row>
    <row r="110" spans="2:135" x14ac:dyDescent="0.25">
      <c r="B110" s="2">
        <v>104</v>
      </c>
      <c r="C110">
        <v>85.084999999999994</v>
      </c>
      <c r="D110">
        <v>86.802999999999997</v>
      </c>
      <c r="E110">
        <v>89.605999999999995</v>
      </c>
      <c r="F110">
        <v>90.62</v>
      </c>
      <c r="G110">
        <v>93.394000000000005</v>
      </c>
      <c r="H110">
        <v>95.745999999999995</v>
      </c>
      <c r="I110">
        <v>98</v>
      </c>
      <c r="J110">
        <v>96.576999999999998</v>
      </c>
      <c r="K110">
        <v>94.647999999999996</v>
      </c>
      <c r="L110">
        <v>91.162000000000006</v>
      </c>
      <c r="M110">
        <v>83.926000000000002</v>
      </c>
      <c r="N110">
        <v>75.617599999999996</v>
      </c>
      <c r="O110">
        <v>62.3521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84.436012296737559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87.393978701570674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89.241520009142121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90.453216528835682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92.83467288731886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95.390098125814063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95.6727163137395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94.937321553867704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92.890964365061762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89.078205538765232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83.20854519845399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74.461710616972695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62.045405792218915</v>
      </c>
      <c r="AE110" s="5"/>
      <c r="AG110" s="5">
        <f t="shared" si="32"/>
        <v>0.64898770326243493</v>
      </c>
      <c r="AH110" s="5">
        <f t="shared" si="32"/>
        <v>-0.59097870157067689</v>
      </c>
      <c r="AI110" s="5">
        <f t="shared" si="32"/>
        <v>0.3644799908578733</v>
      </c>
      <c r="AJ110" s="5">
        <f t="shared" si="31"/>
        <v>0.16678347116432235</v>
      </c>
      <c r="AK110" s="5">
        <f t="shared" si="31"/>
        <v>0.55932711268114588</v>
      </c>
      <c r="AL110" s="5">
        <f t="shared" si="31"/>
        <v>0.35590187418593189</v>
      </c>
      <c r="AM110" s="5">
        <f t="shared" si="31"/>
        <v>2.3272836862605004</v>
      </c>
      <c r="AN110" s="5">
        <f t="shared" si="16"/>
        <v>1.6396784461322937</v>
      </c>
      <c r="AO110" s="5">
        <f t="shared" si="16"/>
        <v>1.7570356349382337</v>
      </c>
      <c r="AP110" s="5">
        <f t="shared" si="16"/>
        <v>2.0837944612347741</v>
      </c>
      <c r="AQ110" s="5">
        <f t="shared" si="16"/>
        <v>0.71745480154601182</v>
      </c>
      <c r="AR110" s="5">
        <f t="shared" si="16"/>
        <v>1.1558893830273007</v>
      </c>
      <c r="AS110" s="5">
        <f t="shared" si="16"/>
        <v>0.30669420778108503</v>
      </c>
      <c r="AV110" s="2">
        <f t="shared" si="18"/>
        <v>84.434144838074218</v>
      </c>
      <c r="AW110" s="2">
        <f t="shared" si="19"/>
        <v>87.392457052486378</v>
      </c>
      <c r="AX110" s="2">
        <f t="shared" si="20"/>
        <v>89.229981456367042</v>
      </c>
      <c r="AY110" s="2">
        <f t="shared" si="21"/>
        <v>90.440630845621797</v>
      </c>
      <c r="AZ110" s="2">
        <f t="shared" si="22"/>
        <v>92.780000903077848</v>
      </c>
      <c r="BA110" s="2">
        <f t="shared" si="23"/>
        <v>95.275810189142646</v>
      </c>
      <c r="BB110" s="2">
        <f t="shared" si="24"/>
        <v>95.485133476920694</v>
      </c>
      <c r="BC110" s="2">
        <f t="shared" si="25"/>
        <v>94.907461754839318</v>
      </c>
      <c r="BD110" s="2">
        <f t="shared" si="26"/>
        <v>92.831502560339672</v>
      </c>
      <c r="BE110" s="2">
        <f t="shared" si="27"/>
        <v>88.992543165373476</v>
      </c>
      <c r="BF110" s="2">
        <f t="shared" si="28"/>
        <v>83.17953120511423</v>
      </c>
      <c r="BG110" s="2">
        <f t="shared" si="29"/>
        <v>74.44863293700044</v>
      </c>
      <c r="BH110" s="2">
        <f t="shared" si="30"/>
        <v>62.036161142546639</v>
      </c>
      <c r="BK110" s="2">
        <f>IF(OR($B110&lt;C$229, AND($B110&gt;C$230, $B110&lt;C$231)), C110, "")</f>
        <v>85.084999999999994</v>
      </c>
      <c r="BL110" s="2">
        <f>IF(OR($B110&lt;D$229, AND($B110&gt;D$230, $B110&lt;D$231)), D110, "")</f>
        <v>86.802999999999997</v>
      </c>
      <c r="BM110" s="2">
        <f>IF(OR($B110&lt;E$229, AND($B110&gt;E$230, $B110&lt;E$231)), E110, "")</f>
        <v>89.605999999999995</v>
      </c>
      <c r="BN110" s="2">
        <f>IF(OR($B110&lt;F$229, AND($B110&gt;F$230, $B110&lt;F$231)), F110, "")</f>
        <v>90.62</v>
      </c>
      <c r="BO110" s="2">
        <f>IF(OR($B110&lt;G$229, AND($B110&gt;G$230, $B110&lt;G$231)), G110, "")</f>
        <v>93.394000000000005</v>
      </c>
      <c r="BP110" s="2">
        <f>IF(OR($B110&lt;H$229, AND($B110&gt;H$230, $B110&lt;H$231)), H110, "")</f>
        <v>95.745999999999995</v>
      </c>
      <c r="BQ110" s="2" t="str">
        <f>IF(OR($B110&lt;I$229, AND($B110&gt;I$230, $B110&lt;I$231)), I110, "")</f>
        <v/>
      </c>
      <c r="BR110" s="2">
        <f>IF(OR($B110&lt;J$229, AND($B110&gt;J$230, $B110&lt;J$231)), J110, "")</f>
        <v>96.576999999999998</v>
      </c>
      <c r="BS110" s="2">
        <f>IF(OR($B110&lt;K$229, AND($B110&gt;K$230, $B110&lt;K$231)), K110, "")</f>
        <v>94.647999999999996</v>
      </c>
      <c r="BT110" s="2">
        <f>IF(OR($B110&lt;L$229, AND($B110&gt;L$230, $B110&lt;L$231)), L110, "")</f>
        <v>91.162000000000006</v>
      </c>
      <c r="BU110" s="2">
        <f>IF(OR($B110&lt;M$229, AND($B110&gt;M$230, $B110&lt;M$231)), M110, "")</f>
        <v>83.926000000000002</v>
      </c>
      <c r="BV110" s="2">
        <f>IF(OR($B110&lt;N$229, AND($B110&gt;N$230, $B110&lt;N$231)), N110, "")</f>
        <v>75.617599999999996</v>
      </c>
      <c r="BW110" s="2">
        <f>IF(OR($B110&lt;O$229, AND($B110&gt;O$230, $B110&lt;O$231)), O110, "")</f>
        <v>62.3521</v>
      </c>
      <c r="BZ110" s="2">
        <f>IF(OR(AND($B110&gt;C$230, $B110&lt;C$231), $B110&gt;C$232), C110, "")</f>
        <v>85.084999999999994</v>
      </c>
      <c r="CA110" s="2">
        <f>IF(OR(AND($B110&gt;D$230, $B110&lt;D$231), $B110&gt;D$232), D110, "")</f>
        <v>86.802999999999997</v>
      </c>
      <c r="CB110" s="2">
        <f>IF(OR(AND($B110&gt;E$230, $B110&lt;E$231), $B110&gt;E$232), E110, "")</f>
        <v>89.605999999999995</v>
      </c>
      <c r="CC110" s="2">
        <f>IF(OR(AND($B110&gt;F$230, $B110&lt;F$231), $B110&gt;F$232), F110, "")</f>
        <v>90.62</v>
      </c>
      <c r="CD110" s="2">
        <f>IF(OR(AND($B110&gt;G$230, $B110&lt;G$231), $B110&gt;G$232), G110, "")</f>
        <v>93.394000000000005</v>
      </c>
      <c r="CE110" s="2">
        <f>IF(OR(AND($B110&gt;H$230, $B110&lt;H$231), $B110&gt;H$232), H110, "")</f>
        <v>95.745999999999995</v>
      </c>
      <c r="CF110" s="2" t="str">
        <f>IF(OR(AND($B110&gt;I$230, $B110&lt;I$231), $B110&gt;I$232), I110, "")</f>
        <v/>
      </c>
      <c r="CG110" s="2">
        <f>IF(OR(AND($B110&gt;J$230, $B110&lt;J$231), $B110&gt;J$232), J110, "")</f>
        <v>96.576999999999998</v>
      </c>
      <c r="CH110" s="2">
        <f>IF(OR(AND($B110&gt;K$230, $B110&lt;K$231), $B110&gt;K$232), K110, "")</f>
        <v>94.647999999999996</v>
      </c>
      <c r="CI110" s="2">
        <f>IF(OR(AND($B110&gt;L$230, $B110&lt;L$231), $B110&gt;L$232), L110, "")</f>
        <v>91.162000000000006</v>
      </c>
      <c r="CJ110" s="2">
        <f>IF(OR(AND($B110&gt;M$230, $B110&lt;M$231), $B110&gt;M$232), M110, "")</f>
        <v>83.926000000000002</v>
      </c>
      <c r="CK110" s="2">
        <f>IF(OR(AND($B110&gt;N$230, $B110&lt;N$231), $B110&gt;N$232), N110, "")</f>
        <v>75.617599999999996</v>
      </c>
      <c r="CL110" s="2">
        <f>IF(OR(AND($B110&gt;O$230, $B110&lt;O$231), $B110&gt;O$232), O110, "")</f>
        <v>62.3521</v>
      </c>
      <c r="CO110" s="2">
        <f>BK$207*$B110+BK$209</f>
        <v>85.106889280635244</v>
      </c>
      <c r="CP110" s="2">
        <f>BL$207*$B110+BL$209</f>
        <v>87.888260419680549</v>
      </c>
      <c r="CQ110" s="2">
        <f>BM$207*$B110+BM$209</f>
        <v>89.691070180903949</v>
      </c>
      <c r="CR110" s="2">
        <f>BN$207*$B110+BN$209</f>
        <v>90.978567472591251</v>
      </c>
      <c r="CS110" s="2">
        <f>BO$207*$B110+BO$209</f>
        <v>93.48155912296626</v>
      </c>
      <c r="CT110" s="2">
        <f>BP$207*$B110+BP$209</f>
        <v>96.068083320183064</v>
      </c>
      <c r="CU110" s="2">
        <f>BQ$207*$B110+BQ$209</f>
        <v>96.350330794528048</v>
      </c>
      <c r="CV110" s="2">
        <f>BR$207*$B110+BR$209</f>
        <v>95.679341597103488</v>
      </c>
      <c r="CW110" s="2">
        <f>BS$207*$B110+BS$209</f>
        <v>93.513225702853944</v>
      </c>
      <c r="CX110" s="2">
        <f>BT$207*$B110+BT$209</f>
        <v>89.712745980249878</v>
      </c>
      <c r="CY110" s="2">
        <f>BU$207*$B110+BU$209</f>
        <v>83.758731282152098</v>
      </c>
      <c r="CZ110" s="2">
        <f>BV$207*$B110+BV$209</f>
        <v>74.867902057517242</v>
      </c>
      <c r="DA110" s="2">
        <f>BW$207*$B110+BW$209</f>
        <v>62.308606083883419</v>
      </c>
      <c r="DD110" s="2">
        <f>BZ$207*$B110+BZ$209</f>
        <v>83.990380771662089</v>
      </c>
      <c r="DE110" s="2">
        <f>CA$207*$B110+CA$209</f>
        <v>86.941506168163841</v>
      </c>
      <c r="DF110" s="2">
        <f>CB$207*$B110+CB$209</f>
        <v>88.873839182534667</v>
      </c>
      <c r="DG110" s="2">
        <f>CC$207*$B110+CC$209</f>
        <v>90.009896538955104</v>
      </c>
      <c r="DH110" s="2">
        <f>CD$207*$B110+CD$209</f>
        <v>92.289290153828873</v>
      </c>
      <c r="DI110" s="2">
        <f>CE$207*$B110+CE$209</f>
        <v>94.761643811767797</v>
      </c>
      <c r="DJ110" s="2">
        <f>CF$207*$B110+CF$209</f>
        <v>94.946563493681197</v>
      </c>
      <c r="DK110" s="2">
        <f>CG$207*$B110+CG$209</f>
        <v>94.27484749820735</v>
      </c>
      <c r="DL110" s="2">
        <f>CH$207*$B110+CH$209</f>
        <v>92.320527644215687</v>
      </c>
      <c r="DM110" s="2">
        <f>CI$207*$B110+CI$209</f>
        <v>88.488757406136699</v>
      </c>
      <c r="DN110" s="2">
        <f>CJ$207*$B110+CJ$209</f>
        <v>82.724335144572194</v>
      </c>
      <c r="DO110" s="2">
        <f>CK$207*$B110+CK$209</f>
        <v>74.092846652222178</v>
      </c>
      <c r="DP110" s="2">
        <f>CL$207*$B110+CL$209</f>
        <v>61.800814504152598</v>
      </c>
      <c r="DS110" s="2">
        <f>POWER(10,($B110-C$227)/C$228)/(1+POWER(10,($B110-C$227)/C$228))</f>
        <v>0.60254305019111776</v>
      </c>
      <c r="DT110" s="2">
        <f>POWER(10,($B110-D$227)/D$228)/(1+POWER(10,($B110-D$227)/D$228))</f>
        <v>0.52368750010881304</v>
      </c>
      <c r="DU110" s="2">
        <f>POWER(10,($B110-E$227)/E$228)/(1+POWER(10,($B110-E$227)/E$228))</f>
        <v>0.5642085597058486</v>
      </c>
      <c r="DV110" s="2">
        <f>POWER(10,($B110-F$227)/F$228)/(1+POWER(10,($B110-F$227)/F$228))</f>
        <v>0.55533474608366507</v>
      </c>
      <c r="DW110" s="2">
        <f>POWER(10,($B110-G$227)/G$228)/(1+POWER(10,($B110-G$227)/G$228))</f>
        <v>0.58842277879293603</v>
      </c>
      <c r="DX110" s="2">
        <f>POWER(10,($B110-H$227)/H$228)/(1+POWER(10,($B110-H$227)/H$228))</f>
        <v>0.60643690422488228</v>
      </c>
      <c r="DY110" s="2">
        <f>POWER(10,($B110-I$227)/I$228)/(1+POWER(10,($B110-I$227)/I$228))</f>
        <v>0.61633955790635941</v>
      </c>
      <c r="DZ110" s="2">
        <f>POWER(10,($B110-J$227)/J$228)/(1+POWER(10,($B110-J$227)/J$228))</f>
        <v>0.54957855847939863</v>
      </c>
      <c r="EA110" s="2">
        <f>POWER(10,($B110-K$227)/K$228)/(1+POWER(10,($B110-K$227)/K$228))</f>
        <v>0.57158065914236411</v>
      </c>
      <c r="EB110" s="2">
        <f>POWER(10,($B110-L$227)/L$228)/(1+POWER(10,($B110-L$227)/L$228))</f>
        <v>0.58840648524698391</v>
      </c>
      <c r="EC110" s="2">
        <f>POWER(10,($B110-M$227)/M$228)/(1+POWER(10,($B110-M$227)/M$228))</f>
        <v>0.55994029366058806</v>
      </c>
      <c r="ED110" s="2">
        <f>POWER(10,($B110-N$227)/N$228)/(1+POWER(10,($B110-N$227)/N$228))</f>
        <v>0.54095374040671806</v>
      </c>
      <c r="EE110" s="2">
        <f>POWER(10,($B110-O$227)/O$228)/(1+POWER(10,($B110-O$227)/O$228))</f>
        <v>0.53652906470249362</v>
      </c>
    </row>
    <row r="111" spans="2:135" x14ac:dyDescent="0.25">
      <c r="B111" s="2">
        <v>105</v>
      </c>
      <c r="C111">
        <v>86.07</v>
      </c>
      <c r="D111">
        <v>87.465000000000003</v>
      </c>
      <c r="E111">
        <v>88.731999999999999</v>
      </c>
      <c r="F111">
        <v>90.436999999999998</v>
      </c>
      <c r="G111">
        <v>93.634</v>
      </c>
      <c r="H111">
        <v>97.07</v>
      </c>
      <c r="I111">
        <v>97.789000000000001</v>
      </c>
      <c r="J111">
        <v>96.944000000000003</v>
      </c>
      <c r="K111">
        <v>94.099000000000004</v>
      </c>
      <c r="L111">
        <v>89.676000000000002</v>
      </c>
      <c r="M111">
        <v>84.352999999999994</v>
      </c>
      <c r="N111">
        <v>75.676500000000004</v>
      </c>
      <c r="O111">
        <v>63.464799999999997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84.362243031556531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87.331709374295414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89.191279369574659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90.412171454321282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92.833906179148357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95.421730982862741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95.753227858909341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94.906571792461762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92.886597432549408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89.090087486435152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83.187917779177255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74.440606212457098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62.044396092583888</v>
      </c>
      <c r="AE111" s="5"/>
      <c r="AG111" s="5">
        <f t="shared" si="32"/>
        <v>1.7077569684434621</v>
      </c>
      <c r="AH111" s="5">
        <f t="shared" si="32"/>
        <v>0.13329062570458916</v>
      </c>
      <c r="AI111" s="5">
        <f t="shared" si="32"/>
        <v>-0.45927936957465931</v>
      </c>
      <c r="AJ111" s="5">
        <f t="shared" si="31"/>
        <v>2.4828545678715841E-2</v>
      </c>
      <c r="AK111" s="5">
        <f t="shared" si="31"/>
        <v>0.80009382085164304</v>
      </c>
      <c r="AL111" s="5">
        <f t="shared" si="31"/>
        <v>1.6482690171372525</v>
      </c>
      <c r="AM111" s="5">
        <f t="shared" si="31"/>
        <v>2.0357721410906606</v>
      </c>
      <c r="AN111" s="5">
        <f t="shared" si="16"/>
        <v>2.0374282075382411</v>
      </c>
      <c r="AO111" s="5">
        <f t="shared" si="16"/>
        <v>1.2124025674505958</v>
      </c>
      <c r="AP111" s="5">
        <f t="shared" si="16"/>
        <v>0.58591251356484975</v>
      </c>
      <c r="AQ111" s="5">
        <f t="shared" si="16"/>
        <v>1.1650822208227396</v>
      </c>
      <c r="AR111" s="5">
        <f t="shared" si="16"/>
        <v>1.2358937875429064</v>
      </c>
      <c r="AS111" s="5">
        <f t="shared" si="16"/>
        <v>1.4204039074161088</v>
      </c>
      <c r="AV111" s="2">
        <f t="shared" si="18"/>
        <v>84.358790774482785</v>
      </c>
      <c r="AW111" s="2">
        <f t="shared" si="19"/>
        <v>87.328529389896204</v>
      </c>
      <c r="AX111" s="2">
        <f t="shared" si="20"/>
        <v>89.168639016807816</v>
      </c>
      <c r="AY111" s="2">
        <f t="shared" si="21"/>
        <v>90.387125086898834</v>
      </c>
      <c r="AZ111" s="2">
        <f t="shared" si="22"/>
        <v>92.731355668037395</v>
      </c>
      <c r="BA111" s="2">
        <f t="shared" si="23"/>
        <v>95.214636578069161</v>
      </c>
      <c r="BB111" s="2">
        <f t="shared" si="24"/>
        <v>95.419524657734598</v>
      </c>
      <c r="BC111" s="2">
        <f t="shared" si="25"/>
        <v>94.846697603769087</v>
      </c>
      <c r="BD111" s="2">
        <f t="shared" si="26"/>
        <v>92.771758007416082</v>
      </c>
      <c r="BE111" s="2">
        <f t="shared" si="27"/>
        <v>88.928727885729899</v>
      </c>
      <c r="BF111" s="2">
        <f t="shared" si="28"/>
        <v>83.130354846738129</v>
      </c>
      <c r="BG111" s="2">
        <f t="shared" si="29"/>
        <v>74.413784661268906</v>
      </c>
      <c r="BH111" s="2">
        <f t="shared" si="30"/>
        <v>62.025282807703874</v>
      </c>
      <c r="BK111" s="2">
        <f>IF(OR($B111&lt;C$229, AND($B111&gt;C$230, $B111&lt;C$231)), C111, "")</f>
        <v>86.07</v>
      </c>
      <c r="BL111" s="2">
        <f>IF(OR($B111&lt;D$229, AND($B111&gt;D$230, $B111&lt;D$231)), D111, "")</f>
        <v>87.465000000000003</v>
      </c>
      <c r="BM111" s="2">
        <f>IF(OR($B111&lt;E$229, AND($B111&gt;E$230, $B111&lt;E$231)), E111, "")</f>
        <v>88.731999999999999</v>
      </c>
      <c r="BN111" s="2">
        <f>IF(OR($B111&lt;F$229, AND($B111&gt;F$230, $B111&lt;F$231)), F111, "")</f>
        <v>90.436999999999998</v>
      </c>
      <c r="BO111" s="2">
        <f>IF(OR($B111&lt;G$229, AND($B111&gt;G$230, $B111&lt;G$231)), G111, "")</f>
        <v>93.634</v>
      </c>
      <c r="BP111" s="2" t="str">
        <f>IF(OR($B111&lt;H$229, AND($B111&gt;H$230, $B111&lt;H$231)), H111, "")</f>
        <v/>
      </c>
      <c r="BQ111" s="2" t="str">
        <f>IF(OR($B111&lt;I$229, AND($B111&gt;I$230, $B111&lt;I$231)), I111, "")</f>
        <v/>
      </c>
      <c r="BR111" s="2">
        <f>IF(OR($B111&lt;J$229, AND($B111&gt;J$230, $B111&lt;J$231)), J111, "")</f>
        <v>96.944000000000003</v>
      </c>
      <c r="BS111" s="2">
        <f>IF(OR($B111&lt;K$229, AND($B111&gt;K$230, $B111&lt;K$231)), K111, "")</f>
        <v>94.099000000000004</v>
      </c>
      <c r="BT111" s="2">
        <f>IF(OR($B111&lt;L$229, AND($B111&gt;L$230, $B111&lt;L$231)), L111, "")</f>
        <v>89.676000000000002</v>
      </c>
      <c r="BU111" s="2">
        <f>IF(OR($B111&lt;M$229, AND($B111&gt;M$230, $B111&lt;M$231)), M111, "")</f>
        <v>84.352999999999994</v>
      </c>
      <c r="BV111" s="2">
        <f>IF(OR($B111&lt;N$229, AND($B111&gt;N$230, $B111&lt;N$231)), N111, "")</f>
        <v>75.676500000000004</v>
      </c>
      <c r="BW111" s="2">
        <f>IF(OR($B111&lt;O$229, AND($B111&gt;O$230, $B111&lt;O$231)), O111, "")</f>
        <v>63.464799999999997</v>
      </c>
      <c r="BZ111" s="2">
        <f>IF(OR(AND($B111&gt;C$230, $B111&lt;C$231), $B111&gt;C$232), C111, "")</f>
        <v>86.07</v>
      </c>
      <c r="CA111" s="2">
        <f>IF(OR(AND($B111&gt;D$230, $B111&lt;D$231), $B111&gt;D$232), D111, "")</f>
        <v>87.465000000000003</v>
      </c>
      <c r="CB111" s="2">
        <f>IF(OR(AND($B111&gt;E$230, $B111&lt;E$231), $B111&gt;E$232), E111, "")</f>
        <v>88.731999999999999</v>
      </c>
      <c r="CC111" s="2">
        <f>IF(OR(AND($B111&gt;F$230, $B111&lt;F$231), $B111&gt;F$232), F111, "")</f>
        <v>90.436999999999998</v>
      </c>
      <c r="CD111" s="2">
        <f>IF(OR(AND($B111&gt;G$230, $B111&lt;G$231), $B111&gt;G$232), G111, "")</f>
        <v>93.634</v>
      </c>
      <c r="CE111" s="2" t="str">
        <f>IF(OR(AND($B111&gt;H$230, $B111&lt;H$231), $B111&gt;H$232), H111, "")</f>
        <v/>
      </c>
      <c r="CF111" s="2" t="str">
        <f>IF(OR(AND($B111&gt;I$230, $B111&lt;I$231), $B111&gt;I$232), I111, "")</f>
        <v/>
      </c>
      <c r="CG111" s="2">
        <f>IF(OR(AND($B111&gt;J$230, $B111&lt;J$231), $B111&gt;J$232), J111, "")</f>
        <v>96.944000000000003</v>
      </c>
      <c r="CH111" s="2">
        <f>IF(OR(AND($B111&gt;K$230, $B111&lt;K$231), $B111&gt;K$232), K111, "")</f>
        <v>94.099000000000004</v>
      </c>
      <c r="CI111" s="2">
        <f>IF(OR(AND($B111&gt;L$230, $B111&lt;L$231), $B111&gt;L$232), L111, "")</f>
        <v>89.676000000000002</v>
      </c>
      <c r="CJ111" s="2">
        <f>IF(OR(AND($B111&gt;M$230, $B111&lt;M$231), $B111&gt;M$232), M111, "")</f>
        <v>84.352999999999994</v>
      </c>
      <c r="CK111" s="2">
        <f>IF(OR(AND($B111&gt;N$230, $B111&lt;N$231), $B111&gt;N$232), N111, "")</f>
        <v>75.676500000000004</v>
      </c>
      <c r="CL111" s="2">
        <f>IF(OR(AND($B111&gt;O$230, $B111&lt;O$231), $B111&gt;O$232), O111, "")</f>
        <v>63.464799999999997</v>
      </c>
      <c r="CO111" s="2">
        <f>BK$207*$B111+BK$209</f>
        <v>85.104364904899626</v>
      </c>
      <c r="CP111" s="2">
        <f>BL$207*$B111+BL$209</f>
        <v>87.873257720770297</v>
      </c>
      <c r="CQ111" s="2">
        <f>BM$207*$B111+BM$209</f>
        <v>89.670145344937879</v>
      </c>
      <c r="CR111" s="2">
        <f>BN$207*$B111+BN$209</f>
        <v>90.980881761439989</v>
      </c>
      <c r="CS111" s="2">
        <f>BO$207*$B111+BO$209</f>
        <v>93.501690217163585</v>
      </c>
      <c r="CT111" s="2">
        <f>BP$207*$B111+BP$209</f>
        <v>96.092064161234603</v>
      </c>
      <c r="CU111" s="2">
        <f>BQ$207*$B111+BQ$209</f>
        <v>96.368441002568957</v>
      </c>
      <c r="CV111" s="2">
        <f>BR$207*$B111+BR$209</f>
        <v>95.704084245387875</v>
      </c>
      <c r="CW111" s="2">
        <f>BS$207*$B111+BS$209</f>
        <v>93.539478819968252</v>
      </c>
      <c r="CX111" s="2">
        <f>BT$207*$B111+BT$209</f>
        <v>89.733096374398841</v>
      </c>
      <c r="CY111" s="2">
        <f>BU$207*$B111+BU$209</f>
        <v>83.785057649333197</v>
      </c>
      <c r="CZ111" s="2">
        <f>BV$207*$B111+BV$209</f>
        <v>74.890790563146879</v>
      </c>
      <c r="DA111" s="2">
        <f>BW$207*$B111+BW$209</f>
        <v>62.330153384497549</v>
      </c>
      <c r="DD111" s="2">
        <f>BZ$207*$B111+BZ$209</f>
        <v>83.910259382119492</v>
      </c>
      <c r="DE111" s="2">
        <f>CA$207*$B111+CA$209</f>
        <v>86.876673722093045</v>
      </c>
      <c r="DF111" s="2">
        <f>CB$207*$B111+CB$209</f>
        <v>88.81536195274407</v>
      </c>
      <c r="DG111" s="2">
        <f>CC$207*$B111+CC$209</f>
        <v>89.953527504016094</v>
      </c>
      <c r="DH111" s="2">
        <f>CD$207*$B111+CD$209</f>
        <v>92.239948790676053</v>
      </c>
      <c r="DI111" s="2">
        <f>CE$207*$B111+CE$209</f>
        <v>94.695310622422951</v>
      </c>
      <c r="DJ111" s="2">
        <f>CF$207*$B111+CF$209</f>
        <v>94.880814818589471</v>
      </c>
      <c r="DK111" s="2">
        <f>CG$207*$B111+CG$209</f>
        <v>94.205833438231039</v>
      </c>
      <c r="DL111" s="2">
        <f>CH$207*$B111+CH$209</f>
        <v>92.246956760735571</v>
      </c>
      <c r="DM111" s="2">
        <f>CI$207*$B111+CI$209</f>
        <v>88.415575773210819</v>
      </c>
      <c r="DN111" s="2">
        <f>CJ$207*$B111+CJ$209</f>
        <v>82.661094255020203</v>
      </c>
      <c r="DO111" s="2">
        <f>CK$207*$B111+CK$209</f>
        <v>74.044620036997827</v>
      </c>
      <c r="DP111" s="2">
        <f>CL$207*$B111+CL$209</f>
        <v>61.785098426064799</v>
      </c>
      <c r="DS111" s="2">
        <f>POWER(10,($B111-C$227)/C$228)/(1+POWER(10,($B111-C$227)/C$228))</f>
        <v>0.62437876401490711</v>
      </c>
      <c r="DT111" s="2">
        <f>POWER(10,($B111-D$227)/D$228)/(1+POWER(10,($B111-D$227)/D$228))</f>
        <v>0.54659550183135452</v>
      </c>
      <c r="DU111" s="2">
        <f>POWER(10,($B111-E$227)/E$228)/(1+POWER(10,($B111-E$227)/E$228))</f>
        <v>0.58670574640312112</v>
      </c>
      <c r="DV111" s="2">
        <f>POWER(10,($B111-F$227)/F$228)/(1+POWER(10,($B111-F$227)/F$228))</f>
        <v>0.57794735384657836</v>
      </c>
      <c r="DW111" s="2">
        <f>POWER(10,($B111-G$227)/G$228)/(1+POWER(10,($B111-G$227)/G$228))</f>
        <v>0.61053281833716866</v>
      </c>
      <c r="DX111" s="2">
        <f>POWER(10,($B111-H$227)/H$228)/(1+POWER(10,($B111-H$227)/H$228))</f>
        <v>0.62819069992259124</v>
      </c>
      <c r="DY111" s="2">
        <f>POWER(10,($B111-I$227)/I$228)/(1+POWER(10,($B111-I$227)/I$228))</f>
        <v>0.63787284403394717</v>
      </c>
      <c r="DZ111" s="2">
        <f>POWER(10,($B111-J$227)/J$228)/(1+POWER(10,($B111-J$227)/J$228))</f>
        <v>0.57225842130251181</v>
      </c>
      <c r="EA111" s="2">
        <f>POWER(10,($B111-K$227)/K$228)/(1+POWER(10,($B111-K$227)/K$228))</f>
        <v>0.59397114893956049</v>
      </c>
      <c r="EB111" s="2">
        <f>POWER(10,($B111-L$227)/L$228)/(1+POWER(10,($B111-L$227)/L$228))</f>
        <v>0.61051682071887736</v>
      </c>
      <c r="EC111" s="2">
        <f>POWER(10,($B111-M$227)/M$228)/(1+POWER(10,($B111-M$227)/M$228))</f>
        <v>0.58249477332422861</v>
      </c>
      <c r="ED111" s="2">
        <f>POWER(10,($B111-N$227)/N$228)/(1+POWER(10,($B111-N$227)/N$228))</f>
        <v>0.56372313515674011</v>
      </c>
      <c r="EE111" s="2">
        <f>POWER(10,($B111-O$227)/O$228)/(1+POWER(10,($B111-O$227)/O$228))</f>
        <v>0.55933914934065176</v>
      </c>
    </row>
    <row r="112" spans="2:135" x14ac:dyDescent="0.25">
      <c r="B112" s="2">
        <v>106</v>
      </c>
      <c r="C112">
        <v>85.323999999999998</v>
      </c>
      <c r="D112">
        <v>87.323999999999998</v>
      </c>
      <c r="E112">
        <v>89.887</v>
      </c>
      <c r="F112">
        <v>91.534999999999997</v>
      </c>
      <c r="G112">
        <v>94.93</v>
      </c>
      <c r="H112">
        <v>96.197000000000003</v>
      </c>
      <c r="I112">
        <v>98.38</v>
      </c>
      <c r="J112">
        <v>97.534999999999997</v>
      </c>
      <c r="K112">
        <v>94.042000000000002</v>
      </c>
      <c r="L112">
        <v>91.808999999999997</v>
      </c>
      <c r="M112">
        <v>84.926000000000002</v>
      </c>
      <c r="N112">
        <v>75.941199999999995</v>
      </c>
      <c r="O112">
        <v>63.985900000000001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84.286823631937466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87.268959800215271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89.14865642314335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90.379246388617489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92.865112889168927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95.510804552713736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95.92144107126424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94.897500642194643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92.921216776724975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89.153817879448425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83.187526442653848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74.428960332383397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62.050953108937385</v>
      </c>
      <c r="AE112" s="5"/>
      <c r="AG112" s="5">
        <f t="shared" si="32"/>
        <v>1.0371763680625321</v>
      </c>
      <c r="AH112" s="5">
        <f t="shared" si="32"/>
        <v>5.5040199784727406E-2</v>
      </c>
      <c r="AI112" s="5">
        <f t="shared" si="32"/>
        <v>0.73834357685664997</v>
      </c>
      <c r="AJ112" s="5">
        <f t="shared" si="31"/>
        <v>1.155753611382508</v>
      </c>
      <c r="AK112" s="5">
        <f t="shared" si="31"/>
        <v>2.06488711083108</v>
      </c>
      <c r="AL112" s="5">
        <f t="shared" si="31"/>
        <v>0.68619544728626636</v>
      </c>
      <c r="AM112" s="5">
        <f t="shared" si="31"/>
        <v>2.458558928735755</v>
      </c>
      <c r="AN112" s="5">
        <f t="shared" si="16"/>
        <v>2.6374993578053534</v>
      </c>
      <c r="AO112" s="5">
        <f t="shared" si="16"/>
        <v>1.1207832232750263</v>
      </c>
      <c r="AP112" s="5">
        <f t="shared" si="16"/>
        <v>2.6551821205515722</v>
      </c>
      <c r="AQ112" s="5">
        <f t="shared" si="16"/>
        <v>1.7384735573461541</v>
      </c>
      <c r="AR112" s="5">
        <f t="shared" si="16"/>
        <v>1.5122396676165977</v>
      </c>
      <c r="AS112" s="5">
        <f t="shared" si="16"/>
        <v>1.9349468910626157</v>
      </c>
      <c r="AV112" s="2">
        <f t="shared" si="18"/>
        <v>84.280676509877424</v>
      </c>
      <c r="AW112" s="2">
        <f t="shared" si="19"/>
        <v>87.262523454348383</v>
      </c>
      <c r="AX112" s="2">
        <f t="shared" si="20"/>
        <v>89.105924802029335</v>
      </c>
      <c r="AY112" s="2">
        <f t="shared" si="21"/>
        <v>90.331315219660326</v>
      </c>
      <c r="AZ112" s="2">
        <f t="shared" si="22"/>
        <v>92.680231187318512</v>
      </c>
      <c r="BA112" s="2">
        <f t="shared" si="23"/>
        <v>95.15028806516753</v>
      </c>
      <c r="BB112" s="2">
        <f t="shared" si="24"/>
        <v>95.351152374516872</v>
      </c>
      <c r="BC112" s="2">
        <f t="shared" si="25"/>
        <v>94.782157757296403</v>
      </c>
      <c r="BD112" s="2">
        <f t="shared" si="26"/>
        <v>92.70807788121931</v>
      </c>
      <c r="BE112" s="2">
        <f t="shared" si="27"/>
        <v>88.861404862084029</v>
      </c>
      <c r="BF112" s="2">
        <f t="shared" si="28"/>
        <v>83.077550702482569</v>
      </c>
      <c r="BG112" s="2">
        <f t="shared" si="29"/>
        <v>74.375941452599591</v>
      </c>
      <c r="BH112" s="2">
        <f t="shared" si="30"/>
        <v>62.012848809797582</v>
      </c>
      <c r="BK112" s="2" t="str">
        <f>IF(OR($B112&lt;C$229, AND($B112&gt;C$230, $B112&lt;C$231)), C112, "")</f>
        <v/>
      </c>
      <c r="BL112" s="2">
        <f>IF(OR($B112&lt;D$229, AND($B112&gt;D$230, $B112&lt;D$231)), D112, "")</f>
        <v>87.323999999999998</v>
      </c>
      <c r="BM112" s="2">
        <f>IF(OR($B112&lt;E$229, AND($B112&gt;E$230, $B112&lt;E$231)), E112, "")</f>
        <v>89.887</v>
      </c>
      <c r="BN112" s="2">
        <f>IF(OR($B112&lt;F$229, AND($B112&gt;F$230, $B112&lt;F$231)), F112, "")</f>
        <v>91.534999999999997</v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>
        <f>IF(OR($B112&lt;J$229, AND($B112&gt;J$230, $B112&lt;J$231)), J112, "")</f>
        <v>97.534999999999997</v>
      </c>
      <c r="BS112" s="2" t="str">
        <f>IF(OR($B112&lt;K$229, AND($B112&gt;K$230, $B112&lt;K$231)), K112, "")</f>
        <v/>
      </c>
      <c r="BT112" s="2" t="str">
        <f>IF(OR($B112&lt;L$229, AND($B112&gt;L$230, $B112&lt;L$231)), L112, "")</f>
        <v/>
      </c>
      <c r="BU112" s="2">
        <f>IF(OR($B112&lt;M$229, AND($B112&gt;M$230, $B112&lt;M$231)), M112, "")</f>
        <v>84.926000000000002</v>
      </c>
      <c r="BV112" s="2">
        <f>IF(OR($B112&lt;N$229, AND($B112&gt;N$230, $B112&lt;N$231)), N112, "")</f>
        <v>75.941199999999995</v>
      </c>
      <c r="BW112" s="2">
        <f>IF(OR($B112&lt;O$229, AND($B112&gt;O$230, $B112&lt;O$231)), O112, "")</f>
        <v>63.985900000000001</v>
      </c>
      <c r="BZ112" s="2" t="str">
        <f>IF(OR(AND($B112&gt;C$230, $B112&lt;C$231), $B112&gt;C$232), C112, "")</f>
        <v/>
      </c>
      <c r="CA112" s="2">
        <f>IF(OR(AND($B112&gt;D$230, $B112&lt;D$231), $B112&gt;D$232), D112, "")</f>
        <v>87.323999999999998</v>
      </c>
      <c r="CB112" s="2">
        <f>IF(OR(AND($B112&gt;E$230, $B112&lt;E$231), $B112&gt;E$232), E112, "")</f>
        <v>89.887</v>
      </c>
      <c r="CC112" s="2">
        <f>IF(OR(AND($B112&gt;F$230, $B112&lt;F$231), $B112&gt;F$232), F112, "")</f>
        <v>91.534999999999997</v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>
        <f>IF(OR(AND($B112&gt;J$230, $B112&lt;J$231), $B112&gt;J$232), J112, "")</f>
        <v>97.534999999999997</v>
      </c>
      <c r="CH112" s="2" t="str">
        <f>IF(OR(AND($B112&gt;K$230, $B112&lt;K$231), $B112&gt;K$232), K112, "")</f>
        <v/>
      </c>
      <c r="CI112" s="2" t="str">
        <f>IF(OR(AND($B112&gt;L$230, $B112&lt;L$231), $B112&gt;L$232), L112, "")</f>
        <v/>
      </c>
      <c r="CJ112" s="2">
        <f>IF(OR(AND($B112&gt;M$230, $B112&lt;M$231), $B112&gt;M$232), M112, "")</f>
        <v>84.926000000000002</v>
      </c>
      <c r="CK112" s="2">
        <f>IF(OR(AND($B112&gt;N$230, $B112&lt;N$231), $B112&gt;N$232), N112, "")</f>
        <v>75.941199999999995</v>
      </c>
      <c r="CL112" s="2">
        <f>IF(OR(AND($B112&gt;O$230, $B112&lt;O$231), $B112&gt;O$232), O112, "")</f>
        <v>63.985900000000001</v>
      </c>
      <c r="CO112" s="2">
        <f>BK$207*$B112+BK$209</f>
        <v>85.101840529163994</v>
      </c>
      <c r="CP112" s="2">
        <f>BL$207*$B112+BL$209</f>
        <v>87.858255021860032</v>
      </c>
      <c r="CQ112" s="2">
        <f>BM$207*$B112+BM$209</f>
        <v>89.649220508971808</v>
      </c>
      <c r="CR112" s="2">
        <f>BN$207*$B112+BN$209</f>
        <v>90.983196050288711</v>
      </c>
      <c r="CS112" s="2">
        <f>BO$207*$B112+BO$209</f>
        <v>93.521821311360924</v>
      </c>
      <c r="CT112" s="2">
        <f>BP$207*$B112+BP$209</f>
        <v>96.116045002286143</v>
      </c>
      <c r="CU112" s="2">
        <f>BQ$207*$B112+BQ$209</f>
        <v>96.386551210609852</v>
      </c>
      <c r="CV112" s="2">
        <f>BR$207*$B112+BR$209</f>
        <v>95.728826893672277</v>
      </c>
      <c r="CW112" s="2">
        <f>BS$207*$B112+BS$209</f>
        <v>93.565731937082575</v>
      </c>
      <c r="CX112" s="2">
        <f>BT$207*$B112+BT$209</f>
        <v>89.753446768547789</v>
      </c>
      <c r="CY112" s="2">
        <f>BU$207*$B112+BU$209</f>
        <v>83.811384016514296</v>
      </c>
      <c r="CZ112" s="2">
        <f>BV$207*$B112+BV$209</f>
        <v>74.913679068776503</v>
      </c>
      <c r="DA112" s="2">
        <f>BW$207*$B112+BW$209</f>
        <v>62.35170068511168</v>
      </c>
      <c r="DD112" s="2">
        <f>BZ$207*$B112+BZ$209</f>
        <v>83.830137992576894</v>
      </c>
      <c r="DE112" s="2">
        <f>CA$207*$B112+CA$209</f>
        <v>86.81184127602225</v>
      </c>
      <c r="DF112" s="2">
        <f>CB$207*$B112+CB$209</f>
        <v>88.756884722953473</v>
      </c>
      <c r="DG112" s="2">
        <f>CC$207*$B112+CC$209</f>
        <v>89.897158469077084</v>
      </c>
      <c r="DH112" s="2">
        <f>CD$207*$B112+CD$209</f>
        <v>92.190607427523233</v>
      </c>
      <c r="DI112" s="2">
        <f>CE$207*$B112+CE$209</f>
        <v>94.628977433078092</v>
      </c>
      <c r="DJ112" s="2">
        <f>CF$207*$B112+CF$209</f>
        <v>94.815066143497745</v>
      </c>
      <c r="DK112" s="2">
        <f>CG$207*$B112+CG$209</f>
        <v>94.136819378254728</v>
      </c>
      <c r="DL112" s="2">
        <f>CH$207*$B112+CH$209</f>
        <v>92.17338587725547</v>
      </c>
      <c r="DM112" s="2">
        <f>CI$207*$B112+CI$209</f>
        <v>88.342394140284938</v>
      </c>
      <c r="DN112" s="2">
        <f>CJ$207*$B112+CJ$209</f>
        <v>82.597853365468211</v>
      </c>
      <c r="DO112" s="2">
        <f>CK$207*$B112+CK$209</f>
        <v>73.996393421773462</v>
      </c>
      <c r="DP112" s="2">
        <f>CL$207*$B112+CL$209</f>
        <v>61.769382347977</v>
      </c>
      <c r="DS112" s="2">
        <f>POWER(10,($B112-C$227)/C$228)/(1+POWER(10,($B112-C$227)/C$228))</f>
        <v>0.64572020237558214</v>
      </c>
      <c r="DT112" s="2">
        <f>POWER(10,($B112-D$227)/D$228)/(1+POWER(10,($B112-D$227)/D$228))</f>
        <v>0.56930785731860223</v>
      </c>
      <c r="DU112" s="2">
        <f>POWER(10,($B112-E$227)/E$228)/(1+POWER(10,($B112-E$227)/E$228))</f>
        <v>0.6088467093387564</v>
      </c>
      <c r="DV112" s="2">
        <f>POWER(10,($B112-F$227)/F$228)/(1+POWER(10,($B112-F$227)/F$228))</f>
        <v>0.60023782040868245</v>
      </c>
      <c r="DW112" s="2">
        <f>POWER(10,($B112-G$227)/G$228)/(1+POWER(10,($B112-G$227)/G$228))</f>
        <v>0.63219752607765045</v>
      </c>
      <c r="DX112" s="2">
        <f>POWER(10,($B112-H$227)/H$228)/(1+POWER(10,($B112-H$227)/H$228))</f>
        <v>0.64943715881917563</v>
      </c>
      <c r="DY112" s="2">
        <f>POWER(10,($B112-I$227)/I$228)/(1+POWER(10,($B112-I$227)/I$228))</f>
        <v>0.65886648098776857</v>
      </c>
      <c r="DZ112" s="2">
        <f>POWER(10,($B112-J$227)/J$228)/(1+POWER(10,($B112-J$227)/J$228))</f>
        <v>0.59463861018745956</v>
      </c>
      <c r="EA112" s="2">
        <f>POWER(10,($B112-K$227)/K$228)/(1+POWER(10,($B112-K$227)/K$228))</f>
        <v>0.61597765139635596</v>
      </c>
      <c r="EB112" s="2">
        <f>POWER(10,($B112-L$227)/L$228)/(1+POWER(10,($B112-L$227)/L$228))</f>
        <v>0.63218188223209837</v>
      </c>
      <c r="EC112" s="2">
        <f>POWER(10,($B112-M$227)/M$228)/(1+POWER(10,($B112-M$227)/M$228))</f>
        <v>0.6047093358533181</v>
      </c>
      <c r="ED112" s="2">
        <f>POWER(10,($B112-N$227)/N$228)/(1+POWER(10,($B112-N$227)/N$228))</f>
        <v>0.5862270034790219</v>
      </c>
      <c r="EE112" s="2">
        <f>POWER(10,($B112-O$227)/O$228)/(1+POWER(10,($B112-O$227)/O$228))</f>
        <v>0.58190143381270454</v>
      </c>
    </row>
    <row r="113" spans="2:135" x14ac:dyDescent="0.25">
      <c r="B113" s="2">
        <v>107</v>
      </c>
      <c r="C113">
        <v>85.084999999999994</v>
      </c>
      <c r="D113">
        <v>88.155000000000001</v>
      </c>
      <c r="E113">
        <v>90.183000000000007</v>
      </c>
      <c r="F113">
        <v>91.296000000000006</v>
      </c>
      <c r="G113">
        <v>94.576999999999998</v>
      </c>
      <c r="H113">
        <v>97.944000000000003</v>
      </c>
      <c r="I113">
        <v>97.394000000000005</v>
      </c>
      <c r="J113">
        <v>98.534999999999997</v>
      </c>
      <c r="K113">
        <v>95.718000000000004</v>
      </c>
      <c r="L113">
        <v>91.132000000000005</v>
      </c>
      <c r="M113">
        <v>85.323999999999998</v>
      </c>
      <c r="N113">
        <v>75.382400000000004</v>
      </c>
      <c r="O113">
        <v>64.309899999999999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84.210555008442881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87.207117040220808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89.119530697397082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90.361550949233006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92.947181224626917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95.685946208173021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96.216520150961131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94.927525915032092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93.020842853460124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89.300607285206226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83.223650914547221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74.4362520829213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62.072185798667846</v>
      </c>
      <c r="AE113" s="5"/>
      <c r="AG113" s="5">
        <f t="shared" si="32"/>
        <v>0.87444499155711242</v>
      </c>
      <c r="AH113" s="5">
        <f t="shared" si="32"/>
        <v>0.9478829597791929</v>
      </c>
      <c r="AI113" s="5">
        <f t="shared" si="32"/>
        <v>1.0634693026029254</v>
      </c>
      <c r="AJ113" s="5">
        <f t="shared" si="31"/>
        <v>0.93444905076700024</v>
      </c>
      <c r="AK113" s="5">
        <f t="shared" si="31"/>
        <v>1.6298187753730815</v>
      </c>
      <c r="AL113" s="5">
        <f t="shared" si="31"/>
        <v>2.2580537918269812</v>
      </c>
      <c r="AM113" s="5">
        <f t="shared" si="31"/>
        <v>1.1774798490388747</v>
      </c>
      <c r="AN113" s="5">
        <f t="shared" si="16"/>
        <v>3.6074740849679046</v>
      </c>
      <c r="AO113" s="5">
        <f t="shared" si="16"/>
        <v>2.6971571465398796</v>
      </c>
      <c r="AP113" s="5">
        <f t="shared" si="16"/>
        <v>1.831392714793779</v>
      </c>
      <c r="AQ113" s="5">
        <f t="shared" si="16"/>
        <v>2.1003490854527769</v>
      </c>
      <c r="AR113" s="5">
        <f t="shared" si="16"/>
        <v>0.94614791707870438</v>
      </c>
      <c r="AS113" s="5">
        <f t="shared" si="16"/>
        <v>2.2377142013321532</v>
      </c>
      <c r="AV113" s="2">
        <f t="shared" si="18"/>
        <v>84.200012373990944</v>
      </c>
      <c r="AW113" s="2">
        <f t="shared" si="19"/>
        <v>87.194569654686404</v>
      </c>
      <c r="AX113" s="2">
        <f t="shared" si="20"/>
        <v>89.041956119828015</v>
      </c>
      <c r="AY113" s="2">
        <f t="shared" si="21"/>
        <v>90.273355705018332</v>
      </c>
      <c r="AZ113" s="2">
        <f t="shared" si="22"/>
        <v>92.626826069964991</v>
      </c>
      <c r="BA113" s="2">
        <f t="shared" si="23"/>
        <v>95.083011231435151</v>
      </c>
      <c r="BB113" s="2">
        <f t="shared" si="24"/>
        <v>95.280260705033726</v>
      </c>
      <c r="BC113" s="2">
        <f t="shared" si="25"/>
        <v>94.71407289541321</v>
      </c>
      <c r="BD113" s="2">
        <f t="shared" si="26"/>
        <v>92.640697836132119</v>
      </c>
      <c r="BE113" s="2">
        <f t="shared" si="27"/>
        <v>88.790812686391405</v>
      </c>
      <c r="BF113" s="2">
        <f t="shared" si="28"/>
        <v>83.021319792359463</v>
      </c>
      <c r="BG113" s="2">
        <f t="shared" si="29"/>
        <v>74.335247780380286</v>
      </c>
      <c r="BH113" s="2">
        <f t="shared" si="30"/>
        <v>61.998942493346775</v>
      </c>
      <c r="BK113" s="2" t="str">
        <f>IF(OR($B113&lt;C$229, AND($B113&gt;C$230, $B113&lt;C$231)), C113, "")</f>
        <v/>
      </c>
      <c r="BL113" s="2">
        <f>IF(OR($B113&lt;D$229, AND($B113&gt;D$230, $B113&lt;D$231)), D113, "")</f>
        <v>88.155000000000001</v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 t="str">
        <f>IF(OR($B113&lt;L$229, AND($B113&gt;L$230, $B113&lt;L$231)), L113, "")</f>
        <v/>
      </c>
      <c r="BU113" s="2">
        <f>IF(OR($B113&lt;M$229, AND($B113&gt;M$230, $B113&lt;M$231)), M113, "")</f>
        <v>85.323999999999998</v>
      </c>
      <c r="BV113" s="2">
        <f>IF(OR($B113&lt;N$229, AND($B113&gt;N$230, $B113&lt;N$231)), N113, "")</f>
        <v>75.382400000000004</v>
      </c>
      <c r="BW113" s="2">
        <f>IF(OR($B113&lt;O$229, AND($B113&gt;O$230, $B113&lt;O$231)), O113, "")</f>
        <v>64.309899999999999</v>
      </c>
      <c r="BZ113" s="2" t="str">
        <f>IF(OR(AND($B113&gt;C$230, $B113&lt;C$231), $B113&gt;C$232), C113, "")</f>
        <v/>
      </c>
      <c r="CA113" s="2">
        <f>IF(OR(AND($B113&gt;D$230, $B113&lt;D$231), $B113&gt;D$232), D113, "")</f>
        <v>88.155000000000001</v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 t="str">
        <f>IF(OR(AND($B113&gt;L$230, $B113&lt;L$231), $B113&gt;L$232), L113, "")</f>
        <v/>
      </c>
      <c r="CJ113" s="2">
        <f>IF(OR(AND($B113&gt;M$230, $B113&lt;M$231), $B113&gt;M$232), M113, "")</f>
        <v>85.323999999999998</v>
      </c>
      <c r="CK113" s="2">
        <f>IF(OR(AND($B113&gt;N$230, $B113&lt;N$231), $B113&gt;N$232), N113, "")</f>
        <v>75.382400000000004</v>
      </c>
      <c r="CL113" s="2">
        <f>IF(OR(AND($B113&gt;O$230, $B113&lt;O$231), $B113&gt;O$232), O113, "")</f>
        <v>64.309899999999999</v>
      </c>
      <c r="CO113" s="2">
        <f>BK$207*$B113+BK$209</f>
        <v>85.099316153428376</v>
      </c>
      <c r="CP113" s="2">
        <f>BL$207*$B113+BL$209</f>
        <v>87.84325232294978</v>
      </c>
      <c r="CQ113" s="2">
        <f>BM$207*$B113+BM$209</f>
        <v>89.628295673005738</v>
      </c>
      <c r="CR113" s="2">
        <f>BN$207*$B113+BN$209</f>
        <v>90.985510339137448</v>
      </c>
      <c r="CS113" s="2">
        <f>BO$207*$B113+BO$209</f>
        <v>93.541952405558249</v>
      </c>
      <c r="CT113" s="2">
        <f>BP$207*$B113+BP$209</f>
        <v>96.140025843337668</v>
      </c>
      <c r="CU113" s="2">
        <f>BQ$207*$B113+BQ$209</f>
        <v>96.404661418650761</v>
      </c>
      <c r="CV113" s="2">
        <f>BR$207*$B113+BR$209</f>
        <v>95.753569541956665</v>
      </c>
      <c r="CW113" s="2">
        <f>BS$207*$B113+BS$209</f>
        <v>93.591985054196883</v>
      </c>
      <c r="CX113" s="2">
        <f>BT$207*$B113+BT$209</f>
        <v>89.773797162696738</v>
      </c>
      <c r="CY113" s="2">
        <f>BU$207*$B113+BU$209</f>
        <v>83.837710383695395</v>
      </c>
      <c r="CZ113" s="2">
        <f>BV$207*$B113+BV$209</f>
        <v>74.936567574406141</v>
      </c>
      <c r="DA113" s="2">
        <f>BW$207*$B113+BW$209</f>
        <v>62.373247985725811</v>
      </c>
      <c r="DD113" s="2">
        <f>BZ$207*$B113+BZ$209</f>
        <v>83.750016603034297</v>
      </c>
      <c r="DE113" s="2">
        <f>CA$207*$B113+CA$209</f>
        <v>86.747008829951454</v>
      </c>
      <c r="DF113" s="2">
        <f>CB$207*$B113+CB$209</f>
        <v>88.698407493162875</v>
      </c>
      <c r="DG113" s="2">
        <f>CC$207*$B113+CC$209</f>
        <v>89.840789434138074</v>
      </c>
      <c r="DH113" s="2">
        <f>CD$207*$B113+CD$209</f>
        <v>92.141266064370413</v>
      </c>
      <c r="DI113" s="2">
        <f>CE$207*$B113+CE$209</f>
        <v>94.562644243733246</v>
      </c>
      <c r="DJ113" s="2">
        <f>CF$207*$B113+CF$209</f>
        <v>94.749317468406019</v>
      </c>
      <c r="DK113" s="2">
        <f>CG$207*$B113+CG$209</f>
        <v>94.067805318278431</v>
      </c>
      <c r="DL113" s="2">
        <f>CH$207*$B113+CH$209</f>
        <v>92.099814993775368</v>
      </c>
      <c r="DM113" s="2">
        <f>CI$207*$B113+CI$209</f>
        <v>88.269212507359057</v>
      </c>
      <c r="DN113" s="2">
        <f>CJ$207*$B113+CJ$209</f>
        <v>82.534612475916219</v>
      </c>
      <c r="DO113" s="2">
        <f>CK$207*$B113+CK$209</f>
        <v>73.948166806549111</v>
      </c>
      <c r="DP113" s="2">
        <f>CL$207*$B113+CL$209</f>
        <v>61.753666269889202</v>
      </c>
      <c r="DS113" s="2">
        <f>POWER(10,($B113-C$227)/C$228)/(1+POWER(10,($B113-C$227)/C$228))</f>
        <v>0.66649676061536722</v>
      </c>
      <c r="DT113" s="2">
        <f>POWER(10,($B113-D$227)/D$228)/(1+POWER(10,($B113-D$227)/D$228))</f>
        <v>0.59173228612665174</v>
      </c>
      <c r="DU113" s="2">
        <f>POWER(10,($B113-E$227)/E$228)/(1+POWER(10,($B113-E$227)/E$228))</f>
        <v>0.63054845290839667</v>
      </c>
      <c r="DV113" s="2">
        <f>POWER(10,($B113-F$227)/F$228)/(1+POWER(10,($B113-F$227)/F$228))</f>
        <v>0.62212075538142764</v>
      </c>
      <c r="DW113" s="2">
        <f>POWER(10,($B113-G$227)/G$228)/(1+POWER(10,($B113-G$227)/G$228))</f>
        <v>0.65334137178577534</v>
      </c>
      <c r="DX113" s="2">
        <f>POWER(10,($B113-H$227)/H$228)/(1+POWER(10,($B113-H$227)/H$228))</f>
        <v>0.67010710164718368</v>
      </c>
      <c r="DY113" s="2">
        <f>POWER(10,($B113-I$227)/I$228)/(1+POWER(10,($B113-I$227)/I$228))</f>
        <v>0.67925503545701071</v>
      </c>
      <c r="DZ113" s="2">
        <f>POWER(10,($B113-J$227)/J$228)/(1+POWER(10,($B113-J$227)/J$228))</f>
        <v>0.61663228578628471</v>
      </c>
      <c r="EA113" s="2">
        <f>POWER(10,($B113-K$227)/K$228)/(1+POWER(10,($B113-K$227)/K$228))</f>
        <v>0.63751930379573973</v>
      </c>
      <c r="EB113" s="2">
        <f>POWER(10,($B113-L$227)/L$228)/(1+POWER(10,($B113-L$227)/L$228))</f>
        <v>0.65332613410491291</v>
      </c>
      <c r="EC113" s="2">
        <f>POWER(10,($B113-M$227)/M$228)/(1+POWER(10,($B113-M$227)/M$228))</f>
        <v>0.62649980977045616</v>
      </c>
      <c r="ED113" s="2">
        <f>POWER(10,($B113-N$227)/N$228)/(1+POWER(10,($B113-N$227)/N$228))</f>
        <v>0.60837649421255224</v>
      </c>
      <c r="EE113" s="2">
        <f>POWER(10,($B113-O$227)/O$228)/(1+POWER(10,($B113-O$227)/O$228))</f>
        <v>0.60412611090955282</v>
      </c>
    </row>
    <row r="114" spans="2:135" x14ac:dyDescent="0.25">
      <c r="B114" s="2">
        <v>108</v>
      </c>
      <c r="C114">
        <v>85.028000000000006</v>
      </c>
      <c r="D114">
        <v>86.113</v>
      </c>
      <c r="E114">
        <v>89.141000000000005</v>
      </c>
      <c r="F114">
        <v>92.113</v>
      </c>
      <c r="G114">
        <v>93.183000000000007</v>
      </c>
      <c r="H114">
        <v>96.492999999999995</v>
      </c>
      <c r="I114">
        <v>98.31</v>
      </c>
      <c r="J114">
        <v>97.141000000000005</v>
      </c>
      <c r="K114">
        <v>94.436999999999998</v>
      </c>
      <c r="L114">
        <v>91.117999999999995</v>
      </c>
      <c r="M114">
        <v>85.293999999999997</v>
      </c>
      <c r="N114">
        <v>77.470600000000005</v>
      </c>
      <c r="O114">
        <v>64.126800000000003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84.134434153117908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87.148355636341819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89.112309486955155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90.369447678370562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93.104868734259597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95.981797222493256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96.68370686131918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95.022158603768375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93.221428229649149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89.572253300857909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83.32034301311495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74.477309430822345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62.119398534367143</v>
      </c>
      <c r="AE114" s="5"/>
      <c r="AG114" s="5">
        <f t="shared" si="32"/>
        <v>0.8935658468820975</v>
      </c>
      <c r="AH114" s="5">
        <f t="shared" si="32"/>
        <v>-1.0353556363418193</v>
      </c>
      <c r="AI114" s="5">
        <f t="shared" si="32"/>
        <v>2.8690513044850263E-2</v>
      </c>
      <c r="AJ114" s="5">
        <f t="shared" si="31"/>
        <v>1.7435523216294371</v>
      </c>
      <c r="AK114" s="5">
        <f t="shared" si="31"/>
        <v>7.8131265740410072E-2</v>
      </c>
      <c r="AL114" s="5">
        <f t="shared" si="31"/>
        <v>0.51120277750673893</v>
      </c>
      <c r="AM114" s="5">
        <f t="shared" si="31"/>
        <v>1.6262931386808219</v>
      </c>
      <c r="AN114" s="5">
        <f t="shared" si="16"/>
        <v>2.1188413962316304</v>
      </c>
      <c r="AO114" s="5">
        <f t="shared" si="16"/>
        <v>1.2155717703508486</v>
      </c>
      <c r="AP114" s="5">
        <f t="shared" si="16"/>
        <v>1.5457466991420858</v>
      </c>
      <c r="AQ114" s="5">
        <f t="shared" si="16"/>
        <v>1.9736569868850466</v>
      </c>
      <c r="AR114" s="5">
        <f t="shared" si="16"/>
        <v>2.9932905691776597</v>
      </c>
      <c r="AS114" s="5">
        <f t="shared" si="16"/>
        <v>2.00740146563286</v>
      </c>
      <c r="AV114" s="2">
        <f t="shared" si="18"/>
        <v>84.117018722846808</v>
      </c>
      <c r="AW114" s="2">
        <f t="shared" si="19"/>
        <v>87.124811379635901</v>
      </c>
      <c r="AX114" s="2">
        <f t="shared" si="20"/>
        <v>88.976856075438789</v>
      </c>
      <c r="AY114" s="2">
        <f t="shared" si="21"/>
        <v>90.213413261680955</v>
      </c>
      <c r="AZ114" s="2">
        <f t="shared" si="22"/>
        <v>92.571348329556798</v>
      </c>
      <c r="BA114" s="2">
        <f t="shared" si="23"/>
        <v>95.013063574579178</v>
      </c>
      <c r="BB114" s="2">
        <f t="shared" si="24"/>
        <v>95.207100578609897</v>
      </c>
      <c r="BC114" s="2">
        <f t="shared" si="25"/>
        <v>94.642695269427051</v>
      </c>
      <c r="BD114" s="2">
        <f t="shared" si="26"/>
        <v>92.569874318968601</v>
      </c>
      <c r="BE114" s="2">
        <f t="shared" si="27"/>
        <v>88.717205618721337</v>
      </c>
      <c r="BF114" s="2">
        <f t="shared" si="28"/>
        <v>82.961883969894984</v>
      </c>
      <c r="BG114" s="2">
        <f t="shared" si="29"/>
        <v>74.291867328619503</v>
      </c>
      <c r="BH114" s="2">
        <f t="shared" si="30"/>
        <v>61.983656993596767</v>
      </c>
      <c r="BK114" s="2" t="str">
        <f>IF(OR($B114&lt;C$229, AND($B114&gt;C$230, $B114&lt;C$231)), C114, "")</f>
        <v/>
      </c>
      <c r="BL114" s="2">
        <f>IF(OR($B114&lt;D$229, AND($B114&gt;D$230, $B114&lt;D$231)), D114, "")</f>
        <v>86.113</v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>
        <f>IF(OR($B114&lt;N$229, AND($B114&gt;N$230, $B114&lt;N$231)), N114, "")</f>
        <v>77.470600000000005</v>
      </c>
      <c r="BW114" s="2">
        <f>IF(OR($B114&lt;O$229, AND($B114&gt;O$230, $B114&lt;O$231)), O114, "")</f>
        <v>64.126800000000003</v>
      </c>
      <c r="BZ114" s="2" t="str">
        <f>IF(OR(AND($B114&gt;C$230, $B114&lt;C$231), $B114&gt;C$232), C114, "")</f>
        <v/>
      </c>
      <c r="CA114" s="2">
        <f>IF(OR(AND($B114&gt;D$230, $B114&lt;D$231), $B114&gt;D$232), D114, "")</f>
        <v>86.113</v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>
        <f>IF(OR(AND($B114&gt;N$230, $B114&lt;N$231), $B114&gt;N$232), N114, "")</f>
        <v>77.470600000000005</v>
      </c>
      <c r="CL114" s="2">
        <f>IF(OR(AND($B114&gt;O$230, $B114&lt;O$231), $B114&gt;O$232), O114, "")</f>
        <v>64.126800000000003</v>
      </c>
      <c r="CO114" s="2">
        <f>BK$207*$B114+BK$209</f>
        <v>85.096791777692744</v>
      </c>
      <c r="CP114" s="2">
        <f>BL$207*$B114+BL$209</f>
        <v>87.828249624039529</v>
      </c>
      <c r="CQ114" s="2">
        <f>BM$207*$B114+BM$209</f>
        <v>89.607370837039667</v>
      </c>
      <c r="CR114" s="2">
        <f>BN$207*$B114+BN$209</f>
        <v>90.987824627986186</v>
      </c>
      <c r="CS114" s="2">
        <f>BO$207*$B114+BO$209</f>
        <v>93.562083499755587</v>
      </c>
      <c r="CT114" s="2">
        <f>BP$207*$B114+BP$209</f>
        <v>96.164006684389207</v>
      </c>
      <c r="CU114" s="2">
        <f>BQ$207*$B114+BQ$209</f>
        <v>96.42277162669167</v>
      </c>
      <c r="CV114" s="2">
        <f>BR$207*$B114+BR$209</f>
        <v>95.778312190241067</v>
      </c>
      <c r="CW114" s="2">
        <f>BS$207*$B114+BS$209</f>
        <v>93.618238171311191</v>
      </c>
      <c r="CX114" s="2">
        <f>BT$207*$B114+BT$209</f>
        <v>89.794147556845687</v>
      </c>
      <c r="CY114" s="2">
        <f>BU$207*$B114+BU$209</f>
        <v>83.864036750876494</v>
      </c>
      <c r="CZ114" s="2">
        <f>BV$207*$B114+BV$209</f>
        <v>74.959456080035778</v>
      </c>
      <c r="DA114" s="2">
        <f>BW$207*$B114+BW$209</f>
        <v>62.394795286339942</v>
      </c>
      <c r="DD114" s="2">
        <f>BZ$207*$B114+BZ$209</f>
        <v>83.669895213491699</v>
      </c>
      <c r="DE114" s="2">
        <f>CA$207*$B114+CA$209</f>
        <v>86.682176383880659</v>
      </c>
      <c r="DF114" s="2">
        <f>CB$207*$B114+CB$209</f>
        <v>88.639930263372278</v>
      </c>
      <c r="DG114" s="2">
        <f>CC$207*$B114+CC$209</f>
        <v>89.784420399199064</v>
      </c>
      <c r="DH114" s="2">
        <f>CD$207*$B114+CD$209</f>
        <v>92.091924701217593</v>
      </c>
      <c r="DI114" s="2">
        <f>CE$207*$B114+CE$209</f>
        <v>94.496311054388386</v>
      </c>
      <c r="DJ114" s="2">
        <f>CF$207*$B114+CF$209</f>
        <v>94.683568793314294</v>
      </c>
      <c r="DK114" s="2">
        <f>CG$207*$B114+CG$209</f>
        <v>93.99879125830212</v>
      </c>
      <c r="DL114" s="2">
        <f>CH$207*$B114+CH$209</f>
        <v>92.026244110295252</v>
      </c>
      <c r="DM114" s="2">
        <f>CI$207*$B114+CI$209</f>
        <v>88.196030874433177</v>
      </c>
      <c r="DN114" s="2">
        <f>CJ$207*$B114+CJ$209</f>
        <v>82.471371586364242</v>
      </c>
      <c r="DO114" s="2">
        <f>CK$207*$B114+CK$209</f>
        <v>73.89994019132476</v>
      </c>
      <c r="DP114" s="2">
        <f>CL$207*$B114+CL$209</f>
        <v>61.737950191801403</v>
      </c>
      <c r="DS114" s="2">
        <f>POWER(10,($B114-C$227)/C$228)/(1+POWER(10,($B114-C$227)/C$228))</f>
        <v>0.68664616583090843</v>
      </c>
      <c r="DT114" s="2">
        <f>POWER(10,($B114-D$227)/D$228)/(1+POWER(10,($B114-D$227)/D$228))</f>
        <v>0.61378123121182038</v>
      </c>
      <c r="DU114" s="2">
        <f>POWER(10,($B114-E$227)/E$228)/(1+POWER(10,($B114-E$227)/E$228))</f>
        <v>0.65173487526030494</v>
      </c>
      <c r="DV114" s="2">
        <f>POWER(10,($B114-F$227)/F$228)/(1+POWER(10,($B114-F$227)/F$228))</f>
        <v>0.64351723866363453</v>
      </c>
      <c r="DW114" s="2">
        <f>POWER(10,($B114-G$227)/G$228)/(1+POWER(10,($B114-G$227)/G$228))</f>
        <v>0.67389670502535048</v>
      </c>
      <c r="DX114" s="2">
        <f>POWER(10,($B114-H$227)/H$228)/(1+POWER(10,($B114-H$227)/H$228))</f>
        <v>0.69013978876317683</v>
      </c>
      <c r="DY114" s="2">
        <f>POWER(10,($B114-I$227)/I$228)/(1+POWER(10,($B114-I$227)/I$228))</f>
        <v>0.69898175460136525</v>
      </c>
      <c r="DZ114" s="2">
        <f>POWER(10,($B114-J$227)/J$228)/(1+POWER(10,($B114-J$227)/J$228))</f>
        <v>0.63815878781299884</v>
      </c>
      <c r="EA114" s="2">
        <f>POWER(10,($B114-K$227)/K$228)/(1+POWER(10,($B114-K$227)/K$228))</f>
        <v>0.65852246438254591</v>
      </c>
      <c r="EB114" s="2">
        <f>POWER(10,($B114-L$227)/L$228)/(1+POWER(10,($B114-L$227)/L$228))</f>
        <v>0.67388191987246104</v>
      </c>
      <c r="EC114" s="2">
        <f>POWER(10,($B114-M$227)/M$228)/(1+POWER(10,($B114-M$227)/M$228))</f>
        <v>0.64778871761142998</v>
      </c>
      <c r="ED114" s="2">
        <f>POWER(10,($B114-N$227)/N$228)/(1+POWER(10,($B114-N$227)/N$228))</f>
        <v>0.63008847581176641</v>
      </c>
      <c r="EE114" s="2">
        <f>POWER(10,($B114-O$227)/O$228)/(1+POWER(10,($B114-O$227)/O$228))</f>
        <v>0.62592884709296437</v>
      </c>
    </row>
    <row r="115" spans="2:135" x14ac:dyDescent="0.25">
      <c r="B115" s="2">
        <v>109</v>
      </c>
      <c r="C115">
        <v>84.887</v>
      </c>
      <c r="D115">
        <v>86.844999999999999</v>
      </c>
      <c r="E115">
        <v>89.986000000000004</v>
      </c>
      <c r="F115">
        <v>91.408000000000001</v>
      </c>
      <c r="G115">
        <v>94.07</v>
      </c>
      <c r="H115">
        <v>96.507000000000005</v>
      </c>
      <c r="I115">
        <v>97.844999999999999</v>
      </c>
      <c r="J115">
        <v>97.352000000000004</v>
      </c>
      <c r="K115">
        <v>94.831000000000003</v>
      </c>
      <c r="L115">
        <v>91.587999999999994</v>
      </c>
      <c r="M115">
        <v>85.265000000000001</v>
      </c>
      <c r="N115">
        <v>76.7059</v>
      </c>
      <c r="O115">
        <v>65.056299999999993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84.059631329029145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87.095923178059124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89.138240444080409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90.417089459947604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93.367999815862149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96.436003766853929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97.36910205967439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95.216320473384641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93.569042862161623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90.020540339278966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83.511025001743221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74.574101815619585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62.209647142415491</v>
      </c>
      <c r="AE115" s="5"/>
      <c r="AG115" s="5">
        <f t="shared" si="32"/>
        <v>0.82736867097085565</v>
      </c>
      <c r="AH115" s="5">
        <f t="shared" si="32"/>
        <v>-0.25092317805912501</v>
      </c>
      <c r="AI115" s="5">
        <f t="shared" si="32"/>
        <v>0.84775955591959473</v>
      </c>
      <c r="AJ115" s="5">
        <f t="shared" si="31"/>
        <v>0.99091054005239698</v>
      </c>
      <c r="AK115" s="5">
        <f t="shared" si="31"/>
        <v>0.70200018413784449</v>
      </c>
      <c r="AL115" s="5">
        <f t="shared" si="31"/>
        <v>7.0996233146075838E-2</v>
      </c>
      <c r="AM115" s="5">
        <f t="shared" si="31"/>
        <v>0.47589794032560917</v>
      </c>
      <c r="AN115" s="5">
        <f t="shared" si="16"/>
        <v>2.1356795266153625</v>
      </c>
      <c r="AO115" s="5">
        <f t="shared" si="16"/>
        <v>1.2619571378383796</v>
      </c>
      <c r="AP115" s="5">
        <f t="shared" ref="AP115:AS178" si="33">L115-AA115</f>
        <v>1.5674596607210276</v>
      </c>
      <c r="AQ115" s="5">
        <f t="shared" si="33"/>
        <v>1.7539749982567798</v>
      </c>
      <c r="AR115" s="5">
        <f t="shared" si="33"/>
        <v>2.1317981843804148</v>
      </c>
      <c r="AS115" s="5">
        <f t="shared" si="33"/>
        <v>2.8466528575845018</v>
      </c>
      <c r="AV115" s="2">
        <f t="shared" si="18"/>
        <v>84.031921941364715</v>
      </c>
      <c r="AW115" s="2">
        <f t="shared" si="19"/>
        <v>87.05340226651812</v>
      </c>
      <c r="AX115" s="2">
        <f t="shared" si="20"/>
        <v>88.910751347816756</v>
      </c>
      <c r="AY115" s="2">
        <f t="shared" si="21"/>
        <v>90.151663687013979</v>
      </c>
      <c r="AZ115" s="2">
        <f t="shared" si="22"/>
        <v>92.514011622727551</v>
      </c>
      <c r="BA115" s="2">
        <f t="shared" si="23"/>
        <v>94.940708880849797</v>
      </c>
      <c r="BB115" s="2">
        <f t="shared" si="24"/>
        <v>95.13192549101376</v>
      </c>
      <c r="BC115" s="2">
        <f t="shared" si="25"/>
        <v>94.568293799363332</v>
      </c>
      <c r="BD115" s="2">
        <f t="shared" si="26"/>
        <v>92.495879530785075</v>
      </c>
      <c r="BE115" s="2">
        <f t="shared" si="27"/>
        <v>88.640848776678183</v>
      </c>
      <c r="BF115" s="2">
        <f t="shared" si="28"/>
        <v>82.899481488972611</v>
      </c>
      <c r="BG115" s="2">
        <f t="shared" si="29"/>
        <v>74.24597965993469</v>
      </c>
      <c r="BH115" s="2">
        <f t="shared" si="30"/>
        <v>61.967093389569271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85.094267401957126</v>
      </c>
      <c r="CP115" s="2">
        <f>BL$207*$B115+BL$209</f>
        <v>87.813246925129263</v>
      </c>
      <c r="CQ115" s="2">
        <f>BM$207*$B115+BM$209</f>
        <v>89.586446001073597</v>
      </c>
      <c r="CR115" s="2">
        <f>BN$207*$B115+BN$209</f>
        <v>90.990138916834923</v>
      </c>
      <c r="CS115" s="2">
        <f>BO$207*$B115+BO$209</f>
        <v>93.582214593952926</v>
      </c>
      <c r="CT115" s="2">
        <f>BP$207*$B115+BP$209</f>
        <v>96.187987525440747</v>
      </c>
      <c r="CU115" s="2">
        <f>BQ$207*$B115+BQ$209</f>
        <v>96.440881834732579</v>
      </c>
      <c r="CV115" s="2">
        <f>BR$207*$B115+BR$209</f>
        <v>95.803054838525455</v>
      </c>
      <c r="CW115" s="2">
        <f>BS$207*$B115+BS$209</f>
        <v>93.644491288425499</v>
      </c>
      <c r="CX115" s="2">
        <f>BT$207*$B115+BT$209</f>
        <v>89.814497950994635</v>
      </c>
      <c r="CY115" s="2">
        <f>BU$207*$B115+BU$209</f>
        <v>83.890363118057593</v>
      </c>
      <c r="CZ115" s="2">
        <f>BV$207*$B115+BV$209</f>
        <v>74.982344585665402</v>
      </c>
      <c r="DA115" s="2">
        <f>BW$207*$B115+BW$209</f>
        <v>62.416342586954073</v>
      </c>
      <c r="DD115" s="2">
        <f>BZ$207*$B115+BZ$209</f>
        <v>83.589773823949102</v>
      </c>
      <c r="DE115" s="2">
        <f>CA$207*$B115+CA$209</f>
        <v>86.617343937809864</v>
      </c>
      <c r="DF115" s="2">
        <f>CB$207*$B115+CB$209</f>
        <v>88.581453033581681</v>
      </c>
      <c r="DG115" s="2">
        <f>CC$207*$B115+CC$209</f>
        <v>89.728051364260054</v>
      </c>
      <c r="DH115" s="2">
        <f>CD$207*$B115+CD$209</f>
        <v>92.042583338064773</v>
      </c>
      <c r="DI115" s="2">
        <f>CE$207*$B115+CE$209</f>
        <v>94.42997786504354</v>
      </c>
      <c r="DJ115" s="2">
        <f>CF$207*$B115+CF$209</f>
        <v>94.617820118222568</v>
      </c>
      <c r="DK115" s="2">
        <f>CG$207*$B115+CG$209</f>
        <v>93.929777198325809</v>
      </c>
      <c r="DL115" s="2">
        <f>CH$207*$B115+CH$209</f>
        <v>91.952673226815151</v>
      </c>
      <c r="DM115" s="2">
        <f>CI$207*$B115+CI$209</f>
        <v>88.122849241507296</v>
      </c>
      <c r="DN115" s="2">
        <f>CJ$207*$B115+CJ$209</f>
        <v>82.40813069681225</v>
      </c>
      <c r="DO115" s="2">
        <f>CK$207*$B115+CK$209</f>
        <v>73.851713576100408</v>
      </c>
      <c r="DP115" s="2">
        <f>CL$207*$B115+CL$209</f>
        <v>61.722234113713604</v>
      </c>
      <c r="DS115" s="2">
        <f>POWER(10,($B115-C$227)/C$228)/(1+POWER(10,($B115-C$227)/C$228))</f>
        <v>0.70611498521580141</v>
      </c>
      <c r="DT115" s="2">
        <f>POWER(10,($B115-D$227)/D$228)/(1+POWER(10,($B115-D$227)/D$228))</f>
        <v>0.6353731587495427</v>
      </c>
      <c r="DU115" s="2">
        <f>POWER(10,($B115-E$227)/E$228)/(1+POWER(10,($B115-E$227)/E$228))</f>
        <v>0.67233769301204271</v>
      </c>
      <c r="DV115" s="2">
        <f>POWER(10,($B115-F$227)/F$228)/(1+POWER(10,($B115-F$227)/F$228))</f>
        <v>0.66435583498967143</v>
      </c>
      <c r="DW115" s="2">
        <f>POWER(10,($B115-G$227)/G$228)/(1+POWER(10,($B115-G$227)/G$228))</f>
        <v>0.69380442046765722</v>
      </c>
      <c r="DX115" s="2">
        <f>POWER(10,($B115-H$227)/H$228)/(1+POWER(10,($B115-H$227)/H$228))</f>
        <v>0.70948338492584295</v>
      </c>
      <c r="DY115" s="2">
        <f>POWER(10,($B115-I$227)/I$228)/(1+POWER(10,($B115-I$227)/I$228))</f>
        <v>0.71799892009395272</v>
      </c>
      <c r="DZ115" s="2">
        <f>POWER(10,($B115-J$227)/J$228)/(1+POWER(10,($B115-J$227)/J$228))</f>
        <v>0.65914470586993879</v>
      </c>
      <c r="EA115" s="2">
        <f>POWER(10,($B115-K$227)/K$228)/(1+POWER(10,($B115-K$227)/K$228))</f>
        <v>0.67892156000930948</v>
      </c>
      <c r="EB115" s="2">
        <f>POWER(10,($B115-L$227)/L$228)/(1+POWER(10,($B115-L$227)/L$228))</f>
        <v>0.69379012778139137</v>
      </c>
      <c r="EC115" s="2">
        <f>POWER(10,($B115-M$227)/M$228)/(1+POWER(10,($B115-M$227)/M$228))</f>
        <v>0.66850624428554051</v>
      </c>
      <c r="ED115" s="2">
        <f>POWER(10,($B115-N$227)/N$228)/(1+POWER(10,($B115-N$227)/N$228))</f>
        <v>0.65128668814242119</v>
      </c>
      <c r="EE115" s="2">
        <f>POWER(10,($B115-O$227)/O$228)/(1+POWER(10,($B115-O$227)/O$228))</f>
        <v>0.64723197411417321</v>
      </c>
    </row>
    <row r="116" spans="2:135" x14ac:dyDescent="0.25">
      <c r="B116" s="2">
        <v>110</v>
      </c>
      <c r="C116">
        <v>85.408000000000001</v>
      </c>
      <c r="D116">
        <v>87.013999999999996</v>
      </c>
      <c r="E116">
        <v>89.718000000000004</v>
      </c>
      <c r="F116">
        <v>90.337999999999994</v>
      </c>
      <c r="G116">
        <v>94.450999999999993</v>
      </c>
      <c r="H116">
        <v>97.436999999999998</v>
      </c>
      <c r="I116">
        <v>98.703999999999994</v>
      </c>
      <c r="J116">
        <v>96.900999999999996</v>
      </c>
      <c r="K116">
        <v>96</v>
      </c>
      <c r="L116">
        <v>91.926000000000002</v>
      </c>
      <c r="M116">
        <v>86.352999999999994</v>
      </c>
      <c r="N116">
        <v>77.264700000000005</v>
      </c>
      <c r="O116">
        <v>65.225300000000004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83.987415220323982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87.054413200640994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89.211247965698021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90.522412001831896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93.768846595665536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97.083581263252597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98.31112594209209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95.554242477168842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94.117614251885087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90.703770673942557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83.839038703088391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74.757304202968228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62.367240641536348</v>
      </c>
      <c r="AE116" s="5"/>
      <c r="AG116" s="5">
        <f t="shared" si="32"/>
        <v>1.4205847796760196</v>
      </c>
      <c r="AH116" s="5">
        <f t="shared" si="32"/>
        <v>-4.041320064099807E-2</v>
      </c>
      <c r="AI116" s="5">
        <f t="shared" si="32"/>
        <v>0.50675203430198223</v>
      </c>
      <c r="AJ116" s="5">
        <f t="shared" si="31"/>
        <v>-0.18441200183190176</v>
      </c>
      <c r="AK116" s="5">
        <f t="shared" si="31"/>
        <v>0.68215340433445704</v>
      </c>
      <c r="AL116" s="5">
        <f t="shared" si="31"/>
        <v>0.35341873674740043</v>
      </c>
      <c r="AM116" s="5">
        <f t="shared" si="31"/>
        <v>0.39287405790790331</v>
      </c>
      <c r="AN116" s="5">
        <f t="shared" si="31"/>
        <v>1.3467575228311546</v>
      </c>
      <c r="AO116" s="5">
        <f t="shared" si="31"/>
        <v>1.8823857481149133</v>
      </c>
      <c r="AP116" s="5">
        <f t="shared" si="33"/>
        <v>1.2222293260574446</v>
      </c>
      <c r="AQ116" s="5">
        <f t="shared" si="33"/>
        <v>2.513961296911603</v>
      </c>
      <c r="AR116" s="5">
        <f t="shared" si="33"/>
        <v>2.5073957970317764</v>
      </c>
      <c r="AS116" s="5">
        <f t="shared" si="33"/>
        <v>2.858059358463656</v>
      </c>
      <c r="AV116" s="2">
        <f t="shared" si="18"/>
        <v>83.944950594767974</v>
      </c>
      <c r="AW116" s="2">
        <f t="shared" si="19"/>
        <v>86.980503331129228</v>
      </c>
      <c r="AX116" s="2">
        <f t="shared" si="20"/>
        <v>88.843770008304318</v>
      </c>
      <c r="AY116" s="2">
        <f t="shared" si="21"/>
        <v>90.088288631188902</v>
      </c>
      <c r="AZ116" s="2">
        <f t="shared" si="22"/>
        <v>92.455031606803587</v>
      </c>
      <c r="BA116" s="2">
        <f t="shared" si="23"/>
        <v>94.866212792554123</v>
      </c>
      <c r="BB116" s="2">
        <f t="shared" si="24"/>
        <v>95.054987492823457</v>
      </c>
      <c r="BC116" s="2">
        <f t="shared" si="25"/>
        <v>94.491149022117469</v>
      </c>
      <c r="BD116" s="2">
        <f t="shared" si="26"/>
        <v>92.418996317676132</v>
      </c>
      <c r="BE116" s="2">
        <f t="shared" si="27"/>
        <v>88.562013391182902</v>
      </c>
      <c r="BF116" s="2">
        <f t="shared" si="28"/>
        <v>82.834362424457254</v>
      </c>
      <c r="BG116" s="2">
        <f t="shared" si="29"/>
        <v>74.197776654960336</v>
      </c>
      <c r="BH116" s="2">
        <f t="shared" si="30"/>
        <v>61.949358749525402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85.091743026221494</v>
      </c>
      <c r="CP116" s="2">
        <f>BL$207*$B116+BL$209</f>
        <v>87.798244226219012</v>
      </c>
      <c r="CQ116" s="2">
        <f>BM$207*$B116+BM$209</f>
        <v>89.565521165107526</v>
      </c>
      <c r="CR116" s="2">
        <f>BN$207*$B116+BN$209</f>
        <v>90.99245320568366</v>
      </c>
      <c r="CS116" s="2">
        <f>BO$207*$B116+BO$209</f>
        <v>93.602345688150251</v>
      </c>
      <c r="CT116" s="2">
        <f>BP$207*$B116+BP$209</f>
        <v>96.211968366492286</v>
      </c>
      <c r="CU116" s="2">
        <f>BQ$207*$B116+BQ$209</f>
        <v>96.458992042773488</v>
      </c>
      <c r="CV116" s="2">
        <f>BR$207*$B116+BR$209</f>
        <v>95.827797486809857</v>
      </c>
      <c r="CW116" s="2">
        <f>BS$207*$B116+BS$209</f>
        <v>93.670744405539807</v>
      </c>
      <c r="CX116" s="2">
        <f>BT$207*$B116+BT$209</f>
        <v>89.834848345143598</v>
      </c>
      <c r="CY116" s="2">
        <f>BU$207*$B116+BU$209</f>
        <v>83.916689485238692</v>
      </c>
      <c r="CZ116" s="2">
        <f>BV$207*$B116+BV$209</f>
        <v>75.00523309129504</v>
      </c>
      <c r="DA116" s="2">
        <f>BW$207*$B116+BW$209</f>
        <v>62.437889887568204</v>
      </c>
      <c r="DD116" s="2">
        <f>BZ$207*$B116+BZ$209</f>
        <v>83.509652434406505</v>
      </c>
      <c r="DE116" s="2">
        <f>CA$207*$B116+CA$209</f>
        <v>86.552511491739068</v>
      </c>
      <c r="DF116" s="2">
        <f>CB$207*$B116+CB$209</f>
        <v>88.522975803791084</v>
      </c>
      <c r="DG116" s="2">
        <f>CC$207*$B116+CC$209</f>
        <v>89.671682329321058</v>
      </c>
      <c r="DH116" s="2">
        <f>CD$207*$B116+CD$209</f>
        <v>91.993241974911939</v>
      </c>
      <c r="DI116" s="2">
        <f>CE$207*$B116+CE$209</f>
        <v>94.36364467569868</v>
      </c>
      <c r="DJ116" s="2">
        <f>CF$207*$B116+CF$209</f>
        <v>94.552071443130842</v>
      </c>
      <c r="DK116" s="2">
        <f>CG$207*$B116+CG$209</f>
        <v>93.860763138349498</v>
      </c>
      <c r="DL116" s="2">
        <f>CH$207*$B116+CH$209</f>
        <v>91.879102343335035</v>
      </c>
      <c r="DM116" s="2">
        <f>CI$207*$B116+CI$209</f>
        <v>88.049667608581416</v>
      </c>
      <c r="DN116" s="2">
        <f>CJ$207*$B116+CJ$209</f>
        <v>82.344889807260259</v>
      </c>
      <c r="DO116" s="2">
        <f>CK$207*$B116+CK$209</f>
        <v>73.803486960876057</v>
      </c>
      <c r="DP116" s="2">
        <f>CL$207*$B116+CL$209</f>
        <v>61.706518035625813</v>
      </c>
      <c r="DS116" s="2">
        <f>POWER(10,($B116-C$227)/C$228)/(1+POWER(10,($B116-C$227)/C$228))</f>
        <v>0.72485889075284271</v>
      </c>
      <c r="DT116" s="2">
        <f>POWER(10,($B116-D$227)/D$228)/(1+POWER(10,($B116-D$227)/D$228))</f>
        <v>0.65643365744191029</v>
      </c>
      <c r="DU116" s="2">
        <f>POWER(10,($B116-E$227)/E$228)/(1+POWER(10,($B116-E$227)/E$228))</f>
        <v>0.69229712546209343</v>
      </c>
      <c r="DV116" s="2">
        <f>POWER(10,($B116-F$227)/F$228)/(1+POWER(10,($B116-F$227)/F$228))</f>
        <v>0.68457337353229808</v>
      </c>
      <c r="DW116" s="2">
        <f>POWER(10,($B116-G$227)/G$228)/(1+POWER(10,($B116-G$227)/G$228))</f>
        <v>0.71301437682826707</v>
      </c>
      <c r="DX116" s="2">
        <f>POWER(10,($B116-H$227)/H$228)/(1+POWER(10,($B116-H$227)/H$228))</f>
        <v>0.72809518194313116</v>
      </c>
      <c r="DY116" s="2">
        <f>POWER(10,($B116-I$227)/I$228)/(1+POWER(10,($B116-I$227)/I$228))</f>
        <v>0.7362679653327654</v>
      </c>
      <c r="DZ116" s="2">
        <f>POWER(10,($B116-J$227)/J$228)/(1+POWER(10,($B116-J$227)/J$228))</f>
        <v>0.6795247199107749</v>
      </c>
      <c r="EA116" s="2">
        <f>POWER(10,($B116-K$227)/K$228)/(1+POWER(10,($B116-K$227)/K$228))</f>
        <v>0.6986596900517531</v>
      </c>
      <c r="EB116" s="2">
        <f>POWER(10,($B116-L$227)/L$228)/(1+POWER(10,($B116-L$227)/L$228))</f>
        <v>0.71300060990567271</v>
      </c>
      <c r="EC116" s="2">
        <f>POWER(10,($B116-M$227)/M$228)/(1+POWER(10,($B116-M$227)/M$228))</f>
        <v>0.68859096737662706</v>
      </c>
      <c r="ED116" s="2">
        <f>POWER(10,($B116-N$227)/N$228)/(1+POWER(10,($B116-N$227)/N$228))</f>
        <v>0.67190267220015143</v>
      </c>
      <c r="EE116" s="2">
        <f>POWER(10,($B116-O$227)/O$228)/(1+POWER(10,($B116-O$227)/O$228))</f>
        <v>0.66796546345795471</v>
      </c>
    </row>
    <row r="117" spans="2:135" x14ac:dyDescent="0.25">
      <c r="B117" s="2">
        <v>111</v>
      </c>
      <c r="C117">
        <v>85.394000000000005</v>
      </c>
      <c r="D117">
        <v>87.915000000000006</v>
      </c>
      <c r="E117">
        <v>89.113</v>
      </c>
      <c r="F117">
        <v>90.789000000000001</v>
      </c>
      <c r="G117">
        <v>94.168999999999997</v>
      </c>
      <c r="H117">
        <v>97.141000000000005</v>
      </c>
      <c r="I117">
        <v>99.634</v>
      </c>
      <c r="J117">
        <v>98.38</v>
      </c>
      <c r="K117">
        <v>93.986000000000004</v>
      </c>
      <c r="L117">
        <v>92.367999999999995</v>
      </c>
      <c r="M117">
        <v>87.308999999999997</v>
      </c>
      <c r="N117">
        <v>77.382400000000004</v>
      </c>
      <c r="O117">
        <v>66.126800000000003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83.91901275398132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87.029927241737738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89.346994698363204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90.70617356520016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94.337288222113656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97.948750091435116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99.52927003616395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96.086897871268164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94.923200734175566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91.679536431730384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84.356193938732432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75.066989256861376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62.624707911149848</v>
      </c>
      <c r="AE117" s="5"/>
      <c r="AG117" s="5">
        <f t="shared" si="32"/>
        <v>1.474987246018685</v>
      </c>
      <c r="AH117" s="5">
        <f t="shared" si="32"/>
        <v>0.88507275826226817</v>
      </c>
      <c r="AI117" s="5">
        <f t="shared" si="32"/>
        <v>-0.23399469836320463</v>
      </c>
      <c r="AJ117" s="5">
        <f t="shared" si="31"/>
        <v>8.2826434799841309E-2</v>
      </c>
      <c r="AK117" s="5">
        <f t="shared" si="31"/>
        <v>-0.16828822211365946</v>
      </c>
      <c r="AL117" s="5">
        <f t="shared" si="31"/>
        <v>-0.80775009143511056</v>
      </c>
      <c r="AM117" s="5">
        <f t="shared" si="31"/>
        <v>0.10472996383604993</v>
      </c>
      <c r="AN117" s="5">
        <f t="shared" si="31"/>
        <v>2.2931021287318316</v>
      </c>
      <c r="AO117" s="5">
        <f t="shared" si="31"/>
        <v>-0.93720073417556193</v>
      </c>
      <c r="AP117" s="5">
        <f t="shared" si="33"/>
        <v>0.68846356826961141</v>
      </c>
      <c r="AQ117" s="5">
        <f t="shared" si="33"/>
        <v>2.952806061267566</v>
      </c>
      <c r="AR117" s="5">
        <f t="shared" si="33"/>
        <v>2.3154107431386279</v>
      </c>
      <c r="AS117" s="5">
        <f t="shared" si="33"/>
        <v>3.502092088850155</v>
      </c>
      <c r="AV117" s="2">
        <f t="shared" si="18"/>
        <v>83.856331840261817</v>
      </c>
      <c r="AW117" s="2">
        <f t="shared" si="19"/>
        <v>86.90628006393554</v>
      </c>
      <c r="AX117" s="2">
        <f t="shared" si="20"/>
        <v>88.776039451278137</v>
      </c>
      <c r="AY117" s="2">
        <f t="shared" si="21"/>
        <v>90.023472435488273</v>
      </c>
      <c r="AZ117" s="2">
        <f t="shared" si="22"/>
        <v>92.394622525985682</v>
      </c>
      <c r="BA117" s="2">
        <f t="shared" si="23"/>
        <v>94.789838696745875</v>
      </c>
      <c r="BB117" s="2">
        <f t="shared" si="24"/>
        <v>94.976533554132047</v>
      </c>
      <c r="BC117" s="2">
        <f t="shared" si="25"/>
        <v>94.411548069570273</v>
      </c>
      <c r="BD117" s="2">
        <f t="shared" si="26"/>
        <v>92.339513164846338</v>
      </c>
      <c r="BE117" s="2">
        <f t="shared" si="27"/>
        <v>88.480972278305501</v>
      </c>
      <c r="BF117" s="2">
        <f t="shared" si="28"/>
        <v>82.766784109364508</v>
      </c>
      <c r="BG117" s="2">
        <f t="shared" si="29"/>
        <v>74.147458860856403</v>
      </c>
      <c r="BH117" s="2">
        <f t="shared" si="30"/>
        <v>61.930564141252027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85.089218650485876</v>
      </c>
      <c r="CP117" s="2">
        <f>BL$207*$B117+BL$209</f>
        <v>87.783241527308746</v>
      </c>
      <c r="CQ117" s="2">
        <f>BM$207*$B117+BM$209</f>
        <v>89.544596329141456</v>
      </c>
      <c r="CR117" s="2">
        <f>BN$207*$B117+BN$209</f>
        <v>90.994767494532397</v>
      </c>
      <c r="CS117" s="2">
        <f>BO$207*$B117+BO$209</f>
        <v>93.62247678234759</v>
      </c>
      <c r="CT117" s="2">
        <f>BP$207*$B117+BP$209</f>
        <v>96.235949207543825</v>
      </c>
      <c r="CU117" s="2">
        <f>BQ$207*$B117+BQ$209</f>
        <v>96.477102250814397</v>
      </c>
      <c r="CV117" s="2">
        <f>BR$207*$B117+BR$209</f>
        <v>95.852540135094245</v>
      </c>
      <c r="CW117" s="2">
        <f>BS$207*$B117+BS$209</f>
        <v>93.696997522654115</v>
      </c>
      <c r="CX117" s="2">
        <f>BT$207*$B117+BT$209</f>
        <v>89.855198739292547</v>
      </c>
      <c r="CY117" s="2">
        <f>BU$207*$B117+BU$209</f>
        <v>83.943015852419791</v>
      </c>
      <c r="CZ117" s="2">
        <f>BV$207*$B117+BV$209</f>
        <v>75.028121596924663</v>
      </c>
      <c r="DA117" s="2">
        <f>BW$207*$B117+BW$209</f>
        <v>62.459437188182335</v>
      </c>
      <c r="DD117" s="2">
        <f>BZ$207*$B117+BZ$209</f>
        <v>83.429531044863907</v>
      </c>
      <c r="DE117" s="2">
        <f>CA$207*$B117+CA$209</f>
        <v>86.487679045668273</v>
      </c>
      <c r="DF117" s="2">
        <f>CB$207*$B117+CB$209</f>
        <v>88.464498574000487</v>
      </c>
      <c r="DG117" s="2">
        <f>CC$207*$B117+CC$209</f>
        <v>89.615313294382048</v>
      </c>
      <c r="DH117" s="2">
        <f>CD$207*$B117+CD$209</f>
        <v>91.943900611759119</v>
      </c>
      <c r="DI117" s="2">
        <f>CE$207*$B117+CE$209</f>
        <v>94.297311486353834</v>
      </c>
      <c r="DJ117" s="2">
        <f>CF$207*$B117+CF$209</f>
        <v>94.486322768039116</v>
      </c>
      <c r="DK117" s="2">
        <f>CG$207*$B117+CG$209</f>
        <v>93.791749078373201</v>
      </c>
      <c r="DL117" s="2">
        <f>CH$207*$B117+CH$209</f>
        <v>91.805531459854933</v>
      </c>
      <c r="DM117" s="2">
        <f>CI$207*$B117+CI$209</f>
        <v>87.976485975655535</v>
      </c>
      <c r="DN117" s="2">
        <f>CJ$207*$B117+CJ$209</f>
        <v>82.281648917708267</v>
      </c>
      <c r="DO117" s="2">
        <f>CK$207*$B117+CK$209</f>
        <v>73.755260345651706</v>
      </c>
      <c r="DP117" s="2">
        <f>CL$207*$B117+CL$209</f>
        <v>61.690801957538014</v>
      </c>
      <c r="DS117" s="2">
        <f>POWER(10,($B117-C$227)/C$228)/(1+POWER(10,($B117-C$227)/C$228))</f>
        <v>0.74284269283437698</v>
      </c>
      <c r="DT117" s="2">
        <f>POWER(10,($B117-D$227)/D$228)/(1+POWER(10,($B117-D$227)/D$228))</f>
        <v>0.67689631013609852</v>
      </c>
      <c r="DU117" s="2">
        <f>POWER(10,($B117-E$227)/E$228)/(1+POWER(10,($B117-E$227)/E$228))</f>
        <v>0.71156233239556399</v>
      </c>
      <c r="DV117" s="2">
        <f>POWER(10,($B117-F$227)/F$228)/(1+POWER(10,($B117-F$227)/F$228))</f>
        <v>0.70411548200603968</v>
      </c>
      <c r="DW117" s="2">
        <f>POWER(10,($B117-G$227)/G$228)/(1+POWER(10,($B117-G$227)/G$228))</f>
        <v>0.73148557561820526</v>
      </c>
      <c r="DX117" s="2">
        <f>POWER(10,($B117-H$227)/H$228)/(1+POWER(10,($B117-H$227)/H$228))</f>
        <v>0.74594159341452293</v>
      </c>
      <c r="DY117" s="2">
        <f>POWER(10,($B117-I$227)/I$228)/(1+POWER(10,($B117-I$227)/I$228))</f>
        <v>0.75375937398674686</v>
      </c>
      <c r="DZ117" s="2">
        <f>POWER(10,($B117-J$227)/J$228)/(1+POWER(10,($B117-J$227)/J$228))</f>
        <v>0.6992421967400988</v>
      </c>
      <c r="EA117" s="2">
        <f>POWER(10,($B117-K$227)/K$228)/(1+POWER(10,($B117-K$227)/K$228))</f>
        <v>0.71768898449007357</v>
      </c>
      <c r="EB117" s="2">
        <f>POWER(10,($B117-L$227)/L$228)/(1+POWER(10,($B117-L$227)/L$228))</f>
        <v>0.73147236106847169</v>
      </c>
      <c r="EC117" s="2">
        <f>POWER(10,($B117-M$227)/M$228)/(1+POWER(10,($B117-M$227)/M$228))</f>
        <v>0.70799034125445981</v>
      </c>
      <c r="ED117" s="2">
        <f>POWER(10,($B117-N$227)/N$228)/(1+POWER(10,($B117-N$227)/N$228))</f>
        <v>0.69187645958075317</v>
      </c>
      <c r="EE117" s="2">
        <f>POWER(10,($B117-O$227)/O$228)/(1+POWER(10,($B117-O$227)/O$228))</f>
        <v>0.68806766310590395</v>
      </c>
    </row>
    <row r="118" spans="2:135" x14ac:dyDescent="0.25">
      <c r="B118" s="2">
        <v>112</v>
      </c>
      <c r="C118">
        <v>84.676000000000002</v>
      </c>
      <c r="D118">
        <v>87.423000000000002</v>
      </c>
      <c r="E118">
        <v>89.647999999999996</v>
      </c>
      <c r="F118">
        <v>91.789000000000001</v>
      </c>
      <c r="G118">
        <v>93.873000000000005</v>
      </c>
      <c r="H118">
        <v>97.703999999999994</v>
      </c>
      <c r="I118">
        <v>99.055999999999997</v>
      </c>
      <c r="J118">
        <v>97.802999999999997</v>
      </c>
      <c r="K118">
        <v>96.366</v>
      </c>
      <c r="L118">
        <v>91.293999999999997</v>
      </c>
      <c r="M118">
        <v>86.352999999999994</v>
      </c>
      <c r="N118">
        <v>77.823499999999996</v>
      </c>
      <c r="O118">
        <v>65.352099999999993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83.855403224078316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87.029988857593352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89.560927839953678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90.989674243343288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95.093848133794964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99.035245619844247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101.0119819579283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96.866047270254299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96.034299517162196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92.99353457460677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85.118351339971838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75.551594097089989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63.022543219761147</v>
      </c>
      <c r="AE118" s="5"/>
      <c r="AG118" s="5">
        <f t="shared" si="32"/>
        <v>0.82059677592168612</v>
      </c>
      <c r="AH118" s="5">
        <f t="shared" si="32"/>
        <v>0.39301114240664958</v>
      </c>
      <c r="AI118" s="5">
        <f t="shared" si="32"/>
        <v>8.7072160046318459E-2</v>
      </c>
      <c r="AJ118" s="5">
        <f t="shared" si="31"/>
        <v>0.79932575665671379</v>
      </c>
      <c r="AK118" s="5">
        <f t="shared" si="31"/>
        <v>-1.2208481337949593</v>
      </c>
      <c r="AL118" s="5">
        <f t="shared" si="31"/>
        <v>-1.3312456198442533</v>
      </c>
      <c r="AM118" s="5">
        <f t="shared" si="31"/>
        <v>-1.9559819579283015</v>
      </c>
      <c r="AN118" s="5">
        <f t="shared" si="31"/>
        <v>0.93695272974569832</v>
      </c>
      <c r="AO118" s="5">
        <f t="shared" si="31"/>
        <v>0.33170048283780318</v>
      </c>
      <c r="AP118" s="5">
        <f t="shared" si="33"/>
        <v>-1.6995345746067727</v>
      </c>
      <c r="AQ118" s="5">
        <f t="shared" si="33"/>
        <v>1.2346486600281565</v>
      </c>
      <c r="AR118" s="5">
        <f t="shared" si="33"/>
        <v>2.2719059029100066</v>
      </c>
      <c r="AS118" s="5">
        <f t="shared" si="33"/>
        <v>2.3295567802388462</v>
      </c>
      <c r="AV118" s="2">
        <f t="shared" si="18"/>
        <v>83.766288187877137</v>
      </c>
      <c r="AW118" s="2">
        <f t="shared" si="19"/>
        <v>86.830899592430413</v>
      </c>
      <c r="AX118" s="2">
        <f t="shared" si="20"/>
        <v>88.707684495538388</v>
      </c>
      <c r="AY118" s="2">
        <f t="shared" si="21"/>
        <v>89.95739913402798</v>
      </c>
      <c r="AZ118" s="2">
        <f t="shared" si="22"/>
        <v>92.332994115081817</v>
      </c>
      <c r="BA118" s="2">
        <f t="shared" si="23"/>
        <v>94.711844033797178</v>
      </c>
      <c r="BB118" s="2">
        <f t="shared" si="24"/>
        <v>94.896802381386721</v>
      </c>
      <c r="BC118" s="2">
        <f t="shared" si="25"/>
        <v>94.329779840568875</v>
      </c>
      <c r="BD118" s="2">
        <f t="shared" si="26"/>
        <v>92.257719448267494</v>
      </c>
      <c r="BE118" s="2">
        <f t="shared" si="27"/>
        <v>88.397995653061784</v>
      </c>
      <c r="BF118" s="2">
        <f t="shared" si="28"/>
        <v>82.697006737072343</v>
      </c>
      <c r="BG118" s="2">
        <f t="shared" si="29"/>
        <v>74.095231876784453</v>
      </c>
      <c r="BH118" s="2">
        <f t="shared" si="30"/>
        <v>61.910822675975481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85.086694274750243</v>
      </c>
      <c r="CP118" s="2">
        <f>BL$207*$B118+BL$209</f>
        <v>87.768238828398495</v>
      </c>
      <c r="CQ118" s="2">
        <f>BM$207*$B118+BM$209</f>
        <v>89.523671493175371</v>
      </c>
      <c r="CR118" s="2">
        <f>BN$207*$B118+BN$209</f>
        <v>90.997081783381134</v>
      </c>
      <c r="CS118" s="2">
        <f>BO$207*$B118+BO$209</f>
        <v>93.642607876544915</v>
      </c>
      <c r="CT118" s="2">
        <f>BP$207*$B118+BP$209</f>
        <v>96.259930048595365</v>
      </c>
      <c r="CU118" s="2">
        <f>BQ$207*$B118+BQ$209</f>
        <v>96.495212458855292</v>
      </c>
      <c r="CV118" s="2">
        <f>BR$207*$B118+BR$209</f>
        <v>95.877282783378647</v>
      </c>
      <c r="CW118" s="2">
        <f>BS$207*$B118+BS$209</f>
        <v>93.723250639768438</v>
      </c>
      <c r="CX118" s="2">
        <f>BT$207*$B118+BT$209</f>
        <v>89.875549133441496</v>
      </c>
      <c r="CY118" s="2">
        <f>BU$207*$B118+BU$209</f>
        <v>83.969342219600904</v>
      </c>
      <c r="CZ118" s="2">
        <f>BV$207*$B118+BV$209</f>
        <v>75.051010102554301</v>
      </c>
      <c r="DA118" s="2">
        <f>BW$207*$B118+BW$209</f>
        <v>62.480984488796466</v>
      </c>
      <c r="DD118" s="2">
        <f>BZ$207*$B118+BZ$209</f>
        <v>83.34940965532131</v>
      </c>
      <c r="DE118" s="2">
        <f>CA$207*$B118+CA$209</f>
        <v>86.422846599597477</v>
      </c>
      <c r="DF118" s="2">
        <f>CB$207*$B118+CB$209</f>
        <v>88.406021344209876</v>
      </c>
      <c r="DG118" s="2">
        <f>CC$207*$B118+CC$209</f>
        <v>89.558944259443038</v>
      </c>
      <c r="DH118" s="2">
        <f>CD$207*$B118+CD$209</f>
        <v>91.894559248606299</v>
      </c>
      <c r="DI118" s="2">
        <f>CE$207*$B118+CE$209</f>
        <v>94.230978297008988</v>
      </c>
      <c r="DJ118" s="2">
        <f>CF$207*$B118+CF$209</f>
        <v>94.42057409294739</v>
      </c>
      <c r="DK118" s="2">
        <f>CG$207*$B118+CG$209</f>
        <v>93.722735018396889</v>
      </c>
      <c r="DL118" s="2">
        <f>CH$207*$B118+CH$209</f>
        <v>91.731960576374817</v>
      </c>
      <c r="DM118" s="2">
        <f>CI$207*$B118+CI$209</f>
        <v>87.903304342729655</v>
      </c>
      <c r="DN118" s="2">
        <f>CJ$207*$B118+CJ$209</f>
        <v>82.218408028156276</v>
      </c>
      <c r="DO118" s="2">
        <f>CK$207*$B118+CK$209</f>
        <v>73.707033730427355</v>
      </c>
      <c r="DP118" s="2">
        <f>CL$207*$B118+CL$209</f>
        <v>61.675085879450215</v>
      </c>
      <c r="DS118" s="2">
        <f>POWER(10,($B118-C$227)/C$228)/(1+POWER(10,($B118-C$227)/C$228))</f>
        <v>0.76004016388929185</v>
      </c>
      <c r="DT118" s="2">
        <f>POWER(10,($B118-D$227)/D$228)/(1+POWER(10,($B118-D$227)/D$228))</f>
        <v>0.69670332257189838</v>
      </c>
      <c r="DU118" s="2">
        <f>POWER(10,($B118-E$227)/E$228)/(1+POWER(10,($B118-E$227)/E$228))</f>
        <v>0.7300916108607457</v>
      </c>
      <c r="DV118" s="2">
        <f>POWER(10,($B118-F$227)/F$228)/(1+POWER(10,($B118-F$227)/F$228))</f>
        <v>0.72293687637477211</v>
      </c>
      <c r="DW118" s="2">
        <f>POWER(10,($B118-G$227)/G$228)/(1+POWER(10,($B118-G$227)/G$228))</f>
        <v>0.7491861156102112</v>
      </c>
      <c r="DX118" s="2">
        <f>POWER(10,($B118-H$227)/H$228)/(1+POWER(10,($B118-H$227)/H$228))</f>
        <v>0.76299794393226494</v>
      </c>
      <c r="DY118" s="2">
        <f>POWER(10,($B118-I$227)/I$228)/(1+POWER(10,($B118-I$227)/I$228))</f>
        <v>0.77045238521320647</v>
      </c>
      <c r="DZ118" s="2">
        <f>POWER(10,($B118-J$227)/J$228)/(1+POWER(10,($B118-J$227)/J$228))</f>
        <v>0.71824954079070102</v>
      </c>
      <c r="EA118" s="2">
        <f>POWER(10,($B118-K$227)/K$228)/(1+POWER(10,($B118-K$227)/K$228))</f>
        <v>0.73597072492961058</v>
      </c>
      <c r="EB118" s="2">
        <f>POWER(10,($B118-L$227)/L$228)/(1+POWER(10,($B118-L$227)/L$228))</f>
        <v>0.74917347346442642</v>
      </c>
      <c r="EC118" s="2">
        <f>POWER(10,($B118-M$227)/M$228)/(1+POWER(10,($B118-M$227)/M$228))</f>
        <v>0.72666093834103762</v>
      </c>
      <c r="ED118" s="2">
        <f>POWER(10,($B118-N$227)/N$228)/(1+POWER(10,($B118-N$227)/N$228))</f>
        <v>0.71115701554876054</v>
      </c>
      <c r="EE118" s="2">
        <f>POWER(10,($B118-O$227)/O$228)/(1+POWER(10,($B118-O$227)/O$228))</f>
        <v>0.70748578817316154</v>
      </c>
    </row>
    <row r="119" spans="2:135" x14ac:dyDescent="0.25">
      <c r="B119" s="2">
        <v>113</v>
      </c>
      <c r="C119">
        <v>84.254000000000005</v>
      </c>
      <c r="D119">
        <v>87.576999999999998</v>
      </c>
      <c r="E119">
        <v>89.900999999999996</v>
      </c>
      <c r="F119">
        <v>91.042000000000002</v>
      </c>
      <c r="G119">
        <v>96.224999999999994</v>
      </c>
      <c r="H119">
        <v>97.465000000000003</v>
      </c>
      <c r="I119">
        <v>100.831</v>
      </c>
      <c r="J119">
        <v>97.802999999999997</v>
      </c>
      <c r="K119">
        <v>95.549000000000007</v>
      </c>
      <c r="L119">
        <v>94.265000000000001</v>
      </c>
      <c r="M119">
        <v>87.867999999999995</v>
      </c>
      <c r="N119">
        <v>78.661799999999999</v>
      </c>
      <c r="O119">
        <v>65.788700000000006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83.797066837001026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87.063055113527668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89.865258669721598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91.390997339649545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96.041468687818664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100.3171079415382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102.70667512510764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97.934548079839431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97.478735192489651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94.665404595524123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86.177414508342252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76.264261708797349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63.606938747079894</v>
      </c>
      <c r="AE119" s="5"/>
      <c r="AG119" s="5">
        <f t="shared" si="32"/>
        <v>0.45693316299897901</v>
      </c>
      <c r="AH119" s="5">
        <f t="shared" si="32"/>
        <v>0.51394488647233061</v>
      </c>
      <c r="AI119" s="5">
        <f t="shared" si="32"/>
        <v>3.5741330278398209E-2</v>
      </c>
      <c r="AJ119" s="5">
        <f t="shared" si="31"/>
        <v>-0.34899733964954294</v>
      </c>
      <c r="AK119" s="5">
        <f t="shared" si="31"/>
        <v>0.18353131218133001</v>
      </c>
      <c r="AL119" s="5">
        <f t="shared" si="31"/>
        <v>-2.8521079415381934</v>
      </c>
      <c r="AM119" s="5">
        <f t="shared" si="31"/>
        <v>-1.8756751251076338</v>
      </c>
      <c r="AN119" s="5">
        <f t="shared" si="31"/>
        <v>-0.13154807983943329</v>
      </c>
      <c r="AO119" s="5">
        <f t="shared" si="31"/>
        <v>-1.9297351924896446</v>
      </c>
      <c r="AP119" s="5">
        <f t="shared" si="33"/>
        <v>-0.40040459552412244</v>
      </c>
      <c r="AQ119" s="5">
        <f t="shared" si="33"/>
        <v>1.6905854916577425</v>
      </c>
      <c r="AR119" s="5">
        <f t="shared" si="33"/>
        <v>2.3975382912026504</v>
      </c>
      <c r="AS119" s="5">
        <f t="shared" si="33"/>
        <v>2.1817612529201114</v>
      </c>
      <c r="AV119" s="2">
        <f t="shared" si="18"/>
        <v>83.675034674768057</v>
      </c>
      <c r="AW119" s="2">
        <f t="shared" si="19"/>
        <v>86.754527998924658</v>
      </c>
      <c r="AX119" s="2">
        <f t="shared" si="20"/>
        <v>88.638825702218185</v>
      </c>
      <c r="AY119" s="2">
        <f t="shared" si="21"/>
        <v>89.890249701959334</v>
      </c>
      <c r="AZ119" s="2">
        <f t="shared" si="22"/>
        <v>92.270348886886097</v>
      </c>
      <c r="BA119" s="2">
        <f t="shared" si="23"/>
        <v>94.63247709579322</v>
      </c>
      <c r="BB119" s="2">
        <f t="shared" si="24"/>
        <v>94.816021734540612</v>
      </c>
      <c r="BC119" s="2">
        <f t="shared" si="25"/>
        <v>94.246130507629402</v>
      </c>
      <c r="BD119" s="2">
        <f t="shared" si="26"/>
        <v>92.173901071872208</v>
      </c>
      <c r="BE119" s="2">
        <f t="shared" si="27"/>
        <v>88.313347383191712</v>
      </c>
      <c r="BF119" s="2">
        <f t="shared" si="28"/>
        <v>82.625289255982594</v>
      </c>
      <c r="BG119" s="2">
        <f t="shared" si="29"/>
        <v>74.04130289172646</v>
      </c>
      <c r="BH119" s="2">
        <f t="shared" si="30"/>
        <v>61.890247647527403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85.084169899014626</v>
      </c>
      <c r="CP119" s="2">
        <f>BL$207*$B119+BL$209</f>
        <v>87.753236129488229</v>
      </c>
      <c r="CQ119" s="2">
        <f>BM$207*$B119+BM$209</f>
        <v>89.5027466572093</v>
      </c>
      <c r="CR119" s="2">
        <f>BN$207*$B119+BN$209</f>
        <v>90.999396072229871</v>
      </c>
      <c r="CS119" s="2">
        <f>BO$207*$B119+BO$209</f>
        <v>93.662738970742254</v>
      </c>
      <c r="CT119" s="2">
        <f>BP$207*$B119+BP$209</f>
        <v>96.28391088964689</v>
      </c>
      <c r="CU119" s="2">
        <f>BQ$207*$B119+BQ$209</f>
        <v>96.513322666896201</v>
      </c>
      <c r="CV119" s="2">
        <f>BR$207*$B119+BR$209</f>
        <v>95.902025431663034</v>
      </c>
      <c r="CW119" s="2">
        <f>BS$207*$B119+BS$209</f>
        <v>93.749503756882746</v>
      </c>
      <c r="CX119" s="2">
        <f>BT$207*$B119+BT$209</f>
        <v>89.895899527590444</v>
      </c>
      <c r="CY119" s="2">
        <f>BU$207*$B119+BU$209</f>
        <v>83.995668586782003</v>
      </c>
      <c r="CZ119" s="2">
        <f>BV$207*$B119+BV$209</f>
        <v>75.073898608183924</v>
      </c>
      <c r="DA119" s="2">
        <f>BW$207*$B119+BW$209</f>
        <v>62.502531789410597</v>
      </c>
      <c r="DD119" s="2">
        <f>BZ$207*$B119+BZ$209</f>
        <v>83.269288265778712</v>
      </c>
      <c r="DE119" s="2">
        <f>CA$207*$B119+CA$209</f>
        <v>86.358014153526682</v>
      </c>
      <c r="DF119" s="2">
        <f>CB$207*$B119+CB$209</f>
        <v>88.347544114419293</v>
      </c>
      <c r="DG119" s="2">
        <f>CC$207*$B119+CC$209</f>
        <v>89.502575224504028</v>
      </c>
      <c r="DH119" s="2">
        <f>CD$207*$B119+CD$209</f>
        <v>91.845217885453479</v>
      </c>
      <c r="DI119" s="2">
        <f>CE$207*$B119+CE$209</f>
        <v>94.164645107664128</v>
      </c>
      <c r="DJ119" s="2">
        <f>CF$207*$B119+CF$209</f>
        <v>94.354825417855679</v>
      </c>
      <c r="DK119" s="2">
        <f>CG$207*$B119+CG$209</f>
        <v>93.653720958420578</v>
      </c>
      <c r="DL119" s="2">
        <f>CH$207*$B119+CH$209</f>
        <v>91.658389692894715</v>
      </c>
      <c r="DM119" s="2">
        <f>CI$207*$B119+CI$209</f>
        <v>87.830122709803774</v>
      </c>
      <c r="DN119" s="2">
        <f>CJ$207*$B119+CJ$209</f>
        <v>82.155167138604284</v>
      </c>
      <c r="DO119" s="2">
        <f>CK$207*$B119+CK$209</f>
        <v>73.658807115203004</v>
      </c>
      <c r="DP119" s="2">
        <f>CL$207*$B119+CL$209</f>
        <v>61.659369801362416</v>
      </c>
      <c r="DS119" s="2">
        <f>POWER(10,($B119-C$227)/C$228)/(1+POWER(10,($B119-C$227)/C$228))</f>
        <v>0.77643367944282915</v>
      </c>
      <c r="DT119" s="2">
        <f>POWER(10,($B119-D$227)/D$228)/(1+POWER(10,($B119-D$227)/D$228))</f>
        <v>0.71580590599233529</v>
      </c>
      <c r="DU119" s="2">
        <f>POWER(10,($B119-E$227)/E$228)/(1+POWER(10,($B119-E$227)/E$228))</f>
        <v>0.74785236613538186</v>
      </c>
      <c r="DV119" s="2">
        <f>POWER(10,($B119-F$227)/F$228)/(1+POWER(10,($B119-F$227)/F$228))</f>
        <v>0.74100141774193862</v>
      </c>
      <c r="DW119" s="2">
        <f>POWER(10,($B119-G$227)/G$228)/(1+POWER(10,($B119-G$227)/G$228))</f>
        <v>0.7660929466658305</v>
      </c>
      <c r="DX119" s="2">
        <f>POWER(10,($B119-H$227)/H$228)/(1+POWER(10,($B119-H$227)/H$228))</f>
        <v>0.77924808105409593</v>
      </c>
      <c r="DY119" s="2">
        <f>POWER(10,($B119-I$227)/I$228)/(1+POWER(10,($B119-I$227)/I$228))</f>
        <v>0.78633453580265411</v>
      </c>
      <c r="DZ119" s="2">
        <f>POWER(10,($B119-J$227)/J$228)/(1+POWER(10,($B119-J$227)/J$228))</f>
        <v>0.73650830825663505</v>
      </c>
      <c r="EA119" s="2">
        <f>POWER(10,($B119-K$227)/K$228)/(1+POWER(10,($B119-K$227)/K$228))</f>
        <v>0.7534752465896839</v>
      </c>
      <c r="EB119" s="2">
        <f>POWER(10,($B119-L$227)/L$228)/(1+POWER(10,($B119-L$227)/L$228))</f>
        <v>0.76608089062318441</v>
      </c>
      <c r="EC119" s="2">
        <f>POWER(10,($B119-M$227)/M$228)/(1+POWER(10,($B119-M$227)/M$228))</f>
        <v>0.74456846103339236</v>
      </c>
      <c r="ED119" s="2">
        <f>POWER(10,($B119-N$227)/N$228)/(1+POWER(10,($B119-N$227)/N$228))</f>
        <v>0.72970244085227243</v>
      </c>
      <c r="EE119" s="2">
        <f>POWER(10,($B119-O$227)/O$228)/(1+POWER(10,($B119-O$227)/O$228))</f>
        <v>0.72617616847334832</v>
      </c>
    </row>
    <row r="120" spans="2:135" x14ac:dyDescent="0.25">
      <c r="B120" s="2">
        <v>114</v>
      </c>
      <c r="C120">
        <v>84.745999999999995</v>
      </c>
      <c r="D120">
        <v>86.816999999999993</v>
      </c>
      <c r="E120">
        <v>89.534999999999997</v>
      </c>
      <c r="F120">
        <v>91.436999999999998</v>
      </c>
      <c r="G120">
        <v>95.394000000000005</v>
      </c>
      <c r="H120">
        <v>97.887</v>
      </c>
      <c r="I120">
        <v>101.873</v>
      </c>
      <c r="J120">
        <v>98.718000000000004</v>
      </c>
      <c r="K120">
        <v>96.802999999999997</v>
      </c>
      <c r="L120">
        <v>94.456000000000003</v>
      </c>
      <c r="M120">
        <v>87.573999999999998</v>
      </c>
      <c r="N120">
        <v>79.779399999999995</v>
      </c>
      <c r="O120">
        <v>66.563400000000001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83.743731789719092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87.137500398226422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90.26514429118248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91.920014969879233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97.157717986455509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101.73268643905377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104.51541775361115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99.313647742719198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99.24910008448073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96.674017796371601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87.569888484340709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77.255910414805555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64.424822246350473</v>
      </c>
      <c r="AE120" s="5"/>
      <c r="AG120" s="5">
        <f t="shared" si="32"/>
        <v>1.0022682102809028</v>
      </c>
      <c r="AH120" s="5">
        <f t="shared" si="32"/>
        <v>-0.32050039822642873</v>
      </c>
      <c r="AI120" s="5">
        <f t="shared" si="32"/>
        <v>-0.73014429118248358</v>
      </c>
      <c r="AJ120" s="5">
        <f t="shared" si="31"/>
        <v>-0.48301496987923542</v>
      </c>
      <c r="AK120" s="5">
        <f t="shared" si="31"/>
        <v>-1.7637179864555037</v>
      </c>
      <c r="AL120" s="5">
        <f t="shared" si="31"/>
        <v>-3.8456864390537646</v>
      </c>
      <c r="AM120" s="5">
        <f t="shared" si="31"/>
        <v>-2.6424177536111415</v>
      </c>
      <c r="AN120" s="5">
        <f t="shared" si="31"/>
        <v>-0.59564774271919418</v>
      </c>
      <c r="AO120" s="5">
        <f t="shared" si="31"/>
        <v>-2.446100084480733</v>
      </c>
      <c r="AP120" s="5">
        <f t="shared" si="33"/>
        <v>-2.2180177963715977</v>
      </c>
      <c r="AQ120" s="5">
        <f t="shared" si="33"/>
        <v>4.1115156592894664E-3</v>
      </c>
      <c r="AR120" s="5">
        <f t="shared" si="33"/>
        <v>2.5234895851944401</v>
      </c>
      <c r="AS120" s="5">
        <f t="shared" si="33"/>
        <v>2.1385777536495283</v>
      </c>
      <c r="AV120" s="2">
        <f t="shared" si="18"/>
        <v>83.58277649251005</v>
      </c>
      <c r="AW120" s="2">
        <f t="shared" si="19"/>
        <v>86.677327868436834</v>
      </c>
      <c r="AX120" s="2">
        <f t="shared" si="20"/>
        <v>88.569577940986051</v>
      </c>
      <c r="AY120" s="2">
        <f t="shared" si="21"/>
        <v>89.822199614230968</v>
      </c>
      <c r="AZ120" s="2">
        <f t="shared" si="22"/>
        <v>92.206879845730782</v>
      </c>
      <c r="BA120" s="2">
        <f t="shared" si="23"/>
        <v>94.551974356104552</v>
      </c>
      <c r="BB120" s="2">
        <f t="shared" si="24"/>
        <v>94.734406266391858</v>
      </c>
      <c r="BC120" s="2">
        <f t="shared" si="25"/>
        <v>94.16087947086524</v>
      </c>
      <c r="BD120" s="2">
        <f t="shared" si="26"/>
        <v>92.088336588045507</v>
      </c>
      <c r="BE120" s="2">
        <f t="shared" si="27"/>
        <v>88.227281751314166</v>
      </c>
      <c r="BF120" s="2">
        <f t="shared" si="28"/>
        <v>82.55188565834527</v>
      </c>
      <c r="BG120" s="2">
        <f t="shared" si="29"/>
        <v>73.985877472411232</v>
      </c>
      <c r="BH120" s="2">
        <f t="shared" si="30"/>
        <v>61.868950818496856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85.081645523278993</v>
      </c>
      <c r="CP120" s="2">
        <f>BL$207*$B120+BL$209</f>
        <v>87.738233430577978</v>
      </c>
      <c r="CQ120" s="2">
        <f>BM$207*$B120+BM$209</f>
        <v>89.48182182124323</v>
      </c>
      <c r="CR120" s="2">
        <f>BN$207*$B120+BN$209</f>
        <v>91.001710361078608</v>
      </c>
      <c r="CS120" s="2">
        <f>BO$207*$B120+BO$209</f>
        <v>93.682870064939578</v>
      </c>
      <c r="CT120" s="2">
        <f>BP$207*$B120+BP$209</f>
        <v>96.307891730698429</v>
      </c>
      <c r="CU120" s="2">
        <f>BQ$207*$B120+BQ$209</f>
        <v>96.53143287493711</v>
      </c>
      <c r="CV120" s="2">
        <f>BR$207*$B120+BR$209</f>
        <v>95.926768079947436</v>
      </c>
      <c r="CW120" s="2">
        <f>BS$207*$B120+BS$209</f>
        <v>93.775756873997054</v>
      </c>
      <c r="CX120" s="2">
        <f>BT$207*$B120+BT$209</f>
        <v>89.916249921739393</v>
      </c>
      <c r="CY120" s="2">
        <f>BU$207*$B120+BU$209</f>
        <v>84.021994953963102</v>
      </c>
      <c r="CZ120" s="2">
        <f>BV$207*$B120+BV$209</f>
        <v>75.096787113813562</v>
      </c>
      <c r="DA120" s="2">
        <f>BW$207*$B120+BW$209</f>
        <v>62.524079090024728</v>
      </c>
      <c r="DD120" s="2">
        <f>BZ$207*$B120+BZ$209</f>
        <v>83.189166876236115</v>
      </c>
      <c r="DE120" s="2">
        <f>CA$207*$B120+CA$209</f>
        <v>86.293181707455886</v>
      </c>
      <c r="DF120" s="2">
        <f>CB$207*$B120+CB$209</f>
        <v>88.289066884628681</v>
      </c>
      <c r="DG120" s="2">
        <f>CC$207*$B120+CC$209</f>
        <v>89.446206189565018</v>
      </c>
      <c r="DH120" s="2">
        <f>CD$207*$B120+CD$209</f>
        <v>91.795876522300659</v>
      </c>
      <c r="DI120" s="2">
        <f>CE$207*$B120+CE$209</f>
        <v>94.098311918319283</v>
      </c>
      <c r="DJ120" s="2">
        <f>CF$207*$B120+CF$209</f>
        <v>94.289076742763953</v>
      </c>
      <c r="DK120" s="2">
        <f>CG$207*$B120+CG$209</f>
        <v>93.584706898444267</v>
      </c>
      <c r="DL120" s="2">
        <f>CH$207*$B120+CH$209</f>
        <v>91.5848188094146</v>
      </c>
      <c r="DM120" s="2">
        <f>CI$207*$B120+CI$209</f>
        <v>87.756941076877894</v>
      </c>
      <c r="DN120" s="2">
        <f>CJ$207*$B120+CJ$209</f>
        <v>82.091926249052307</v>
      </c>
      <c r="DO120" s="2">
        <f>CK$207*$B120+CK$209</f>
        <v>73.610580499978653</v>
      </c>
      <c r="DP120" s="2">
        <f>CL$207*$B120+CL$209</f>
        <v>61.643653723274618</v>
      </c>
      <c r="DS120" s="2">
        <f>POWER(10,($B120-C$227)/C$228)/(1+POWER(10,($B120-C$227)/C$228))</f>
        <v>0.79201370811291583</v>
      </c>
      <c r="DT120" s="2">
        <f>POWER(10,($B120-D$227)/D$228)/(1+POWER(10,($B120-D$227)/D$228))</f>
        <v>0.73416442135996707</v>
      </c>
      <c r="DU120" s="2">
        <f>POWER(10,($B120-E$227)/E$228)/(1+POWER(10,($B120-E$227)/E$228))</f>
        <v>0.76482088000947845</v>
      </c>
      <c r="DV120" s="2">
        <f>POWER(10,($B120-F$227)/F$228)/(1+POWER(10,($B120-F$227)/F$228))</f>
        <v>0.75828195671112153</v>
      </c>
      <c r="DW120" s="2">
        <f>POWER(10,($B120-G$227)/G$228)/(1+POWER(10,($B120-G$227)/G$228))</f>
        <v>0.78219145209403329</v>
      </c>
      <c r="DX120" s="2">
        <f>POWER(10,($B120-H$227)/H$228)/(1+POWER(10,($B120-H$227)/H$228))</f>
        <v>0.79468384203927234</v>
      </c>
      <c r="DY120" s="2">
        <f>POWER(10,($B120-I$227)/I$228)/(1+POWER(10,($B120-I$227)/I$228))</f>
        <v>0.80140107218548207</v>
      </c>
      <c r="DZ120" s="2">
        <f>POWER(10,($B120-J$227)/J$228)/(1+POWER(10,($B120-J$227)/J$228))</f>
        <v>0.75398910285888243</v>
      </c>
      <c r="EA120" s="2">
        <f>POWER(10,($B120-K$227)/K$228)/(1+POWER(10,($B120-K$227)/K$228))</f>
        <v>0.77018164649630716</v>
      </c>
      <c r="EB120" s="2">
        <f>POWER(10,($B120-L$227)/L$228)/(1+POWER(10,($B120-L$227)/L$228))</f>
        <v>0.78217998988169779</v>
      </c>
      <c r="EC120" s="2">
        <f>POWER(10,($B120-M$227)/M$228)/(1+POWER(10,($B120-M$227)/M$228))</f>
        <v>0.7616875460844138</v>
      </c>
      <c r="ED120" s="2">
        <f>POWER(10,($B120-N$227)/N$228)/(1+POWER(10,($B120-N$227)/N$228))</f>
        <v>0.74747994731082756</v>
      </c>
      <c r="EE120" s="2">
        <f>POWER(10,($B120-O$227)/O$228)/(1+POWER(10,($B120-O$227)/O$228))</f>
        <v>0.74410426626635273</v>
      </c>
    </row>
    <row r="121" spans="2:135" x14ac:dyDescent="0.25">
      <c r="B121" s="2">
        <v>115</v>
      </c>
      <c r="C121">
        <v>84.055999999999997</v>
      </c>
      <c r="D121">
        <v>88.126999999999995</v>
      </c>
      <c r="E121">
        <v>90.296000000000006</v>
      </c>
      <c r="F121">
        <v>91.93</v>
      </c>
      <c r="G121">
        <v>97.718000000000004</v>
      </c>
      <c r="H121">
        <v>99.789000000000001</v>
      </c>
      <c r="I121">
        <v>104.39400000000001</v>
      </c>
      <c r="J121">
        <v>99.197000000000003</v>
      </c>
      <c r="K121">
        <v>98.507000000000005</v>
      </c>
      <c r="L121">
        <v>95.706000000000003</v>
      </c>
      <c r="M121">
        <v>87.984999999999999</v>
      </c>
      <c r="N121">
        <v>80.323499999999996</v>
      </c>
      <c r="O121">
        <v>67.676100000000005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83.694183813858132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87.260042937280716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90.754733975373057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92.572930597193661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98.389727422708489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103.18463380927427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106.29935825825112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100.98936667819615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101.29012916946273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98.945917629639098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89.303327948770644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78.565029751170385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65.515943419848995</v>
      </c>
      <c r="AE121" s="5"/>
      <c r="AG121" s="5">
        <f t="shared" si="32"/>
        <v>0.36181618614186561</v>
      </c>
      <c r="AH121" s="5">
        <f t="shared" si="32"/>
        <v>0.86695706271927975</v>
      </c>
      <c r="AI121" s="5">
        <f t="shared" si="32"/>
        <v>-0.45873397537305038</v>
      </c>
      <c r="AJ121" s="5">
        <f t="shared" si="31"/>
        <v>-0.64293059719365431</v>
      </c>
      <c r="AK121" s="5">
        <f t="shared" si="31"/>
        <v>-0.67172742270848573</v>
      </c>
      <c r="AL121" s="5">
        <f t="shared" si="31"/>
        <v>-3.3956338092742726</v>
      </c>
      <c r="AM121" s="5">
        <f t="shared" si="31"/>
        <v>-1.9053582582511126</v>
      </c>
      <c r="AN121" s="5">
        <f t="shared" si="31"/>
        <v>-1.7923666781961458</v>
      </c>
      <c r="AO121" s="5">
        <f t="shared" si="31"/>
        <v>-2.7831291694627254</v>
      </c>
      <c r="AP121" s="5">
        <f t="shared" si="33"/>
        <v>-3.2399176296390948</v>
      </c>
      <c r="AQ121" s="5">
        <f t="shared" si="33"/>
        <v>-1.3183279487706443</v>
      </c>
      <c r="AR121" s="5">
        <f t="shared" si="33"/>
        <v>1.7584702488296102</v>
      </c>
      <c r="AS121" s="5">
        <f t="shared" si="33"/>
        <v>2.1601565801510105</v>
      </c>
      <c r="AV121" s="2">
        <f t="shared" si="18"/>
        <v>83.489707083672499</v>
      </c>
      <c r="AW121" s="2">
        <f t="shared" si="19"/>
        <v>86.599456124148773</v>
      </c>
      <c r="AX121" s="2">
        <f t="shared" si="20"/>
        <v>88.500049222355386</v>
      </c>
      <c r="AY121" s="2">
        <f t="shared" si="21"/>
        <v>89.753416758841993</v>
      </c>
      <c r="AZ121" s="2">
        <f t="shared" si="22"/>
        <v>92.142768647143313</v>
      </c>
      <c r="BA121" s="2">
        <f t="shared" si="23"/>
        <v>94.470558344884012</v>
      </c>
      <c r="BB121" s="2">
        <f t="shared" si="24"/>
        <v>94.652155882450643</v>
      </c>
      <c r="BC121" s="2">
        <f t="shared" si="25"/>
        <v>94.074295840540771</v>
      </c>
      <c r="BD121" s="2">
        <f t="shared" si="26"/>
        <v>92.001293867669062</v>
      </c>
      <c r="BE121" s="2">
        <f t="shared" si="27"/>
        <v>88.140040764673728</v>
      </c>
      <c r="BF121" s="2">
        <f t="shared" si="28"/>
        <v>82.477041736964793</v>
      </c>
      <c r="BG121" s="2">
        <f t="shared" si="29"/>
        <v>73.929156678178217</v>
      </c>
      <c r="BH121" s="2">
        <f t="shared" si="30"/>
        <v>61.847040893484809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85.079121147543376</v>
      </c>
      <c r="CP121" s="2">
        <f>BL$207*$B121+BL$209</f>
        <v>87.723230731667712</v>
      </c>
      <c r="CQ121" s="2">
        <f>BM$207*$B121+BM$209</f>
        <v>89.460896985277159</v>
      </c>
      <c r="CR121" s="2">
        <f>BN$207*$B121+BN$209</f>
        <v>91.004024649927345</v>
      </c>
      <c r="CS121" s="2">
        <f>BO$207*$B121+BO$209</f>
        <v>93.703001159136917</v>
      </c>
      <c r="CT121" s="2">
        <f>BP$207*$B121+BP$209</f>
        <v>96.331872571749969</v>
      </c>
      <c r="CU121" s="2">
        <f>BQ$207*$B121+BQ$209</f>
        <v>96.549543082978019</v>
      </c>
      <c r="CV121" s="2">
        <f>BR$207*$B121+BR$209</f>
        <v>95.951510728231824</v>
      </c>
      <c r="CW121" s="2">
        <f>BS$207*$B121+BS$209</f>
        <v>93.802009991111362</v>
      </c>
      <c r="CX121" s="2">
        <f>BT$207*$B121+BT$209</f>
        <v>89.936600315888356</v>
      </c>
      <c r="CY121" s="2">
        <f>BU$207*$B121+BU$209</f>
        <v>84.048321321144201</v>
      </c>
      <c r="CZ121" s="2">
        <f>BV$207*$B121+BV$209</f>
        <v>75.119675619443186</v>
      </c>
      <c r="DA121" s="2">
        <f>BW$207*$B121+BW$209</f>
        <v>62.545626390638859</v>
      </c>
      <c r="DD121" s="2">
        <f>BZ$207*$B121+BZ$209</f>
        <v>83.109045486693518</v>
      </c>
      <c r="DE121" s="2">
        <f>CA$207*$B121+CA$209</f>
        <v>86.228349261385091</v>
      </c>
      <c r="DF121" s="2">
        <f>CB$207*$B121+CB$209</f>
        <v>88.230589654838084</v>
      </c>
      <c r="DG121" s="2">
        <f>CC$207*$B121+CC$209</f>
        <v>89.389837154626008</v>
      </c>
      <c r="DH121" s="2">
        <f>CD$207*$B121+CD$209</f>
        <v>91.74653515914784</v>
      </c>
      <c r="DI121" s="2">
        <f>CE$207*$B121+CE$209</f>
        <v>94.031978728974423</v>
      </c>
      <c r="DJ121" s="2">
        <f>CF$207*$B121+CF$209</f>
        <v>94.223328067672227</v>
      </c>
      <c r="DK121" s="2">
        <f>CG$207*$B121+CG$209</f>
        <v>93.51569283846797</v>
      </c>
      <c r="DL121" s="2">
        <f>CH$207*$B121+CH$209</f>
        <v>91.511247925934498</v>
      </c>
      <c r="DM121" s="2">
        <f>CI$207*$B121+CI$209</f>
        <v>87.683759443952013</v>
      </c>
      <c r="DN121" s="2">
        <f>CJ$207*$B121+CJ$209</f>
        <v>82.028685359500315</v>
      </c>
      <c r="DO121" s="2">
        <f>CK$207*$B121+CK$209</f>
        <v>73.562353884754302</v>
      </c>
      <c r="DP121" s="2">
        <f>CL$207*$B121+CL$209</f>
        <v>61.627937645186819</v>
      </c>
      <c r="DS121" s="2">
        <f>POWER(10,($B121-C$227)/C$228)/(1+POWER(10,($B121-C$227)/C$228))</f>
        <v>0.80677818393291145</v>
      </c>
      <c r="DT121" s="2">
        <f>POWER(10,($B121-D$227)/D$228)/(1+POWER(10,($B121-D$227)/D$228))</f>
        <v>0.7517483023630499</v>
      </c>
      <c r="DU121" s="2">
        <f>POWER(10,($B121-E$227)/E$228)/(1+POWER(10,($B121-E$227)/E$228))</f>
        <v>0.78098190521133048</v>
      </c>
      <c r="DV121" s="2">
        <f>POWER(10,($B121-F$227)/F$228)/(1+POWER(10,($B121-F$227)/F$228))</f>
        <v>0.77475999208622726</v>
      </c>
      <c r="DW121" s="2">
        <f>POWER(10,($B121-G$227)/G$228)/(1+POWER(10,($B121-G$227)/G$228))</f>
        <v>0.79747489197477461</v>
      </c>
      <c r="DX121" s="2">
        <f>POWER(10,($B121-H$227)/H$228)/(1+POWER(10,($B121-H$227)/H$228))</f>
        <v>0.80930440885901944</v>
      </c>
      <c r="DY121" s="2">
        <f>POWER(10,($B121-I$227)/I$228)/(1+POWER(10,($B121-I$227)/I$228))</f>
        <v>0.81565426585381728</v>
      </c>
      <c r="DZ121" s="2">
        <f>POWER(10,($B121-J$227)/J$228)/(1+POWER(10,($B121-J$227)/J$228))</f>
        <v>0.77067127866157303</v>
      </c>
      <c r="EA121" s="2">
        <f>POWER(10,($B121-K$227)/K$228)/(1+POWER(10,($B121-K$227)/K$228))</f>
        <v>0.78607732807172936</v>
      </c>
      <c r="EB121" s="2">
        <f>POWER(10,($B121-L$227)/L$228)/(1+POWER(10,($B121-L$227)/L$228))</f>
        <v>0.79746402579710784</v>
      </c>
      <c r="EC121" s="2">
        <f>POWER(10,($B121-M$227)/M$228)/(1+POWER(10,($B121-M$227)/M$228))</f>
        <v>0.77800138936942953</v>
      </c>
      <c r="ED121" s="2">
        <f>POWER(10,($B121-N$227)/N$228)/(1+POWER(10,($B121-N$227)/N$228))</f>
        <v>0.76446563015625402</v>
      </c>
      <c r="EE121" s="2">
        <f>POWER(10,($B121-O$227)/O$228)/(1+POWER(10,($B121-O$227)/O$228))</f>
        <v>0.7612444857977817</v>
      </c>
    </row>
    <row r="122" spans="2:135" x14ac:dyDescent="0.25">
      <c r="B122" s="2">
        <v>116</v>
      </c>
      <c r="C122">
        <v>84.436999999999998</v>
      </c>
      <c r="D122">
        <v>87.549000000000007</v>
      </c>
      <c r="E122">
        <v>90.718000000000004</v>
      </c>
      <c r="F122">
        <v>91.534999999999997</v>
      </c>
      <c r="G122">
        <v>96.408000000000001</v>
      </c>
      <c r="H122">
        <v>101.39400000000001</v>
      </c>
      <c r="I122">
        <v>105.113</v>
      </c>
      <c r="J122">
        <v>100.408</v>
      </c>
      <c r="K122">
        <v>100.155</v>
      </c>
      <c r="L122">
        <v>98.117999999999995</v>
      </c>
      <c r="M122">
        <v>89.897000000000006</v>
      </c>
      <c r="N122">
        <v>79.191199999999995</v>
      </c>
      <c r="O122">
        <v>67.676100000000005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83.646208347013669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87.433747305680214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91.314085321474437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93.327641995303097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99.654185932930545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104.54773351619909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107.89320611779729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102.90136451825498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103.49220202846679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101.35111810932966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91.343288462174016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80.20521182780341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66.90251663934643</v>
      </c>
      <c r="AE122" s="5"/>
      <c r="AG122" s="5">
        <f t="shared" si="32"/>
        <v>0.79079165298632859</v>
      </c>
      <c r="AH122" s="5">
        <f t="shared" si="32"/>
        <v>0.11525269431979268</v>
      </c>
      <c r="AI122" s="5">
        <f t="shared" si="32"/>
        <v>-0.59608532147443327</v>
      </c>
      <c r="AJ122" s="5">
        <f t="shared" si="31"/>
        <v>-1.7926419953031001</v>
      </c>
      <c r="AK122" s="5">
        <f t="shared" si="31"/>
        <v>-3.246185932930544</v>
      </c>
      <c r="AL122" s="5">
        <f t="shared" si="31"/>
        <v>-3.1537335161990825</v>
      </c>
      <c r="AM122" s="5">
        <f t="shared" si="31"/>
        <v>-2.7802061177972917</v>
      </c>
      <c r="AN122" s="5">
        <f t="shared" si="31"/>
        <v>-2.4933645182549782</v>
      </c>
      <c r="AO122" s="5">
        <f t="shared" si="31"/>
        <v>-3.3372020284667911</v>
      </c>
      <c r="AP122" s="5">
        <f t="shared" si="33"/>
        <v>-3.2331181093296664</v>
      </c>
      <c r="AQ122" s="5">
        <f t="shared" si="33"/>
        <v>-1.4462884621740102</v>
      </c>
      <c r="AR122" s="5">
        <f t="shared" si="33"/>
        <v>-1.0140118278034151</v>
      </c>
      <c r="AS122" s="5">
        <f t="shared" si="33"/>
        <v>0.77358336065357491</v>
      </c>
      <c r="AV122" s="2">
        <f t="shared" si="18"/>
        <v>83.396006703359035</v>
      </c>
      <c r="AW122" s="2">
        <f t="shared" si="19"/>
        <v>86.521062189570912</v>
      </c>
      <c r="AX122" s="2">
        <f t="shared" si="20"/>
        <v>88.430339800899432</v>
      </c>
      <c r="AY122" s="2">
        <f t="shared" si="21"/>
        <v>89.684059728687131</v>
      </c>
      <c r="AZ122" s="2">
        <f t="shared" si="22"/>
        <v>92.078184203202412</v>
      </c>
      <c r="BA122" s="2">
        <f t="shared" si="23"/>
        <v>94.3884360619424</v>
      </c>
      <c r="BB122" s="2">
        <f t="shared" si="24"/>
        <v>94.569454599901178</v>
      </c>
      <c r="BC122" s="2">
        <f t="shared" si="25"/>
        <v>93.986635498220039</v>
      </c>
      <c r="BD122" s="2">
        <f t="shared" si="26"/>
        <v>91.913027355369792</v>
      </c>
      <c r="BE122" s="2">
        <f t="shared" si="27"/>
        <v>88.05185202474749</v>
      </c>
      <c r="BF122" s="2">
        <f t="shared" si="28"/>
        <v>82.400992355363002</v>
      </c>
      <c r="BG122" s="2">
        <f t="shared" si="29"/>
        <v>73.871334557173839</v>
      </c>
      <c r="BH122" s="2">
        <f t="shared" si="30"/>
        <v>61.82462220722816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85.076596771807743</v>
      </c>
      <c r="CP122" s="2">
        <f>BL$207*$B122+BL$209</f>
        <v>87.708228032757461</v>
      </c>
      <c r="CQ122" s="2">
        <f>BM$207*$B122+BM$209</f>
        <v>89.439972149311089</v>
      </c>
      <c r="CR122" s="2">
        <f>BN$207*$B122+BN$209</f>
        <v>91.006338938776082</v>
      </c>
      <c r="CS122" s="2">
        <f>BO$207*$B122+BO$209</f>
        <v>93.723132253334256</v>
      </c>
      <c r="CT122" s="2">
        <f>BP$207*$B122+BP$209</f>
        <v>96.355853412801508</v>
      </c>
      <c r="CU122" s="2">
        <f>BQ$207*$B122+BQ$209</f>
        <v>96.567653291018928</v>
      </c>
      <c r="CV122" s="2">
        <f>BR$207*$B122+BR$209</f>
        <v>95.976253376516226</v>
      </c>
      <c r="CW122" s="2">
        <f>BS$207*$B122+BS$209</f>
        <v>93.82826310822567</v>
      </c>
      <c r="CX122" s="2">
        <f>BT$207*$B122+BT$209</f>
        <v>89.956950710037304</v>
      </c>
      <c r="CY122" s="2">
        <f>BU$207*$B122+BU$209</f>
        <v>84.0746476883253</v>
      </c>
      <c r="CZ122" s="2">
        <f>BV$207*$B122+BV$209</f>
        <v>75.142564125072823</v>
      </c>
      <c r="DA122" s="2">
        <f>BW$207*$B122+BW$209</f>
        <v>62.567173691252989</v>
      </c>
      <c r="DD122" s="2">
        <f>BZ$207*$B122+BZ$209</f>
        <v>83.02892409715092</v>
      </c>
      <c r="DE122" s="2">
        <f>CA$207*$B122+CA$209</f>
        <v>86.163516815314281</v>
      </c>
      <c r="DF122" s="2">
        <f>CB$207*$B122+CB$209</f>
        <v>88.172112425047487</v>
      </c>
      <c r="DG122" s="2">
        <f>CC$207*$B122+CC$209</f>
        <v>89.333468119686998</v>
      </c>
      <c r="DH122" s="2">
        <f>CD$207*$B122+CD$209</f>
        <v>91.69719379599502</v>
      </c>
      <c r="DI122" s="2">
        <f>CE$207*$B122+CE$209</f>
        <v>93.965645539629577</v>
      </c>
      <c r="DJ122" s="2">
        <f>CF$207*$B122+CF$209</f>
        <v>94.157579392580502</v>
      </c>
      <c r="DK122" s="2">
        <f>CG$207*$B122+CG$209</f>
        <v>93.446678778491659</v>
      </c>
      <c r="DL122" s="2">
        <f>CH$207*$B122+CH$209</f>
        <v>91.437677042454382</v>
      </c>
      <c r="DM122" s="2">
        <f>CI$207*$B122+CI$209</f>
        <v>87.610577811026133</v>
      </c>
      <c r="DN122" s="2">
        <f>CJ$207*$B122+CJ$209</f>
        <v>81.965444469948324</v>
      </c>
      <c r="DO122" s="2">
        <f>CK$207*$B122+CK$209</f>
        <v>73.514127269529951</v>
      </c>
      <c r="DP122" s="2">
        <f>CL$207*$B122+CL$209</f>
        <v>61.612221567099027</v>
      </c>
      <c r="DS122" s="2">
        <f>POWER(10,($B122-C$227)/C$228)/(1+POWER(10,($B122-C$227)/C$228))</f>
        <v>0.82073179431881438</v>
      </c>
      <c r="DT122" s="2">
        <f>POWER(10,($B122-D$227)/D$228)/(1+POWER(10,($B122-D$227)/D$228))</f>
        <v>0.76853578182176385</v>
      </c>
      <c r="DU122" s="2">
        <f>POWER(10,($B122-E$227)/E$228)/(1+POWER(10,($B122-E$227)/E$228))</f>
        <v>0.79632811823727068</v>
      </c>
      <c r="DV122" s="2">
        <f>POWER(10,($B122-F$227)/F$228)/(1+POWER(10,($B122-F$227)/F$228))</f>
        <v>0.79042517509448851</v>
      </c>
      <c r="DW122" s="2">
        <f>POWER(10,($B122-G$227)/G$228)/(1+POWER(10,($B122-G$227)/G$228))</f>
        <v>0.81194374102174827</v>
      </c>
      <c r="DX122" s="2">
        <f>POWER(10,($B122-H$227)/H$228)/(1+POWER(10,($B122-H$227)/H$228))</f>
        <v>0.82311558460739542</v>
      </c>
      <c r="DY122" s="2">
        <f>POWER(10,($B122-I$227)/I$228)/(1+POWER(10,($B122-I$227)/I$228))</f>
        <v>0.82910266461640558</v>
      </c>
      <c r="DZ122" s="2">
        <f>POWER(10,($B122-J$227)/J$228)/(1+POWER(10,($B122-J$227)/J$228))</f>
        <v>0.78654248024547124</v>
      </c>
      <c r="EA122" s="2">
        <f>POWER(10,($B122-K$227)/K$228)/(1+POWER(10,($B122-K$227)/K$228))</f>
        <v>0.80115741502825455</v>
      </c>
      <c r="EB122" s="2">
        <f>POWER(10,($B122-L$227)/L$228)/(1+POWER(10,($B122-L$227)/L$228))</f>
        <v>0.81193346807435285</v>
      </c>
      <c r="EC122" s="2">
        <f>POWER(10,($B122-M$227)/M$228)/(1+POWER(10,($B122-M$227)/M$228))</f>
        <v>0.79350122282203117</v>
      </c>
      <c r="ED122" s="2">
        <f>POWER(10,($B122-N$227)/N$228)/(1+POWER(10,($B122-N$227)/N$228))</f>
        <v>0.78064406585491264</v>
      </c>
      <c r="EE122" s="2">
        <f>POWER(10,($B122-O$227)/O$228)/(1+POWER(10,($B122-O$227)/O$228))</f>
        <v>0.77757980242485725</v>
      </c>
    </row>
    <row r="123" spans="2:135" x14ac:dyDescent="0.25">
      <c r="B123" s="2">
        <v>117</v>
      </c>
      <c r="C123">
        <v>84.197000000000003</v>
      </c>
      <c r="D123">
        <v>88</v>
      </c>
      <c r="E123">
        <v>91.296000000000006</v>
      </c>
      <c r="F123">
        <v>92.099000000000004</v>
      </c>
      <c r="G123">
        <v>98.337999999999994</v>
      </c>
      <c r="H123">
        <v>102.324</v>
      </c>
      <c r="I123">
        <v>105.49299999999999</v>
      </c>
      <c r="J123">
        <v>101.634</v>
      </c>
      <c r="K123">
        <v>101.746</v>
      </c>
      <c r="L123">
        <v>99.662000000000006</v>
      </c>
      <c r="M123">
        <v>90.323999999999998</v>
      </c>
      <c r="N123">
        <v>82.073499999999996</v>
      </c>
      <c r="O123">
        <v>70.352099999999993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83.596720580079051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87.655937712312451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91.908088101068955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94.141483031367784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100.84393845714517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105.684548860901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109.12840499155236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104.93829326540299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105.69479466114099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103.70971242648113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93.604360843032012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82.152603711543705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68.577919831059475</v>
      </c>
      <c r="AE123" s="5"/>
      <c r="AG123" s="5">
        <f t="shared" si="32"/>
        <v>0.6002794199209518</v>
      </c>
      <c r="AH123" s="5">
        <f t="shared" si="32"/>
        <v>0.34406228768754943</v>
      </c>
      <c r="AI123" s="5">
        <f t="shared" si="32"/>
        <v>-0.61208810106894873</v>
      </c>
      <c r="AJ123" s="5">
        <f t="shared" si="31"/>
        <v>-2.0424830313677802</v>
      </c>
      <c r="AK123" s="5">
        <f t="shared" si="31"/>
        <v>-2.5059384571451773</v>
      </c>
      <c r="AL123" s="5">
        <f t="shared" si="31"/>
        <v>-3.3605488609010052</v>
      </c>
      <c r="AM123" s="5">
        <f t="shared" si="31"/>
        <v>-3.6354049915523632</v>
      </c>
      <c r="AN123" s="5">
        <f t="shared" si="31"/>
        <v>-3.3042932654029897</v>
      </c>
      <c r="AO123" s="5">
        <f t="shared" si="31"/>
        <v>-3.9487946611409939</v>
      </c>
      <c r="AP123" s="5">
        <f t="shared" si="33"/>
        <v>-4.0477124264811266</v>
      </c>
      <c r="AQ123" s="5">
        <f t="shared" si="33"/>
        <v>-3.2803608430320139</v>
      </c>
      <c r="AR123" s="5">
        <f t="shared" si="33"/>
        <v>-7.910371154370921E-2</v>
      </c>
      <c r="AS123" s="5">
        <f t="shared" si="33"/>
        <v>1.7741801689405179</v>
      </c>
      <c r="AV123" s="2">
        <f t="shared" si="18"/>
        <v>83.301841424322276</v>
      </c>
      <c r="AW123" s="2">
        <f t="shared" si="19"/>
        <v>86.442286498480428</v>
      </c>
      <c r="AX123" s="2">
        <f t="shared" si="20"/>
        <v>88.360541542788496</v>
      </c>
      <c r="AY123" s="2">
        <f t="shared" si="21"/>
        <v>89.614276497807921</v>
      </c>
      <c r="AZ123" s="2">
        <f t="shared" si="22"/>
        <v>92.013281716002595</v>
      </c>
      <c r="BA123" s="2">
        <f t="shared" si="23"/>
        <v>94.305797899332731</v>
      </c>
      <c r="BB123" s="2">
        <f t="shared" si="24"/>
        <v>94.486469868742773</v>
      </c>
      <c r="BC123" s="2">
        <f t="shared" si="25"/>
        <v>93.898138756798005</v>
      </c>
      <c r="BD123" s="2">
        <f t="shared" si="26"/>
        <v>91.823775917725385</v>
      </c>
      <c r="BE123" s="2">
        <f t="shared" si="27"/>
        <v>87.962927145572294</v>
      </c>
      <c r="BF123" s="2">
        <f t="shared" si="28"/>
        <v>82.323959250503336</v>
      </c>
      <c r="BG123" s="2">
        <f t="shared" si="29"/>
        <v>73.812596056014229</v>
      </c>
      <c r="BH123" s="2">
        <f t="shared" si="30"/>
        <v>61.801793643189583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85.074072396072125</v>
      </c>
      <c r="CP123" s="2">
        <f>BL$207*$B123+BL$209</f>
        <v>87.693225333847195</v>
      </c>
      <c r="CQ123" s="2">
        <f>BM$207*$B123+BM$209</f>
        <v>89.419047313345018</v>
      </c>
      <c r="CR123" s="2">
        <f>BN$207*$B123+BN$209</f>
        <v>91.008653227624819</v>
      </c>
      <c r="CS123" s="2">
        <f>BO$207*$B123+BO$209</f>
        <v>93.743263347531581</v>
      </c>
      <c r="CT123" s="2">
        <f>BP$207*$B123+BP$209</f>
        <v>96.379834253853048</v>
      </c>
      <c r="CU123" s="2">
        <f>BQ$207*$B123+BQ$209</f>
        <v>96.585763499059837</v>
      </c>
      <c r="CV123" s="2">
        <f>BR$207*$B123+BR$209</f>
        <v>96.000996024800628</v>
      </c>
      <c r="CW123" s="2">
        <f>BS$207*$B123+BS$209</f>
        <v>93.854516225339978</v>
      </c>
      <c r="CX123" s="2">
        <f>BT$207*$B123+BT$209</f>
        <v>89.977301104186253</v>
      </c>
      <c r="CY123" s="2">
        <f>BU$207*$B123+BU$209</f>
        <v>84.100974055506398</v>
      </c>
      <c r="CZ123" s="2">
        <f>BV$207*$B123+BV$209</f>
        <v>75.165452630702447</v>
      </c>
      <c r="DA123" s="2">
        <f>BW$207*$B123+BW$209</f>
        <v>62.58872099186712</v>
      </c>
      <c r="DD123" s="2">
        <f>BZ$207*$B123+BZ$209</f>
        <v>82.948802707608323</v>
      </c>
      <c r="DE123" s="2">
        <f>CA$207*$B123+CA$209</f>
        <v>86.098684369243486</v>
      </c>
      <c r="DF123" s="2">
        <f>CB$207*$B123+CB$209</f>
        <v>88.11363519525689</v>
      </c>
      <c r="DG123" s="2">
        <f>CC$207*$B123+CC$209</f>
        <v>89.277099084748002</v>
      </c>
      <c r="DH123" s="2">
        <f>CD$207*$B123+CD$209</f>
        <v>91.6478524328422</v>
      </c>
      <c r="DI123" s="2">
        <f>CE$207*$B123+CE$209</f>
        <v>93.899312350284717</v>
      </c>
      <c r="DJ123" s="2">
        <f>CF$207*$B123+CF$209</f>
        <v>94.091830717488776</v>
      </c>
      <c r="DK123" s="2">
        <f>CG$207*$B123+CG$209</f>
        <v>93.377664718515348</v>
      </c>
      <c r="DL123" s="2">
        <f>CH$207*$B123+CH$209</f>
        <v>91.36410615897428</v>
      </c>
      <c r="DM123" s="2">
        <f>CI$207*$B123+CI$209</f>
        <v>87.537396178100252</v>
      </c>
      <c r="DN123" s="2">
        <f>CJ$207*$B123+CJ$209</f>
        <v>81.902203580396332</v>
      </c>
      <c r="DO123" s="2">
        <f>CK$207*$B123+CK$209</f>
        <v>73.465900654305599</v>
      </c>
      <c r="DP123" s="2">
        <f>CL$207*$B123+CL$209</f>
        <v>61.596505489011228</v>
      </c>
      <c r="DS123" s="2">
        <f>POWER(10,($B123-C$227)/C$228)/(1+POWER(10,($B123-C$227)/C$228))</f>
        <v>0.83388521530689463</v>
      </c>
      <c r="DT123" s="2">
        <f>POWER(10,($B123-D$227)/D$228)/(1+POWER(10,($B123-D$227)/D$228))</f>
        <v>0.78451345129139516</v>
      </c>
      <c r="DU123" s="2">
        <f>POWER(10,($B123-E$227)/E$228)/(1+POWER(10,($B123-E$227)/E$228))</f>
        <v>0.81085946414132015</v>
      </c>
      <c r="DV123" s="2">
        <f>POWER(10,($B123-F$227)/F$228)/(1+POWER(10,($B123-F$227)/F$228))</f>
        <v>0.80527469242184058</v>
      </c>
      <c r="DW123" s="2">
        <f>POWER(10,($B123-G$227)/G$228)/(1+POWER(10,($B123-G$227)/G$228))</f>
        <v>0.82560495385480381</v>
      </c>
      <c r="DX123" s="2">
        <f>POWER(10,($B123-H$227)/H$228)/(1+POWER(10,($B123-H$227)/H$228))</f>
        <v>0.83612902249995658</v>
      </c>
      <c r="DY123" s="2">
        <f>POWER(10,($B123-I$227)/I$228)/(1+POWER(10,($B123-I$227)/I$228))</f>
        <v>0.8417603095920666</v>
      </c>
      <c r="DZ123" s="2">
        <f>POWER(10,($B123-J$227)/J$228)/(1+POWER(10,($B123-J$227)/J$228))</f>
        <v>0.80159805319456323</v>
      </c>
      <c r="EA123" s="2">
        <f>POWER(10,($B123-K$227)/K$228)/(1+POWER(10,($B123-K$227)/K$228))</f>
        <v>0.81542406812468748</v>
      </c>
      <c r="EB123" s="2">
        <f>POWER(10,($B123-L$227)/L$228)/(1+POWER(10,($B123-L$227)/L$228))</f>
        <v>0.82559526688006812</v>
      </c>
      <c r="EC123" s="2">
        <f>POWER(10,($B123-M$227)/M$228)/(1+POWER(10,($B123-M$227)/M$228))</f>
        <v>0.80818567700392241</v>
      </c>
      <c r="ED123" s="2">
        <f>POWER(10,($B123-N$227)/N$228)/(1+POWER(10,($B123-N$227)/N$228))</f>
        <v>0.79600776762141323</v>
      </c>
      <c r="EE123" s="2">
        <f>POWER(10,($B123-O$227)/O$228)/(1+POWER(10,($B123-O$227)/O$228))</f>
        <v>0.79310124303896268</v>
      </c>
    </row>
    <row r="124" spans="2:135" x14ac:dyDescent="0.25">
      <c r="B124" s="2">
        <v>118</v>
      </c>
      <c r="C124">
        <v>83</v>
      </c>
      <c r="D124">
        <v>88.210999999999999</v>
      </c>
      <c r="E124">
        <v>90.915000000000006</v>
      </c>
      <c r="F124">
        <v>93.718000000000004</v>
      </c>
      <c r="G124">
        <v>99.873000000000005</v>
      </c>
      <c r="H124">
        <v>105.042</v>
      </c>
      <c r="I124">
        <v>107.50700000000001</v>
      </c>
      <c r="J124">
        <v>103.366</v>
      </c>
      <c r="K124">
        <v>103.18300000000001</v>
      </c>
      <c r="L124">
        <v>102.074</v>
      </c>
      <c r="M124">
        <v>92.471000000000004</v>
      </c>
      <c r="N124">
        <v>83.882400000000004</v>
      </c>
      <c r="O124">
        <v>71.563400000000001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83.542101031246716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87.916535525620802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92.488321010897877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94.952735607697392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101.84118948842479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106.46655609095886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109.86078920106485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106.9430478540976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107.70187150865112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105.81058035435618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95.949003576376725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84.336435964722028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70.496903950105377</v>
      </c>
      <c r="AE124" s="5"/>
      <c r="AG124" s="5">
        <f t="shared" si="32"/>
        <v>-0.54210103124671605</v>
      </c>
      <c r="AH124" s="5">
        <f t="shared" si="32"/>
        <v>0.29446447437919687</v>
      </c>
      <c r="AI124" s="5">
        <f t="shared" si="32"/>
        <v>-1.573321010897871</v>
      </c>
      <c r="AJ124" s="5">
        <f t="shared" si="31"/>
        <v>-1.2347356076973881</v>
      </c>
      <c r="AK124" s="5">
        <f t="shared" si="31"/>
        <v>-1.9681894884247839</v>
      </c>
      <c r="AL124" s="5">
        <f t="shared" si="31"/>
        <v>-1.424556090958859</v>
      </c>
      <c r="AM124" s="5">
        <f t="shared" si="31"/>
        <v>-2.353789201064842</v>
      </c>
      <c r="AN124" s="5">
        <f t="shared" si="31"/>
        <v>-3.5770478540976001</v>
      </c>
      <c r="AO124" s="5">
        <f t="shared" si="31"/>
        <v>-4.5188715086511166</v>
      </c>
      <c r="AP124" s="5">
        <f t="shared" si="33"/>
        <v>-3.7365803543561782</v>
      </c>
      <c r="AQ124" s="5">
        <f t="shared" si="33"/>
        <v>-3.4780035763767216</v>
      </c>
      <c r="AR124" s="5">
        <f t="shared" si="33"/>
        <v>-0.45403596472202423</v>
      </c>
      <c r="AS124" s="5">
        <f t="shared" si="33"/>
        <v>1.0664960498946243</v>
      </c>
      <c r="AV124" s="2">
        <f t="shared" si="18"/>
        <v>83.207362551059617</v>
      </c>
      <c r="AW124" s="2">
        <f t="shared" si="19"/>
        <v>86.363259356991563</v>
      </c>
      <c r="AX124" s="2">
        <f t="shared" si="20"/>
        <v>88.290737541755647</v>
      </c>
      <c r="AY124" s="2">
        <f t="shared" si="21"/>
        <v>89.544203472023938</v>
      </c>
      <c r="AZ124" s="2">
        <f t="shared" si="22"/>
        <v>91.948202108098499</v>
      </c>
      <c r="BA124" s="2">
        <f t="shared" si="23"/>
        <v>94.222817031397312</v>
      </c>
      <c r="BB124" s="2">
        <f t="shared" si="24"/>
        <v>94.403352307120073</v>
      </c>
      <c r="BC124" s="2">
        <f t="shared" si="25"/>
        <v>93.809028613372163</v>
      </c>
      <c r="BD124" s="2">
        <f t="shared" si="26"/>
        <v>91.733761268252195</v>
      </c>
      <c r="BE124" s="2">
        <f t="shared" si="27"/>
        <v>87.873460690590136</v>
      </c>
      <c r="BF124" s="2">
        <f t="shared" si="28"/>
        <v>82.246149363767444</v>
      </c>
      <c r="BG124" s="2">
        <f t="shared" si="29"/>
        <v>73.753115354351678</v>
      </c>
      <c r="BH124" s="2">
        <f t="shared" si="30"/>
        <v>61.778647786969366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85.071548020336493</v>
      </c>
      <c r="CP124" s="2">
        <f>BL$207*$B124+BL$209</f>
        <v>87.678222634936944</v>
      </c>
      <c r="CQ124" s="2">
        <f>BM$207*$B124+BM$209</f>
        <v>89.398122477378948</v>
      </c>
      <c r="CR124" s="2">
        <f>BN$207*$B124+BN$209</f>
        <v>91.010967516473556</v>
      </c>
      <c r="CS124" s="2">
        <f>BO$207*$B124+BO$209</f>
        <v>93.76339444172892</v>
      </c>
      <c r="CT124" s="2">
        <f>BP$207*$B124+BP$209</f>
        <v>96.403815094904587</v>
      </c>
      <c r="CU124" s="2">
        <f>BQ$207*$B124+BQ$209</f>
        <v>96.603873707100746</v>
      </c>
      <c r="CV124" s="2">
        <f>BR$207*$B124+BR$209</f>
        <v>96.025738673085016</v>
      </c>
      <c r="CW124" s="2">
        <f>BS$207*$B124+BS$209</f>
        <v>93.8807693424543</v>
      </c>
      <c r="CX124" s="2">
        <f>BT$207*$B124+BT$209</f>
        <v>89.997651498335202</v>
      </c>
      <c r="CY124" s="2">
        <f>BU$207*$B124+BU$209</f>
        <v>84.127300422687497</v>
      </c>
      <c r="CZ124" s="2">
        <f>BV$207*$B124+BV$209</f>
        <v>75.188341136332085</v>
      </c>
      <c r="DA124" s="2">
        <f>BW$207*$B124+BW$209</f>
        <v>62.610268292481251</v>
      </c>
      <c r="DD124" s="2">
        <f>BZ$207*$B124+BZ$209</f>
        <v>82.868681318065711</v>
      </c>
      <c r="DE124" s="2">
        <f>CA$207*$B124+CA$209</f>
        <v>86.033851923172691</v>
      </c>
      <c r="DF124" s="2">
        <f>CB$207*$B124+CB$209</f>
        <v>88.055157965466293</v>
      </c>
      <c r="DG124" s="2">
        <f>CC$207*$B124+CC$209</f>
        <v>89.220730049808992</v>
      </c>
      <c r="DH124" s="2">
        <f>CD$207*$B124+CD$209</f>
        <v>91.59851106968938</v>
      </c>
      <c r="DI124" s="2">
        <f>CE$207*$B124+CE$209</f>
        <v>93.832979160939871</v>
      </c>
      <c r="DJ124" s="2">
        <f>CF$207*$B124+CF$209</f>
        <v>94.02608204239705</v>
      </c>
      <c r="DK124" s="2">
        <f>CG$207*$B124+CG$209</f>
        <v>93.308650658539051</v>
      </c>
      <c r="DL124" s="2">
        <f>CH$207*$B124+CH$209</f>
        <v>91.290535275494165</v>
      </c>
      <c r="DM124" s="2">
        <f>CI$207*$B124+CI$209</f>
        <v>87.464214545174372</v>
      </c>
      <c r="DN124" s="2">
        <f>CJ$207*$B124+CJ$209</f>
        <v>81.83896269084434</v>
      </c>
      <c r="DO124" s="2">
        <f>CK$207*$B124+CK$209</f>
        <v>73.417674039081248</v>
      </c>
      <c r="DP124" s="2">
        <f>CL$207*$B124+CL$209</f>
        <v>61.58078941092343</v>
      </c>
      <c r="DS124" s="2">
        <f>POWER(10,($B124-C$227)/C$228)/(1+POWER(10,($B124-C$227)/C$228))</f>
        <v>0.84625432276733903</v>
      </c>
      <c r="DT124" s="2">
        <f>POWER(10,($B124-D$227)/D$228)/(1+POWER(10,($B124-D$227)/D$228))</f>
        <v>0.79967568659414079</v>
      </c>
      <c r="DU124" s="2">
        <f>POWER(10,($B124-E$227)/E$228)/(1+POWER(10,($B124-E$227)/E$228))</f>
        <v>0.82458242626691836</v>
      </c>
      <c r="DV124" s="2">
        <f>POWER(10,($B124-F$227)/F$228)/(1+POWER(10,($B124-F$227)/F$228))</f>
        <v>0.81931256146838916</v>
      </c>
      <c r="DW124" s="2">
        <f>POWER(10,($B124-G$227)/G$228)/(1+POWER(10,($B124-G$227)/G$228))</f>
        <v>0.83847118836721524</v>
      </c>
      <c r="DX124" s="2">
        <f>POWER(10,($B124-H$227)/H$228)/(1+POWER(10,($B124-H$227)/H$228))</f>
        <v>0.84836143555211441</v>
      </c>
      <c r="DY124" s="2">
        <f>POWER(10,($B124-I$227)/I$228)/(1+POWER(10,($B124-I$227)/I$228))</f>
        <v>0.85364594436052499</v>
      </c>
      <c r="DZ124" s="2">
        <f>POWER(10,($B124-J$227)/J$228)/(1+POWER(10,($B124-J$227)/J$228))</f>
        <v>0.81584035844465164</v>
      </c>
      <c r="EA124" s="2">
        <f>POWER(10,($B124-K$227)/K$228)/(1+POWER(10,($B124-K$227)/K$228))</f>
        <v>0.82888573723447689</v>
      </c>
      <c r="EB124" s="2">
        <f>POWER(10,($B124-L$227)/L$228)/(1+POWER(10,($B124-L$227)/L$228))</f>
        <v>0.83846207623000923</v>
      </c>
      <c r="EC124" s="2">
        <f>POWER(10,($B124-M$227)/M$228)/(1+POWER(10,($B124-M$227)/M$228))</f>
        <v>0.82206006252620034</v>
      </c>
      <c r="ED124" s="2">
        <f>POWER(10,($B124-N$227)/N$228)/(1+POWER(10,($B124-N$227)/N$228))</f>
        <v>0.81055653217296519</v>
      </c>
      <c r="EE124" s="2">
        <f>POWER(10,($B124-O$227)/O$228)/(1+POWER(10,($B124-O$227)/O$228))</f>
        <v>0.80780725123128538</v>
      </c>
    </row>
    <row r="125" spans="2:135" x14ac:dyDescent="0.25">
      <c r="B125" s="2">
        <v>119</v>
      </c>
      <c r="C125">
        <v>83.844999999999999</v>
      </c>
      <c r="D125">
        <v>87.760999999999996</v>
      </c>
      <c r="E125">
        <v>92.028000000000006</v>
      </c>
      <c r="F125">
        <v>94.662000000000006</v>
      </c>
      <c r="G125">
        <v>100.254</v>
      </c>
      <c r="H125">
        <v>106.81699999999999</v>
      </c>
      <c r="I125">
        <v>109.423</v>
      </c>
      <c r="J125">
        <v>105.577</v>
      </c>
      <c r="K125">
        <v>105.33799999999999</v>
      </c>
      <c r="L125">
        <v>103.191</v>
      </c>
      <c r="M125">
        <v>94.265000000000001</v>
      </c>
      <c r="N125">
        <v>85.7941</v>
      </c>
      <c r="O125">
        <v>72.633799999999994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83.478701148289616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88.197410060724621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92.998171383479345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95.686600764245185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102.53537256734145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106.79639609792962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109.99653473034751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108.72933483861273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109.30816474722344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107.44030538114121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98.196829179805491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86.636090480051323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72.570309291419818</v>
      </c>
      <c r="AE125" s="5"/>
      <c r="AG125" s="5">
        <f t="shared" si="32"/>
        <v>0.36629885171038268</v>
      </c>
      <c r="AH125" s="5">
        <f t="shared" si="32"/>
        <v>-0.43641006072462574</v>
      </c>
      <c r="AI125" s="5">
        <f t="shared" si="32"/>
        <v>-0.97017138347933951</v>
      </c>
      <c r="AJ125" s="5">
        <f t="shared" si="31"/>
        <v>-1.0246007642451787</v>
      </c>
      <c r="AK125" s="5">
        <f t="shared" si="31"/>
        <v>-2.2813725673414496</v>
      </c>
      <c r="AL125" s="5">
        <f t="shared" si="31"/>
        <v>2.0603902070376989E-2</v>
      </c>
      <c r="AM125" s="5">
        <f t="shared" si="31"/>
        <v>-0.5735347303475038</v>
      </c>
      <c r="AN125" s="5">
        <f t="shared" si="31"/>
        <v>-3.152334838612731</v>
      </c>
      <c r="AO125" s="5">
        <f t="shared" si="31"/>
        <v>-3.9701647472234498</v>
      </c>
      <c r="AP125" s="5">
        <f t="shared" si="33"/>
        <v>-4.2493053811412125</v>
      </c>
      <c r="AQ125" s="5">
        <f t="shared" si="33"/>
        <v>-3.9318291798054901</v>
      </c>
      <c r="AR125" s="5">
        <f t="shared" si="33"/>
        <v>-0.84199048005132227</v>
      </c>
      <c r="AS125" s="5">
        <f t="shared" si="33"/>
        <v>6.3490708580175692E-2</v>
      </c>
      <c r="AV125" s="2">
        <f t="shared" si="18"/>
        <v>83.112706399024063</v>
      </c>
      <c r="AW125" s="2">
        <f t="shared" si="19"/>
        <v>86.284100147635201</v>
      </c>
      <c r="AX125" s="2">
        <f t="shared" si="20"/>
        <v>88.221001960567378</v>
      </c>
      <c r="AY125" s="2">
        <f t="shared" si="21"/>
        <v>89.473964891083043</v>
      </c>
      <c r="AZ125" s="2">
        <f t="shared" si="22"/>
        <v>91.883071809044978</v>
      </c>
      <c r="BA125" s="2">
        <f t="shared" si="23"/>
        <v>94.139649219990034</v>
      </c>
      <c r="BB125" s="2">
        <f t="shared" si="24"/>
        <v>94.320235795969381</v>
      </c>
      <c r="BC125" s="2">
        <f t="shared" si="25"/>
        <v>93.71950956699996</v>
      </c>
      <c r="BD125" s="2">
        <f t="shared" si="26"/>
        <v>91.643186933793331</v>
      </c>
      <c r="BE125" s="2">
        <f t="shared" si="27"/>
        <v>87.783629583427626</v>
      </c>
      <c r="BF125" s="2">
        <f t="shared" si="28"/>
        <v>82.167753676427552</v>
      </c>
      <c r="BG125" s="2">
        <f t="shared" si="29"/>
        <v>73.693054617685689</v>
      </c>
      <c r="BH125" s="2">
        <f t="shared" si="30"/>
        <v>61.755270309137941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85.069023644600875</v>
      </c>
      <c r="CP125" s="2">
        <f>BL$207*$B125+BL$209</f>
        <v>87.663219936026692</v>
      </c>
      <c r="CQ125" s="2">
        <f>BM$207*$B125+BM$209</f>
        <v>89.377197641412877</v>
      </c>
      <c r="CR125" s="2">
        <f>BN$207*$B125+BN$209</f>
        <v>91.013281805322293</v>
      </c>
      <c r="CS125" s="2">
        <f>BO$207*$B125+BO$209</f>
        <v>93.783525535926245</v>
      </c>
      <c r="CT125" s="2">
        <f>BP$207*$B125+BP$209</f>
        <v>96.427795935956112</v>
      </c>
      <c r="CU125" s="2">
        <f>BQ$207*$B125+BQ$209</f>
        <v>96.621983915141641</v>
      </c>
      <c r="CV125" s="2">
        <f>BR$207*$B125+BR$209</f>
        <v>96.050481321369418</v>
      </c>
      <c r="CW125" s="2">
        <f>BS$207*$B125+BS$209</f>
        <v>93.907022459568608</v>
      </c>
      <c r="CX125" s="2">
        <f>BT$207*$B125+BT$209</f>
        <v>90.018001892484151</v>
      </c>
      <c r="CY125" s="2">
        <f>BU$207*$B125+BU$209</f>
        <v>84.153626789868596</v>
      </c>
      <c r="CZ125" s="2">
        <f>BV$207*$B125+BV$209</f>
        <v>75.211229641961708</v>
      </c>
      <c r="DA125" s="2">
        <f>BW$207*$B125+BW$209</f>
        <v>62.631815593095382</v>
      </c>
      <c r="DD125" s="2">
        <f>BZ$207*$B125+BZ$209</f>
        <v>82.788559928523114</v>
      </c>
      <c r="DE125" s="2">
        <f>CA$207*$B125+CA$209</f>
        <v>85.969019477101895</v>
      </c>
      <c r="DF125" s="2">
        <f>CB$207*$B125+CB$209</f>
        <v>87.996680735675696</v>
      </c>
      <c r="DG125" s="2">
        <f>CC$207*$B125+CC$209</f>
        <v>89.164361014869982</v>
      </c>
      <c r="DH125" s="2">
        <f>CD$207*$B125+CD$209</f>
        <v>91.54916970653656</v>
      </c>
      <c r="DI125" s="2">
        <f>CE$207*$B125+CE$209</f>
        <v>93.766645971595011</v>
      </c>
      <c r="DJ125" s="2">
        <f>CF$207*$B125+CF$209</f>
        <v>93.960333367305324</v>
      </c>
      <c r="DK125" s="2">
        <f>CG$207*$B125+CG$209</f>
        <v>93.23963659856274</v>
      </c>
      <c r="DL125" s="2">
        <f>CH$207*$B125+CH$209</f>
        <v>91.216964392014063</v>
      </c>
      <c r="DM125" s="2">
        <f>CI$207*$B125+CI$209</f>
        <v>87.391032912248491</v>
      </c>
      <c r="DN125" s="2">
        <f>CJ$207*$B125+CJ$209</f>
        <v>81.775721801292349</v>
      </c>
      <c r="DO125" s="2">
        <f>CK$207*$B125+CK$209</f>
        <v>73.369447423856883</v>
      </c>
      <c r="DP125" s="2">
        <f>CL$207*$B125+CL$209</f>
        <v>61.565073332835631</v>
      </c>
      <c r="DS125" s="2">
        <f>POWER(10,($B125-C$227)/C$228)/(1+POWER(10,($B125-C$227)/C$228))</f>
        <v>0.85785940455195697</v>
      </c>
      <c r="DT125" s="2">
        <f>POWER(10,($B125-D$227)/D$228)/(1+POWER(10,($B125-D$227)/D$228))</f>
        <v>0.81402397285781192</v>
      </c>
      <c r="DU125" s="2">
        <f>POWER(10,($B125-E$227)/E$228)/(1+POWER(10,($B125-E$227)/E$228))</f>
        <v>0.83750925181759939</v>
      </c>
      <c r="DV125" s="2">
        <f>POWER(10,($B125-F$227)/F$228)/(1+POWER(10,($B125-F$227)/F$228))</f>
        <v>0.83254886969099318</v>
      </c>
      <c r="DW125" s="2">
        <f>POWER(10,($B125-G$227)/G$228)/(1+POWER(10,($B125-G$227)/G$228))</f>
        <v>0.85056001460625696</v>
      </c>
      <c r="DX125" s="2">
        <f>POWER(10,($B125-H$227)/H$228)/(1+POWER(10,($B125-H$227)/H$228))</f>
        <v>0.85983381117547053</v>
      </c>
      <c r="DY125" s="2">
        <f>POWER(10,($B125-I$227)/I$228)/(1+POWER(10,($B125-I$227)/I$228))</f>
        <v>0.86478223861632997</v>
      </c>
      <c r="DZ125" s="2">
        <f>POWER(10,($B125-J$227)/J$228)/(1+POWER(10,($B125-J$227)/J$228))</f>
        <v>0.82927802288627883</v>
      </c>
      <c r="EA125" s="2">
        <f>POWER(10,($B125-K$227)/K$228)/(1+POWER(10,($B125-K$227)/K$228))</f>
        <v>0.84155637868191535</v>
      </c>
      <c r="EB125" s="2">
        <f>POWER(10,($B125-L$227)/L$228)/(1+POWER(10,($B125-L$227)/L$228))</f>
        <v>0.85055146287113692</v>
      </c>
      <c r="EC125" s="2">
        <f>POWER(10,($B125-M$227)/M$228)/(1+POWER(10,($B125-M$227)/M$228))</f>
        <v>0.8351356017088255</v>
      </c>
      <c r="ED125" s="2">
        <f>POWER(10,($B125-N$227)/N$228)/(1+POWER(10,($B125-N$227)/N$228))</f>
        <v>0.82429671073608679</v>
      </c>
      <c r="EE125" s="2">
        <f>POWER(10,($B125-O$227)/O$228)/(1+POWER(10,($B125-O$227)/O$228))</f>
        <v>0.82170297044761531</v>
      </c>
    </row>
    <row r="126" spans="2:135" x14ac:dyDescent="0.25">
      <c r="B126" s="2">
        <v>120</v>
      </c>
      <c r="C126">
        <v>84.168999999999997</v>
      </c>
      <c r="D126">
        <v>88.576999999999998</v>
      </c>
      <c r="E126">
        <v>93.084999999999994</v>
      </c>
      <c r="F126">
        <v>93.93</v>
      </c>
      <c r="G126">
        <v>101.789</v>
      </c>
      <c r="H126">
        <v>107.62</v>
      </c>
      <c r="I126">
        <v>110.38</v>
      </c>
      <c r="J126">
        <v>107.324</v>
      </c>
      <c r="K126">
        <v>108.366</v>
      </c>
      <c r="L126">
        <v>105.794</v>
      </c>
      <c r="M126">
        <v>97.015000000000001</v>
      </c>
      <c r="N126">
        <v>87.014700000000005</v>
      </c>
      <c r="O126">
        <v>74.056299999999993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83.403429895575371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88.473234243639752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93.380681470559921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96.265183558046232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102.84204583309422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106.62595261647648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109.50996672636025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110.10794219057939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110.33186984778645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108.4171362757108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100.14475224372588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88.887452233961341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74.667050602951676</v>
      </c>
      <c r="AE126" s="5"/>
      <c r="AG126" s="5">
        <f t="shared" si="32"/>
        <v>0.7655701044246257</v>
      </c>
      <c r="AH126" s="5">
        <f t="shared" si="32"/>
        <v>0.10376575636024654</v>
      </c>
      <c r="AI126" s="5">
        <f t="shared" si="32"/>
        <v>-0.29568147055992711</v>
      </c>
      <c r="AJ126" s="5">
        <f t="shared" si="31"/>
        <v>-2.335183558046225</v>
      </c>
      <c r="AK126" s="5">
        <f t="shared" si="31"/>
        <v>-1.0530458330942167</v>
      </c>
      <c r="AL126" s="5">
        <f t="shared" si="31"/>
        <v>0.9940473835235224</v>
      </c>
      <c r="AM126" s="5">
        <f t="shared" si="31"/>
        <v>0.87003327363974847</v>
      </c>
      <c r="AN126" s="5">
        <f t="shared" si="31"/>
        <v>-2.7839421905793955</v>
      </c>
      <c r="AO126" s="5">
        <f t="shared" si="31"/>
        <v>-1.9658698477864505</v>
      </c>
      <c r="AP126" s="5">
        <f t="shared" si="33"/>
        <v>-2.6231362757108059</v>
      </c>
      <c r="AQ126" s="5">
        <f t="shared" si="33"/>
        <v>-3.1297522437258749</v>
      </c>
      <c r="AR126" s="5">
        <f t="shared" si="33"/>
        <v>-1.8727522339613358</v>
      </c>
      <c r="AS126" s="5">
        <f t="shared" si="33"/>
        <v>-0.61075060295168271</v>
      </c>
      <c r="AV126" s="2">
        <f t="shared" si="18"/>
        <v>83.017994389492827</v>
      </c>
      <c r="AW126" s="2">
        <f t="shared" si="19"/>
        <v>86.20491685359238</v>
      </c>
      <c r="AX126" s="2">
        <f t="shared" si="20"/>
        <v>88.151400070328705</v>
      </c>
      <c r="AY126" s="2">
        <f t="shared" si="21"/>
        <v>89.403672549871501</v>
      </c>
      <c r="AZ126" s="2">
        <f t="shared" si="22"/>
        <v>91.818002851018022</v>
      </c>
      <c r="BA126" s="2">
        <f t="shared" si="23"/>
        <v>94.056432976752163</v>
      </c>
      <c r="BB126" s="2">
        <f t="shared" si="24"/>
        <v>94.237237874962176</v>
      </c>
      <c r="BC126" s="2">
        <f t="shared" si="25"/>
        <v>93.629766956434167</v>
      </c>
      <c r="BD126" s="2">
        <f t="shared" si="26"/>
        <v>91.552237712693497</v>
      </c>
      <c r="BE126" s="2">
        <f t="shared" si="27"/>
        <v>87.693592938260167</v>
      </c>
      <c r="BF126" s="2">
        <f t="shared" si="28"/>
        <v>82.088946510817536</v>
      </c>
      <c r="BG126" s="2">
        <f t="shared" si="29"/>
        <v>73.632563146913128</v>
      </c>
      <c r="BH126" s="2">
        <f t="shared" si="30"/>
        <v>61.731739564157806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85.066499268865243</v>
      </c>
      <c r="CP126" s="2">
        <f>BL$207*$B126+BL$209</f>
        <v>87.648217237116427</v>
      </c>
      <c r="CQ126" s="2">
        <f>BM$207*$B126+BM$209</f>
        <v>89.356272805446807</v>
      </c>
      <c r="CR126" s="2">
        <f>BN$207*$B126+BN$209</f>
        <v>91.01559609417103</v>
      </c>
      <c r="CS126" s="2">
        <f>BO$207*$B126+BO$209</f>
        <v>93.803656630123584</v>
      </c>
      <c r="CT126" s="2">
        <f>BP$207*$B126+BP$209</f>
        <v>96.451776777007652</v>
      </c>
      <c r="CU126" s="2">
        <f>BQ$207*$B126+BQ$209</f>
        <v>96.64009412318255</v>
      </c>
      <c r="CV126" s="2">
        <f>BR$207*$B126+BR$209</f>
        <v>96.075223969653806</v>
      </c>
      <c r="CW126" s="2">
        <f>BS$207*$B126+BS$209</f>
        <v>93.933275576682917</v>
      </c>
      <c r="CX126" s="2">
        <f>BT$207*$B126+BT$209</f>
        <v>90.038352286633099</v>
      </c>
      <c r="CY126" s="2">
        <f>BU$207*$B126+BU$209</f>
        <v>84.179953157049695</v>
      </c>
      <c r="CZ126" s="2">
        <f>BV$207*$B126+BV$209</f>
        <v>75.234118147591346</v>
      </c>
      <c r="DA126" s="2">
        <f>BW$207*$B126+BW$209</f>
        <v>62.653362893709513</v>
      </c>
      <c r="DD126" s="2">
        <f>BZ$207*$B126+BZ$209</f>
        <v>82.708438538980516</v>
      </c>
      <c r="DE126" s="2">
        <f>CA$207*$B126+CA$209</f>
        <v>85.9041870310311</v>
      </c>
      <c r="DF126" s="2">
        <f>CB$207*$B126+CB$209</f>
        <v>87.938203505885099</v>
      </c>
      <c r="DG126" s="2">
        <f>CC$207*$B126+CC$209</f>
        <v>89.107991979930972</v>
      </c>
      <c r="DH126" s="2">
        <f>CD$207*$B126+CD$209</f>
        <v>91.49982834338374</v>
      </c>
      <c r="DI126" s="2">
        <f>CE$207*$B126+CE$209</f>
        <v>93.700312782250165</v>
      </c>
      <c r="DJ126" s="2">
        <f>CF$207*$B126+CF$209</f>
        <v>93.894584692213598</v>
      </c>
      <c r="DK126" s="2">
        <f>CG$207*$B126+CG$209</f>
        <v>93.170622538586429</v>
      </c>
      <c r="DL126" s="2">
        <f>CH$207*$B126+CH$209</f>
        <v>91.143393508533947</v>
      </c>
      <c r="DM126" s="2">
        <f>CI$207*$B126+CI$209</f>
        <v>87.31785127932261</v>
      </c>
      <c r="DN126" s="2">
        <f>CJ$207*$B126+CJ$209</f>
        <v>81.712480911740357</v>
      </c>
      <c r="DO126" s="2">
        <f>CK$207*$B126+CK$209</f>
        <v>73.321220808632532</v>
      </c>
      <c r="DP126" s="2">
        <f>CL$207*$B126+CL$209</f>
        <v>61.549357254747832</v>
      </c>
      <c r="DS126" s="2">
        <f>POWER(10,($B126-C$227)/C$228)/(1+POWER(10,($B126-C$227)/C$228))</f>
        <v>0.86872439433422055</v>
      </c>
      <c r="DT126" s="2">
        <f>POWER(10,($B126-D$227)/D$228)/(1+POWER(10,($B126-D$227)/D$228))</f>
        <v>0.82756616169148534</v>
      </c>
      <c r="DU126" s="2">
        <f>POWER(10,($B126-E$227)/E$228)/(1+POWER(10,($B126-E$227)/E$228))</f>
        <v>0.84965716096562394</v>
      </c>
      <c r="DV126" s="2">
        <f>POWER(10,($B126-F$227)/F$228)/(1+POWER(10,($B126-F$227)/F$228))</f>
        <v>0.84499898708892929</v>
      </c>
      <c r="DW126" s="2">
        <f>POWER(10,($B126-G$227)/G$228)/(1+POWER(10,($B126-G$227)/G$228))</f>
        <v>0.86189313263249345</v>
      </c>
      <c r="DX126" s="2">
        <f>POWER(10,($B126-H$227)/H$228)/(1+POWER(10,($B126-H$227)/H$228))</f>
        <v>0.87057065068613093</v>
      </c>
      <c r="DY126" s="2">
        <f>POWER(10,($B126-I$227)/I$228)/(1+POWER(10,($B126-I$227)/I$228))</f>
        <v>0.87519504435734097</v>
      </c>
      <c r="DZ126" s="2">
        <f>POWER(10,($B126-J$227)/J$228)/(1+POWER(10,($B126-J$227)/J$228))</f>
        <v>0.84192515608621388</v>
      </c>
      <c r="EA126" s="2">
        <f>POWER(10,($B126-K$227)/K$228)/(1+POWER(10,($B126-K$227)/K$228))</f>
        <v>0.85345466432894346</v>
      </c>
      <c r="EB126" s="2">
        <f>POWER(10,($B126-L$227)/L$228)/(1+POWER(10,($B126-L$227)/L$228))</f>
        <v>0.86188512412681673</v>
      </c>
      <c r="EC126" s="2">
        <f>POWER(10,($B126-M$227)/M$228)/(1+POWER(10,($B126-M$227)/M$228))</f>
        <v>0.84742863884574804</v>
      </c>
      <c r="ED126" s="2">
        <f>POWER(10,($B126-N$227)/N$228)/(1+POWER(10,($B126-N$227)/N$228))</f>
        <v>0.83724043526033709</v>
      </c>
      <c r="EE126" s="2">
        <f>POWER(10,($B126-O$227)/O$228)/(1+POWER(10,($B126-O$227)/O$228))</f>
        <v>0.83479947658463904</v>
      </c>
    </row>
    <row r="127" spans="2:135" x14ac:dyDescent="0.25">
      <c r="B127" s="2">
        <v>121</v>
      </c>
      <c r="C127">
        <v>82.126999999999995</v>
      </c>
      <c r="D127">
        <v>88.576999999999998</v>
      </c>
      <c r="E127">
        <v>93.986000000000004</v>
      </c>
      <c r="F127">
        <v>95.731999999999999</v>
      </c>
      <c r="G127">
        <v>103.423</v>
      </c>
      <c r="H127">
        <v>107.746</v>
      </c>
      <c r="I127">
        <v>111.69</v>
      </c>
      <c r="J127">
        <v>110.08499999999999</v>
      </c>
      <c r="K127">
        <v>109.113</v>
      </c>
      <c r="L127">
        <v>107.985</v>
      </c>
      <c r="M127">
        <v>98.337999999999994</v>
      </c>
      <c r="N127">
        <v>89.7059</v>
      </c>
      <c r="O127">
        <v>76.281700000000001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83.31429692521894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88.714043705182149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93.587699924071728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96.619792222263513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102.71837734340149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105.9656270114931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108.44855976133778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110.91789858353704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110.64668354920438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108.62261188009286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101.59545607034482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90.899466205836688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76.624937356005674</v>
      </c>
      <c r="AE127" s="5"/>
      <c r="AG127" s="5">
        <f t="shared" si="32"/>
        <v>-1.1872969252189449</v>
      </c>
      <c r="AH127" s="5">
        <f t="shared" si="32"/>
        <v>-0.13704370518215114</v>
      </c>
      <c r="AI127" s="5">
        <f t="shared" si="32"/>
        <v>0.39830007592827599</v>
      </c>
      <c r="AJ127" s="5">
        <f t="shared" si="31"/>
        <v>-0.88779222226351351</v>
      </c>
      <c r="AK127" s="5">
        <f t="shared" si="31"/>
        <v>0.70462265659851653</v>
      </c>
      <c r="AL127" s="5">
        <f t="shared" si="31"/>
        <v>1.7803729885068975</v>
      </c>
      <c r="AM127" s="5">
        <f t="shared" si="31"/>
        <v>3.2414402386622214</v>
      </c>
      <c r="AN127" s="5">
        <f t="shared" si="31"/>
        <v>-0.8328985835370446</v>
      </c>
      <c r="AO127" s="5">
        <f t="shared" si="31"/>
        <v>-1.5336835492043832</v>
      </c>
      <c r="AP127" s="5">
        <f t="shared" si="33"/>
        <v>-0.63761188009286229</v>
      </c>
      <c r="AQ127" s="5">
        <f t="shared" si="33"/>
        <v>-3.2574560703448299</v>
      </c>
      <c r="AR127" s="5">
        <f t="shared" si="33"/>
        <v>-1.1935662058366887</v>
      </c>
      <c r="AS127" s="5">
        <f t="shared" si="33"/>
        <v>-0.34323735600567318</v>
      </c>
      <c r="AV127" s="2">
        <f t="shared" si="18"/>
        <v>82.923333408292123</v>
      </c>
      <c r="AW127" s="2">
        <f t="shared" si="19"/>
        <v>86.125805872473777</v>
      </c>
      <c r="AX127" s="2">
        <f t="shared" si="20"/>
        <v>88.081988457327242</v>
      </c>
      <c r="AY127" s="2">
        <f t="shared" si="21"/>
        <v>89.333425799818542</v>
      </c>
      <c r="AZ127" s="2">
        <f t="shared" si="22"/>
        <v>91.753093223618563</v>
      </c>
      <c r="BA127" s="2">
        <f t="shared" si="23"/>
        <v>93.973290022153947</v>
      </c>
      <c r="BB127" s="2">
        <f t="shared" si="24"/>
        <v>94.154460381713022</v>
      </c>
      <c r="BC127" s="2">
        <f t="shared" si="25"/>
        <v>93.539966761014682</v>
      </c>
      <c r="BD127" s="2">
        <f t="shared" si="26"/>
        <v>91.461079565748491</v>
      </c>
      <c r="BE127" s="2">
        <f t="shared" si="27"/>
        <v>87.60349224989767</v>
      </c>
      <c r="BF127" s="2">
        <f t="shared" si="28"/>
        <v>82.009885247816968</v>
      </c>
      <c r="BG127" s="2">
        <f t="shared" si="29"/>
        <v>73.571776891806678</v>
      </c>
      <c r="BH127" s="2">
        <f t="shared" si="30"/>
        <v>61.708126386102933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85.063974893129625</v>
      </c>
      <c r="CP127" s="2">
        <f>BL$207*$B127+BL$209</f>
        <v>87.633214538206175</v>
      </c>
      <c r="CQ127" s="2">
        <f>BM$207*$B127+BM$209</f>
        <v>89.335347969480736</v>
      </c>
      <c r="CR127" s="2">
        <f>BN$207*$B127+BN$209</f>
        <v>91.017910383019768</v>
      </c>
      <c r="CS127" s="2">
        <f>BO$207*$B127+BO$209</f>
        <v>93.823787724320908</v>
      </c>
      <c r="CT127" s="2">
        <f>BP$207*$B127+BP$209</f>
        <v>96.475757618059191</v>
      </c>
      <c r="CU127" s="2">
        <f>BQ$207*$B127+BQ$209</f>
        <v>96.658204331223459</v>
      </c>
      <c r="CV127" s="2">
        <f>BR$207*$B127+BR$209</f>
        <v>96.099966617938207</v>
      </c>
      <c r="CW127" s="2">
        <f>BS$207*$B127+BS$209</f>
        <v>93.959528693797225</v>
      </c>
      <c r="CX127" s="2">
        <f>BT$207*$B127+BT$209</f>
        <v>90.058702680782062</v>
      </c>
      <c r="CY127" s="2">
        <f>BU$207*$B127+BU$209</f>
        <v>84.206279524230794</v>
      </c>
      <c r="CZ127" s="2">
        <f>BV$207*$B127+BV$209</f>
        <v>75.257006653220969</v>
      </c>
      <c r="DA127" s="2">
        <f>BW$207*$B127+BW$209</f>
        <v>62.674910194323644</v>
      </c>
      <c r="DD127" s="2">
        <f>BZ$207*$B127+BZ$209</f>
        <v>82.628317149437919</v>
      </c>
      <c r="DE127" s="2">
        <f>CA$207*$B127+CA$209</f>
        <v>85.839354584960304</v>
      </c>
      <c r="DF127" s="2">
        <f>CB$207*$B127+CB$209</f>
        <v>87.879726276094502</v>
      </c>
      <c r="DG127" s="2">
        <f>CC$207*$B127+CC$209</f>
        <v>89.051622944991962</v>
      </c>
      <c r="DH127" s="2">
        <f>CD$207*$B127+CD$209</f>
        <v>91.45048698023092</v>
      </c>
      <c r="DI127" s="2">
        <f>CE$207*$B127+CE$209</f>
        <v>93.633979592905305</v>
      </c>
      <c r="DJ127" s="2">
        <f>CF$207*$B127+CF$209</f>
        <v>93.828836017121873</v>
      </c>
      <c r="DK127" s="2">
        <f>CG$207*$B127+CG$209</f>
        <v>93.101608478610132</v>
      </c>
      <c r="DL127" s="2">
        <f>CH$207*$B127+CH$209</f>
        <v>91.069822625053845</v>
      </c>
      <c r="DM127" s="2">
        <f>CI$207*$B127+CI$209</f>
        <v>87.24466964639673</v>
      </c>
      <c r="DN127" s="2">
        <f>CJ$207*$B127+CJ$209</f>
        <v>81.649240022188366</v>
      </c>
      <c r="DO127" s="2">
        <f>CK$207*$B127+CK$209</f>
        <v>73.272994193408181</v>
      </c>
      <c r="DP127" s="2">
        <f>CL$207*$B127+CL$209</f>
        <v>61.533641176660034</v>
      </c>
      <c r="DS127" s="2">
        <f>POWER(10,($B127-C$227)/C$228)/(1+POWER(10,($B127-C$227)/C$228))</f>
        <v>0.87887614357218613</v>
      </c>
      <c r="DT127" s="2">
        <f>POWER(10,($B127-D$227)/D$228)/(1+POWER(10,($B127-D$227)/D$228))</f>
        <v>0.84031569075659818</v>
      </c>
      <c r="DU127" s="2">
        <f>POWER(10,($B127-E$227)/E$228)/(1+POWER(10,($B127-E$227)/E$228))</f>
        <v>0.86104756328397081</v>
      </c>
      <c r="DV127" s="2">
        <f>POWER(10,($B127-F$227)/F$228)/(1+POWER(10,($B127-F$227)/F$228))</f>
        <v>0.85668277720920616</v>
      </c>
      <c r="DW127" s="2">
        <f>POWER(10,($B127-G$227)/G$228)/(1+POWER(10,($B127-G$227)/G$228))</f>
        <v>0.87249561854257685</v>
      </c>
      <c r="DX127" s="2">
        <f>POWER(10,($B127-H$227)/H$228)/(1+POWER(10,($B127-H$227)/H$228))</f>
        <v>0.88059924939764922</v>
      </c>
      <c r="DY127" s="2">
        <f>POWER(10,($B127-I$227)/I$228)/(1+POWER(10,($B127-I$227)/I$228))</f>
        <v>0.88491269836866526</v>
      </c>
      <c r="DZ127" s="2">
        <f>POWER(10,($B127-J$227)/J$228)/(1+POWER(10,($B127-J$227)/J$228))</f>
        <v>0.85380055949460765</v>
      </c>
      <c r="EA127" s="2">
        <f>POWER(10,($B127-K$227)/K$228)/(1+POWER(10,($B127-K$227)/K$228))</f>
        <v>0.86460320482879083</v>
      </c>
      <c r="EB127" s="2">
        <f>POWER(10,($B127-L$227)/L$228)/(1+POWER(10,($B127-L$227)/L$228))</f>
        <v>0.87248813389309832</v>
      </c>
      <c r="EC127" s="2">
        <f>POWER(10,($B127-M$227)/M$228)/(1+POWER(10,($B127-M$227)/M$228))</f>
        <v>0.85895985363521754</v>
      </c>
      <c r="ED127" s="2">
        <f>POWER(10,($B127-N$227)/N$228)/(1+POWER(10,($B127-N$227)/N$228))</f>
        <v>0.84940482761550429</v>
      </c>
      <c r="EE127" s="2">
        <f>POWER(10,($B127-O$227)/O$228)/(1+POWER(10,($B127-O$227)/O$228))</f>
        <v>0.84711298848705785</v>
      </c>
    </row>
    <row r="128" spans="2:135" x14ac:dyDescent="0.25">
      <c r="B128" s="2">
        <v>122</v>
      </c>
      <c r="C128">
        <v>83.07</v>
      </c>
      <c r="D128">
        <v>88.775000000000006</v>
      </c>
      <c r="E128">
        <v>93.563000000000002</v>
      </c>
      <c r="F128">
        <v>96.718000000000004</v>
      </c>
      <c r="G128">
        <v>103.746</v>
      </c>
      <c r="H128">
        <v>108.93</v>
      </c>
      <c r="I128">
        <v>110.70399999999999</v>
      </c>
      <c r="J128">
        <v>110.521</v>
      </c>
      <c r="K128">
        <v>111.33799999999999</v>
      </c>
      <c r="L128">
        <v>107.971</v>
      </c>
      <c r="M128">
        <v>100.66200000000001</v>
      </c>
      <c r="N128">
        <v>90</v>
      </c>
      <c r="O128">
        <v>77.929599999999994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83.210785621509416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88.889259959625676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93.588329858961814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96.702912538518518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102.17130211165259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104.88234634341545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106.92379165028386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111.05552024798494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110.20540879674553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108.02326012121813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102.38886966844076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92.479229177494787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78.269873799633871</v>
      </c>
      <c r="AE128" s="5"/>
      <c r="AG128" s="5">
        <f t="shared" si="32"/>
        <v>-0.14078562150942275</v>
      </c>
      <c r="AH128" s="5">
        <f t="shared" si="32"/>
        <v>-0.11425995962567015</v>
      </c>
      <c r="AI128" s="5">
        <f t="shared" si="32"/>
        <v>-2.5329858961811169E-2</v>
      </c>
      <c r="AJ128" s="5">
        <f t="shared" si="31"/>
        <v>1.508746148148532E-2</v>
      </c>
      <c r="AK128" s="5">
        <f t="shared" si="31"/>
        <v>1.5746978883474014</v>
      </c>
      <c r="AL128" s="5">
        <f t="shared" si="31"/>
        <v>4.0476536565845578</v>
      </c>
      <c r="AM128" s="5">
        <f t="shared" si="31"/>
        <v>3.7802083497161334</v>
      </c>
      <c r="AN128" s="5">
        <f t="shared" si="31"/>
        <v>-0.53452024798494335</v>
      </c>
      <c r="AO128" s="5">
        <f t="shared" si="31"/>
        <v>1.1325912032544636</v>
      </c>
      <c r="AP128" s="5">
        <f t="shared" si="33"/>
        <v>-5.2260121218125732E-2</v>
      </c>
      <c r="AQ128" s="5">
        <f t="shared" si="33"/>
        <v>-1.7268696684407558</v>
      </c>
      <c r="AR128" s="5">
        <f t="shared" si="33"/>
        <v>-2.479229177494787</v>
      </c>
      <c r="AS128" s="5">
        <f t="shared" si="33"/>
        <v>-0.34027379963387716</v>
      </c>
      <c r="AV128" s="2">
        <f t="shared" si="18"/>
        <v>82.828816376921111</v>
      </c>
      <c r="AW128" s="2">
        <f t="shared" si="19"/>
        <v>86.046852083230107</v>
      </c>
      <c r="AX128" s="2">
        <f t="shared" si="20"/>
        <v>88.012815366347127</v>
      </c>
      <c r="AY128" s="2">
        <f t="shared" si="21"/>
        <v>89.26331178815829</v>
      </c>
      <c r="AZ128" s="2">
        <f t="shared" si="22"/>
        <v>91.688427437817964</v>
      </c>
      <c r="BA128" s="2">
        <f t="shared" si="23"/>
        <v>93.890325981860542</v>
      </c>
      <c r="BB128" s="2">
        <f t="shared" si="24"/>
        <v>94.071990278669233</v>
      </c>
      <c r="BC128" s="2">
        <f t="shared" si="25"/>
        <v>93.45025580072938</v>
      </c>
      <c r="BD128" s="2">
        <f t="shared" si="26"/>
        <v>91.3698598759091</v>
      </c>
      <c r="BE128" s="2">
        <f t="shared" si="27"/>
        <v>87.513451881890234</v>
      </c>
      <c r="BF128" s="2">
        <f t="shared" si="28"/>
        <v>81.930710404847844</v>
      </c>
      <c r="BG128" s="2">
        <f t="shared" si="29"/>
        <v>73.5108182878283</v>
      </c>
      <c r="BH128" s="2">
        <f t="shared" si="30"/>
        <v>61.684494057868719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85.061450517393993</v>
      </c>
      <c r="CP128" s="2">
        <f>BL$207*$B128+BL$209</f>
        <v>87.61821183929591</v>
      </c>
      <c r="CQ128" s="2">
        <f>BM$207*$B128+BM$209</f>
        <v>89.314423133514651</v>
      </c>
      <c r="CR128" s="2">
        <f>BN$207*$B128+BN$209</f>
        <v>91.020224671868505</v>
      </c>
      <c r="CS128" s="2">
        <f>BO$207*$B128+BO$209</f>
        <v>93.843918818518247</v>
      </c>
      <c r="CT128" s="2">
        <f>BP$207*$B128+BP$209</f>
        <v>96.499738459110731</v>
      </c>
      <c r="CU128" s="2">
        <f>BQ$207*$B128+BQ$209</f>
        <v>96.676314539264368</v>
      </c>
      <c r="CV128" s="2">
        <f>BR$207*$B128+BR$209</f>
        <v>96.124709266222595</v>
      </c>
      <c r="CW128" s="2">
        <f>BS$207*$B128+BS$209</f>
        <v>93.985781810911533</v>
      </c>
      <c r="CX128" s="2">
        <f>BT$207*$B128+BT$209</f>
        <v>90.079053074931011</v>
      </c>
      <c r="CY128" s="2">
        <f>BU$207*$B128+BU$209</f>
        <v>84.232605891411907</v>
      </c>
      <c r="CZ128" s="2">
        <f>BV$207*$B128+BV$209</f>
        <v>75.279895158850607</v>
      </c>
      <c r="DA128" s="2">
        <f>BW$207*$B128+BW$209</f>
        <v>62.696457494937775</v>
      </c>
      <c r="DD128" s="2">
        <f>BZ$207*$B128+BZ$209</f>
        <v>82.548195759895322</v>
      </c>
      <c r="DE128" s="2">
        <f>CA$207*$B128+CA$209</f>
        <v>85.774522138889509</v>
      </c>
      <c r="DF128" s="2">
        <f>CB$207*$B128+CB$209</f>
        <v>87.821249046303905</v>
      </c>
      <c r="DG128" s="2">
        <f>CC$207*$B128+CC$209</f>
        <v>88.995253910052952</v>
      </c>
      <c r="DH128" s="2">
        <f>CD$207*$B128+CD$209</f>
        <v>91.401145617078086</v>
      </c>
      <c r="DI128" s="2">
        <f>CE$207*$B128+CE$209</f>
        <v>93.56764640356046</v>
      </c>
      <c r="DJ128" s="2">
        <f>CF$207*$B128+CF$209</f>
        <v>93.763087342030161</v>
      </c>
      <c r="DK128" s="2">
        <f>CG$207*$B128+CG$209</f>
        <v>93.032594418633821</v>
      </c>
      <c r="DL128" s="2">
        <f>CH$207*$B128+CH$209</f>
        <v>90.99625174157373</v>
      </c>
      <c r="DM128" s="2">
        <f>CI$207*$B128+CI$209</f>
        <v>87.171488013470849</v>
      </c>
      <c r="DN128" s="2">
        <f>CJ$207*$B128+CJ$209</f>
        <v>81.585999132636388</v>
      </c>
      <c r="DO128" s="2">
        <f>CK$207*$B128+CK$209</f>
        <v>73.22476757818383</v>
      </c>
      <c r="DP128" s="2">
        <f>CL$207*$B128+CL$209</f>
        <v>61.517925098572242</v>
      </c>
      <c r="DS128" s="2">
        <f>POWER(10,($B128-C$227)/C$228)/(1+POWER(10,($B128-C$227)/C$228))</f>
        <v>0.88834374382918624</v>
      </c>
      <c r="DT128" s="2">
        <f>POWER(10,($B128-D$227)/D$228)/(1+POWER(10,($B128-D$227)/D$228))</f>
        <v>0.85229079259889917</v>
      </c>
      <c r="DU128" s="2">
        <f>POWER(10,($B128-E$227)/E$228)/(1+POWER(10,($B128-E$227)/E$228))</f>
        <v>0.87170530102014887</v>
      </c>
      <c r="DV128" s="2">
        <f>POWER(10,($B128-F$227)/F$228)/(1+POWER(10,($B128-F$227)/F$228))</f>
        <v>0.86762382787936732</v>
      </c>
      <c r="DW128" s="2">
        <f>POWER(10,($B128-G$227)/G$228)/(1+POWER(10,($B128-G$227)/G$228))</f>
        <v>0.88239521353414319</v>
      </c>
      <c r="DX128" s="2">
        <f>POWER(10,($B128-H$227)/H$228)/(1+POWER(10,($B128-H$227)/H$228))</f>
        <v>0.88994902882081661</v>
      </c>
      <c r="DY128" s="2">
        <f>POWER(10,($B128-I$227)/I$228)/(1+POWER(10,($B128-I$227)/I$228))</f>
        <v>0.89396538075288012</v>
      </c>
      <c r="DZ128" s="2">
        <f>POWER(10,($B128-J$227)/J$228)/(1+POWER(10,($B128-J$227)/J$228))</f>
        <v>0.86492695042642254</v>
      </c>
      <c r="EA128" s="2">
        <f>POWER(10,($B128-K$227)/K$228)/(1+POWER(10,($B128-K$227)/K$228))</f>
        <v>0.87502780514995226</v>
      </c>
      <c r="EB128" s="2">
        <f>POWER(10,($B128-L$227)/L$228)/(1+POWER(10,($B128-L$227)/L$228))</f>
        <v>0.88238823166775648</v>
      </c>
      <c r="EC128" s="2">
        <f>POWER(10,($B128-M$227)/M$228)/(1+POWER(10,($B128-M$227)/M$228))</f>
        <v>0.86975349810904967</v>
      </c>
      <c r="ED128" s="2">
        <f>POWER(10,($B128-N$227)/N$228)/(1+POWER(10,($B128-N$227)/N$228))</f>
        <v>0.86081121564644381</v>
      </c>
      <c r="EE128" s="2">
        <f>POWER(10,($B128-O$227)/O$228)/(1+POWER(10,($B128-O$227)/O$228))</f>
        <v>0.85866408101283032</v>
      </c>
    </row>
    <row r="129" spans="2:135" x14ac:dyDescent="0.25">
      <c r="B129" s="2">
        <v>123</v>
      </c>
      <c r="C129">
        <v>82.521000000000001</v>
      </c>
      <c r="D129">
        <v>88.423000000000002</v>
      </c>
      <c r="E129">
        <v>93.844999999999999</v>
      </c>
      <c r="F129">
        <v>96.352000000000004</v>
      </c>
      <c r="G129">
        <v>103.634</v>
      </c>
      <c r="H129">
        <v>107.50700000000001</v>
      </c>
      <c r="I129">
        <v>108.31</v>
      </c>
      <c r="J129">
        <v>111.042</v>
      </c>
      <c r="K129">
        <v>111.14100000000001</v>
      </c>
      <c r="L129">
        <v>109.941</v>
      </c>
      <c r="M129">
        <v>102.33799999999999</v>
      </c>
      <c r="N129">
        <v>91.882400000000004</v>
      </c>
      <c r="O129">
        <v>79.802800000000005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83.093964478978023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88.972478761894735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93.374629950882181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96.49698319544072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101.25620895078509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103.48683839934172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105.09029139096761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110.49412102717656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109.04903820003079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106.67688287167979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102.42976754572383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93.461310187588495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79.440629030820375</v>
      </c>
      <c r="AE129" s="5"/>
      <c r="AG129" s="5">
        <f t="shared" si="32"/>
        <v>-0.57296447897802238</v>
      </c>
      <c r="AH129" s="5">
        <f t="shared" si="32"/>
        <v>-0.54947876189473277</v>
      </c>
      <c r="AI129" s="5">
        <f t="shared" si="32"/>
        <v>0.47037004911781821</v>
      </c>
      <c r="AJ129" s="5">
        <f t="shared" si="31"/>
        <v>-0.14498319544071592</v>
      </c>
      <c r="AK129" s="5">
        <f t="shared" si="31"/>
        <v>2.3777910492149061</v>
      </c>
      <c r="AL129" s="5">
        <f t="shared" si="31"/>
        <v>4.0201616006582839</v>
      </c>
      <c r="AM129" s="5">
        <f t="shared" si="31"/>
        <v>3.219708609032395</v>
      </c>
      <c r="AN129" s="5">
        <f t="shared" si="31"/>
        <v>0.54787897282344034</v>
      </c>
      <c r="AO129" s="5">
        <f t="shared" si="31"/>
        <v>2.0919617999692122</v>
      </c>
      <c r="AP129" s="5">
        <f t="shared" si="33"/>
        <v>3.2641171283202084</v>
      </c>
      <c r="AQ129" s="5">
        <f t="shared" si="33"/>
        <v>-9.1767545723840271E-2</v>
      </c>
      <c r="AR129" s="5">
        <f t="shared" si="33"/>
        <v>-1.578910187588491</v>
      </c>
      <c r="AS129" s="5">
        <f t="shared" si="33"/>
        <v>0.36217096917962976</v>
      </c>
      <c r="AV129" s="2">
        <f t="shared" si="18"/>
        <v>82.734522987054731</v>
      </c>
      <c r="AW129" s="2">
        <f t="shared" si="19"/>
        <v>85.968129126687572</v>
      </c>
      <c r="AX129" s="2">
        <f t="shared" si="20"/>
        <v>87.943921150121881</v>
      </c>
      <c r="AY129" s="2">
        <f t="shared" si="21"/>
        <v>89.193405891773253</v>
      </c>
      <c r="AZ129" s="2">
        <f t="shared" si="22"/>
        <v>91.624077251027018</v>
      </c>
      <c r="BA129" s="2">
        <f t="shared" si="23"/>
        <v>93.807631264140298</v>
      </c>
      <c r="BB129" s="2">
        <f t="shared" si="24"/>
        <v>93.989900616348194</v>
      </c>
      <c r="BC129" s="2">
        <f t="shared" si="25"/>
        <v>93.360762268487292</v>
      </c>
      <c r="BD129" s="2">
        <f t="shared" si="26"/>
        <v>91.278708011463607</v>
      </c>
      <c r="BE129" s="2">
        <f t="shared" si="27"/>
        <v>87.423579792113571</v>
      </c>
      <c r="BF129" s="2">
        <f t="shared" si="28"/>
        <v>81.851546015848797</v>
      </c>
      <c r="BG129" s="2">
        <f t="shared" si="29"/>
        <v>73.44979637116522</v>
      </c>
      <c r="BH129" s="2">
        <f t="shared" si="30"/>
        <v>61.660898428341895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85.058926141658375</v>
      </c>
      <c r="CP129" s="2">
        <f>BL$207*$B129+BL$209</f>
        <v>87.603209140385658</v>
      </c>
      <c r="CQ129" s="2">
        <f>BM$207*$B129+BM$209</f>
        <v>89.293498297548581</v>
      </c>
      <c r="CR129" s="2">
        <f>BN$207*$B129+BN$209</f>
        <v>91.022538960717242</v>
      </c>
      <c r="CS129" s="2">
        <f>BO$207*$B129+BO$209</f>
        <v>93.864049912715572</v>
      </c>
      <c r="CT129" s="2">
        <f>BP$207*$B129+BP$209</f>
        <v>96.52371930016227</v>
      </c>
      <c r="CU129" s="2">
        <f>BQ$207*$B129+BQ$209</f>
        <v>96.694424747305277</v>
      </c>
      <c r="CV129" s="2">
        <f>BR$207*$B129+BR$209</f>
        <v>96.149451914506997</v>
      </c>
      <c r="CW129" s="2">
        <f>BS$207*$B129+BS$209</f>
        <v>94.012034928025841</v>
      </c>
      <c r="CX129" s="2">
        <f>BT$207*$B129+BT$209</f>
        <v>90.099403469079959</v>
      </c>
      <c r="CY129" s="2">
        <f>BU$207*$B129+BU$209</f>
        <v>84.258932258593006</v>
      </c>
      <c r="CZ129" s="2">
        <f>BV$207*$B129+BV$209</f>
        <v>75.302783664480231</v>
      </c>
      <c r="DA129" s="2">
        <f>BW$207*$B129+BW$209</f>
        <v>62.718004795551906</v>
      </c>
      <c r="DD129" s="2">
        <f>BZ$207*$B129+BZ$209</f>
        <v>82.468074370352724</v>
      </c>
      <c r="DE129" s="2">
        <f>CA$207*$B129+CA$209</f>
        <v>85.709689692818714</v>
      </c>
      <c r="DF129" s="2">
        <f>CB$207*$B129+CB$209</f>
        <v>87.762771816513307</v>
      </c>
      <c r="DG129" s="2">
        <f>CC$207*$B129+CC$209</f>
        <v>88.938884875113956</v>
      </c>
      <c r="DH129" s="2">
        <f>CD$207*$B129+CD$209</f>
        <v>91.351804253925266</v>
      </c>
      <c r="DI129" s="2">
        <f>CE$207*$B129+CE$209</f>
        <v>93.5013132142156</v>
      </c>
      <c r="DJ129" s="2">
        <f>CF$207*$B129+CF$209</f>
        <v>93.697338666938435</v>
      </c>
      <c r="DK129" s="2">
        <f>CG$207*$B129+CG$209</f>
        <v>92.963580358657509</v>
      </c>
      <c r="DL129" s="2">
        <f>CH$207*$B129+CH$209</f>
        <v>90.922680858093628</v>
      </c>
      <c r="DM129" s="2">
        <f>CI$207*$B129+CI$209</f>
        <v>87.098306380544969</v>
      </c>
      <c r="DN129" s="2">
        <f>CJ$207*$B129+CJ$209</f>
        <v>81.522758243084397</v>
      </c>
      <c r="DO129" s="2">
        <f>CK$207*$B129+CK$209</f>
        <v>73.176540962959479</v>
      </c>
      <c r="DP129" s="2">
        <f>CL$207*$B129+CL$209</f>
        <v>61.502209020484443</v>
      </c>
      <c r="DS129" s="2">
        <f>POWER(10,($B129-C$227)/C$228)/(1+POWER(10,($B129-C$227)/C$228))</f>
        <v>0.89715790781510818</v>
      </c>
      <c r="DT129" s="2">
        <f>POWER(10,($B129-D$227)/D$228)/(1+POWER(10,($B129-D$227)/D$228))</f>
        <v>0.86351371558346435</v>
      </c>
      <c r="DU129" s="2">
        <f>POWER(10,($B129-E$227)/E$228)/(1+POWER(10,($B129-E$227)/E$228))</f>
        <v>0.88165793441682727</v>
      </c>
      <c r="DV129" s="2">
        <f>POWER(10,($B129-F$227)/F$228)/(1+POWER(10,($B129-F$227)/F$228))</f>
        <v>0.87784871854792057</v>
      </c>
      <c r="DW129" s="2">
        <f>POWER(10,($B129-G$227)/G$228)/(1+POWER(10,($B129-G$227)/G$228))</f>
        <v>0.89162166679477728</v>
      </c>
      <c r="DX129" s="2">
        <f>POWER(10,($B129-H$227)/H$228)/(1+POWER(10,($B129-H$227)/H$228))</f>
        <v>0.89865092869254337</v>
      </c>
      <c r="DY129" s="2">
        <f>POWER(10,($B129-I$227)/I$228)/(1+POWER(10,($B129-I$227)/I$228))</f>
        <v>0.90238453565739929</v>
      </c>
      <c r="DZ129" s="2">
        <f>POWER(10,($B129-J$227)/J$228)/(1+POWER(10,($B129-J$227)/J$228))</f>
        <v>0.87533021879035766</v>
      </c>
      <c r="EA129" s="2">
        <f>POWER(10,($B129-K$227)/K$228)/(1+POWER(10,($B129-K$227)/K$228))</f>
        <v>0.88475676620071064</v>
      </c>
      <c r="EB129" s="2">
        <f>POWER(10,($B129-L$227)/L$228)/(1+POWER(10,($B129-L$227)/L$228))</f>
        <v>0.8916151653969373</v>
      </c>
      <c r="EC129" s="2">
        <f>POWER(10,($B129-M$227)/M$228)/(1+POWER(10,($B129-M$227)/M$228))</f>
        <v>0.87983667306946034</v>
      </c>
      <c r="ED129" s="2">
        <f>POWER(10,($B129-N$227)/N$228)/(1+POWER(10,($B129-N$227)/N$228))</f>
        <v>0.87148437569695059</v>
      </c>
      <c r="EE129" s="2">
        <f>POWER(10,($B129-O$227)/O$228)/(1+POWER(10,($B129-O$227)/O$228))</f>
        <v>0.86947692111477859</v>
      </c>
    </row>
    <row r="130" spans="2:135" x14ac:dyDescent="0.25">
      <c r="B130" s="2">
        <v>124</v>
      </c>
      <c r="C130">
        <v>82.126999999999995</v>
      </c>
      <c r="D130">
        <v>89.31</v>
      </c>
      <c r="E130">
        <v>93.745999999999995</v>
      </c>
      <c r="F130">
        <v>97.224999999999994</v>
      </c>
      <c r="G130">
        <v>103.70399999999999</v>
      </c>
      <c r="H130">
        <v>105.39400000000001</v>
      </c>
      <c r="I130">
        <v>106.97199999999999</v>
      </c>
      <c r="J130">
        <v>111.45099999999999</v>
      </c>
      <c r="K130">
        <v>111.577</v>
      </c>
      <c r="L130">
        <v>109.691</v>
      </c>
      <c r="M130">
        <v>103.206</v>
      </c>
      <c r="N130">
        <v>93.7941</v>
      </c>
      <c r="O130">
        <v>80.253500000000003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82.966308993270914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88.946002846780999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92.963116754660405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96.01773628594654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100.06650534265283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101.91352294104418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103.11867507972975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109.28921543781635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107.29890779069044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104.7218016266857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101.70492268474761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93.735209814367337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80.014415266767585</v>
      </c>
      <c r="AE130" s="5"/>
      <c r="AG130" s="5">
        <f t="shared" si="32"/>
        <v>-0.83930899327091879</v>
      </c>
      <c r="AH130" s="5">
        <f t="shared" si="32"/>
        <v>0.36399715321900317</v>
      </c>
      <c r="AI130" s="5">
        <f t="shared" si="32"/>
        <v>0.78288324533959042</v>
      </c>
      <c r="AJ130" s="5">
        <f t="shared" si="31"/>
        <v>1.2072637140534539</v>
      </c>
      <c r="AK130" s="5">
        <f t="shared" si="31"/>
        <v>3.6374946573471618</v>
      </c>
      <c r="AL130" s="5">
        <f t="shared" si="31"/>
        <v>3.4804770589558274</v>
      </c>
      <c r="AM130" s="5">
        <f t="shared" si="31"/>
        <v>3.8533249202702393</v>
      </c>
      <c r="AN130" s="5">
        <f t="shared" si="31"/>
        <v>2.1617845621836409</v>
      </c>
      <c r="AO130" s="5">
        <f t="shared" si="31"/>
        <v>4.2780922093095626</v>
      </c>
      <c r="AP130" s="5">
        <f t="shared" si="33"/>
        <v>4.969198373314299</v>
      </c>
      <c r="AQ130" s="5">
        <f t="shared" si="33"/>
        <v>1.5010773152523882</v>
      </c>
      <c r="AR130" s="5">
        <f t="shared" si="33"/>
        <v>5.8890185632662906E-2</v>
      </c>
      <c r="AS130" s="5">
        <f t="shared" si="33"/>
        <v>0.23908473323241708</v>
      </c>
      <c r="AV130" s="2">
        <f t="shared" si="18"/>
        <v>82.640520553347002</v>
      </c>
      <c r="AW130" s="2">
        <f t="shared" si="19"/>
        <v>85.889699859456101</v>
      </c>
      <c r="AX130" s="2">
        <f t="shared" si="20"/>
        <v>87.875338796488606</v>
      </c>
      <c r="AY130" s="2">
        <f t="shared" si="21"/>
        <v>89.123772303457713</v>
      </c>
      <c r="AZ130" s="2">
        <f t="shared" si="22"/>
        <v>91.560102508880561</v>
      </c>
      <c r="BA130" s="2">
        <f t="shared" si="23"/>
        <v>93.72528206683414</v>
      </c>
      <c r="BB130" s="2">
        <f t="shared" si="24"/>
        <v>93.908251587016409</v>
      </c>
      <c r="BC130" s="2">
        <f t="shared" si="25"/>
        <v>93.271596528165333</v>
      </c>
      <c r="BD130" s="2">
        <f t="shared" si="26"/>
        <v>91.187736129185296</v>
      </c>
      <c r="BE130" s="2">
        <f t="shared" si="27"/>
        <v>87.333968438736065</v>
      </c>
      <c r="BF130" s="2">
        <f t="shared" si="28"/>
        <v>81.772500255007117</v>
      </c>
      <c r="BG130" s="2">
        <f t="shared" si="29"/>
        <v>73.388807125200842</v>
      </c>
      <c r="BH130" s="2">
        <f t="shared" si="30"/>
        <v>61.637388151324679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85.056401765922743</v>
      </c>
      <c r="CP130" s="2">
        <f>BL$207*$B130+BL$209</f>
        <v>87.588206441475393</v>
      </c>
      <c r="CQ130" s="2">
        <f>BM$207*$B130+BM$209</f>
        <v>89.27257346158251</v>
      </c>
      <c r="CR130" s="2">
        <f>BN$207*$B130+BN$209</f>
        <v>91.024853249565979</v>
      </c>
      <c r="CS130" s="2">
        <f>BO$207*$B130+BO$209</f>
        <v>93.884181006912911</v>
      </c>
      <c r="CT130" s="2">
        <f>BP$207*$B130+BP$209</f>
        <v>96.547700141213809</v>
      </c>
      <c r="CU130" s="2">
        <f>BQ$207*$B130+BQ$209</f>
        <v>96.712534955346172</v>
      </c>
      <c r="CV130" s="2">
        <f>BR$207*$B130+BR$209</f>
        <v>96.174194562791385</v>
      </c>
      <c r="CW130" s="2">
        <f>BS$207*$B130+BS$209</f>
        <v>94.038288045140149</v>
      </c>
      <c r="CX130" s="2">
        <f>BT$207*$B130+BT$209</f>
        <v>90.119753863228908</v>
      </c>
      <c r="CY130" s="2">
        <f>BU$207*$B130+BU$209</f>
        <v>84.285258625774105</v>
      </c>
      <c r="CZ130" s="2">
        <f>BV$207*$B130+BV$209</f>
        <v>75.325672170109868</v>
      </c>
      <c r="DA130" s="2">
        <f>BW$207*$B130+BW$209</f>
        <v>62.739552096166037</v>
      </c>
      <c r="DD130" s="2">
        <f>BZ$207*$B130+BZ$209</f>
        <v>82.387952980810127</v>
      </c>
      <c r="DE130" s="2">
        <f>CA$207*$B130+CA$209</f>
        <v>85.644857246747918</v>
      </c>
      <c r="DF130" s="2">
        <f>CB$207*$B130+CB$209</f>
        <v>87.70429458672271</v>
      </c>
      <c r="DG130" s="2">
        <f>CC$207*$B130+CC$209</f>
        <v>88.882515840174946</v>
      </c>
      <c r="DH130" s="2">
        <f>CD$207*$B130+CD$209</f>
        <v>91.302462890772446</v>
      </c>
      <c r="DI130" s="2">
        <f>CE$207*$B130+CE$209</f>
        <v>93.434980024870754</v>
      </c>
      <c r="DJ130" s="2">
        <f>CF$207*$B130+CF$209</f>
        <v>93.63158999184671</v>
      </c>
      <c r="DK130" s="2">
        <f>CG$207*$B130+CG$209</f>
        <v>92.894566298681198</v>
      </c>
      <c r="DL130" s="2">
        <f>CH$207*$B130+CH$209</f>
        <v>90.849109974613526</v>
      </c>
      <c r="DM130" s="2">
        <f>CI$207*$B130+CI$209</f>
        <v>87.025124747619088</v>
      </c>
      <c r="DN130" s="2">
        <f>CJ$207*$B130+CJ$209</f>
        <v>81.459517353532405</v>
      </c>
      <c r="DO130" s="2">
        <f>CK$207*$B130+CK$209</f>
        <v>73.128314347735127</v>
      </c>
      <c r="DP130" s="2">
        <f>CL$207*$B130+CL$209</f>
        <v>61.486492942396644</v>
      </c>
      <c r="DS130" s="2">
        <f>POWER(10,($B130-C$227)/C$228)/(1+POWER(10,($B130-C$227)/C$228))</f>
        <v>0.90535041408852934</v>
      </c>
      <c r="DT130" s="2">
        <f>POWER(10,($B130-D$227)/D$228)/(1+POWER(10,($B130-D$227)/D$228))</f>
        <v>0.8740099754730295</v>
      </c>
      <c r="DU130" s="2">
        <f>POWER(10,($B130-E$227)/E$228)/(1+POWER(10,($B130-E$227)/E$228))</f>
        <v>0.89093508016475209</v>
      </c>
      <c r="DV130" s="2">
        <f>POWER(10,($B130-F$227)/F$228)/(1+POWER(10,($B130-F$227)/F$228))</f>
        <v>0.88738633689295698</v>
      </c>
      <c r="DW130" s="2">
        <f>POWER(10,($B130-G$227)/G$228)/(1+POWER(10,($B130-G$227)/G$228))</f>
        <v>0.90020613927702486</v>
      </c>
      <c r="DX130" s="2">
        <f>POWER(10,($B130-H$227)/H$228)/(1+POWER(10,($B130-H$227)/H$228))</f>
        <v>0.90673686322159597</v>
      </c>
      <c r="DY130" s="2">
        <f>POWER(10,($B130-I$227)/I$228)/(1+POWER(10,($B130-I$227)/I$228))</f>
        <v>0.91020235724838616</v>
      </c>
      <c r="DZ130" s="2">
        <f>POWER(10,($B130-J$227)/J$228)/(1+POWER(10,($B130-J$227)/J$228))</f>
        <v>0.8850387302701106</v>
      </c>
      <c r="EA130" s="2">
        <f>POWER(10,($B130-K$227)/K$228)/(1+POWER(10,($B130-K$227)/K$228))</f>
        <v>0.89382024236863977</v>
      </c>
      <c r="EB130" s="2">
        <f>POWER(10,($B130-L$227)/L$228)/(1+POWER(10,($B130-L$227)/L$228))</f>
        <v>0.90020009520393729</v>
      </c>
      <c r="EC130" s="2">
        <f>POWER(10,($B130-M$227)/M$228)/(1+POWER(10,($B130-M$227)/M$228))</f>
        <v>0.88923865587084738</v>
      </c>
      <c r="ED130" s="2">
        <f>POWER(10,($B130-N$227)/N$228)/(1+POWER(10,($B130-N$227)/N$228))</f>
        <v>0.88145181689880936</v>
      </c>
      <c r="EE130" s="2">
        <f>POWER(10,($B130-O$227)/O$228)/(1+POWER(10,($B130-O$227)/O$228))</f>
        <v>0.87957854306070227</v>
      </c>
    </row>
    <row r="131" spans="2:135" x14ac:dyDescent="0.25">
      <c r="B131" s="2">
        <v>125</v>
      </c>
      <c r="C131">
        <v>83.07</v>
      </c>
      <c r="D131">
        <v>89.478999999999999</v>
      </c>
      <c r="E131">
        <v>93.731999999999999</v>
      </c>
      <c r="F131">
        <v>96.718000000000004</v>
      </c>
      <c r="G131">
        <v>102.08499999999999</v>
      </c>
      <c r="H131">
        <v>102.789</v>
      </c>
      <c r="I131">
        <v>103.648</v>
      </c>
      <c r="J131">
        <v>111.423</v>
      </c>
      <c r="K131">
        <v>110.718</v>
      </c>
      <c r="L131">
        <v>107.61799999999999</v>
      </c>
      <c r="M131">
        <v>104.074</v>
      </c>
      <c r="N131">
        <v>94.338200000000001</v>
      </c>
      <c r="O131">
        <v>80.436599999999999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82.831278820525512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88.80404830002486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92.391677609362077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95.311228661756402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98.716781515761085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100.29806515129169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101.16864646137425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107.56782004296628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105.1340035192072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102.35183583657303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100.28554543586291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93.264668562020148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79.927686617329812</v>
      </c>
      <c r="AE131" s="5"/>
      <c r="AG131" s="5">
        <f t="shared" si="32"/>
        <v>0.23872117947448146</v>
      </c>
      <c r="AH131" s="5">
        <f t="shared" si="32"/>
        <v>0.67495169997513926</v>
      </c>
      <c r="AI131" s="5">
        <f t="shared" si="32"/>
        <v>1.3403223906379225</v>
      </c>
      <c r="AJ131" s="5">
        <f t="shared" si="31"/>
        <v>1.4067713382436011</v>
      </c>
      <c r="AK131" s="5">
        <f t="shared" si="31"/>
        <v>3.3682184842389091</v>
      </c>
      <c r="AL131" s="5">
        <f t="shared" si="31"/>
        <v>2.4909348487083065</v>
      </c>
      <c r="AM131" s="5">
        <f t="shared" si="31"/>
        <v>2.4793535386257446</v>
      </c>
      <c r="AN131" s="5">
        <f t="shared" si="31"/>
        <v>3.8551799570337266</v>
      </c>
      <c r="AO131" s="5">
        <f t="shared" si="31"/>
        <v>5.5839964807928055</v>
      </c>
      <c r="AP131" s="5">
        <f t="shared" si="33"/>
        <v>5.2661641634269643</v>
      </c>
      <c r="AQ131" s="5">
        <f t="shared" si="33"/>
        <v>3.7884545641370835</v>
      </c>
      <c r="AR131" s="5">
        <f t="shared" si="33"/>
        <v>1.0735314379798524</v>
      </c>
      <c r="AS131" s="5">
        <f t="shared" si="33"/>
        <v>0.50891338267018682</v>
      </c>
      <c r="AV131" s="2">
        <f t="shared" si="18"/>
        <v>82.546864944366206</v>
      </c>
      <c r="AW131" s="2">
        <f t="shared" si="19"/>
        <v>85.81161694211535</v>
      </c>
      <c r="AX131" s="2">
        <f t="shared" si="20"/>
        <v>87.807094507502669</v>
      </c>
      <c r="AY131" s="2">
        <f t="shared" si="21"/>
        <v>89.054464731109334</v>
      </c>
      <c r="AZ131" s="2">
        <f t="shared" si="22"/>
        <v>91.496552063995239</v>
      </c>
      <c r="BA131" s="2">
        <f t="shared" si="23"/>
        <v>93.643341468234183</v>
      </c>
      <c r="BB131" s="2">
        <f t="shared" si="24"/>
        <v>93.827091628980213</v>
      </c>
      <c r="BC131" s="2">
        <f t="shared" si="25"/>
        <v>93.182852115222005</v>
      </c>
      <c r="BD131" s="2">
        <f t="shared" si="26"/>
        <v>91.097040157959071</v>
      </c>
      <c r="BE131" s="2">
        <f t="shared" si="27"/>
        <v>87.244695814513008</v>
      </c>
      <c r="BF131" s="2">
        <f t="shared" si="28"/>
        <v>81.69366624871995</v>
      </c>
      <c r="BG131" s="2">
        <f t="shared" si="29"/>
        <v>73.327934012289973</v>
      </c>
      <c r="BH131" s="2">
        <f t="shared" si="30"/>
        <v>61.614005020592231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85.053877390187125</v>
      </c>
      <c r="CP131" s="2">
        <f>BL$207*$B131+BL$209</f>
        <v>87.573203742565141</v>
      </c>
      <c r="CQ131" s="2">
        <f>BM$207*$B131+BM$209</f>
        <v>89.25164862561644</v>
      </c>
      <c r="CR131" s="2">
        <f>BN$207*$B131+BN$209</f>
        <v>91.027167538414716</v>
      </c>
      <c r="CS131" s="2">
        <f>BO$207*$B131+BO$209</f>
        <v>93.904312101110236</v>
      </c>
      <c r="CT131" s="2">
        <f>BP$207*$B131+BP$209</f>
        <v>96.571680982265335</v>
      </c>
      <c r="CU131" s="2">
        <f>BQ$207*$B131+BQ$209</f>
        <v>96.730645163387081</v>
      </c>
      <c r="CV131" s="2">
        <f>BR$207*$B131+BR$209</f>
        <v>96.198937211075787</v>
      </c>
      <c r="CW131" s="2">
        <f>BS$207*$B131+BS$209</f>
        <v>94.064541162254471</v>
      </c>
      <c r="CX131" s="2">
        <f>BT$207*$B131+BT$209</f>
        <v>90.140104257377857</v>
      </c>
      <c r="CY131" s="2">
        <f>BU$207*$B131+BU$209</f>
        <v>84.311584992955204</v>
      </c>
      <c r="CZ131" s="2">
        <f>BV$207*$B131+BV$209</f>
        <v>75.348560675739492</v>
      </c>
      <c r="DA131" s="2">
        <f>BW$207*$B131+BW$209</f>
        <v>62.761099396780168</v>
      </c>
      <c r="DD131" s="2">
        <f>BZ$207*$B131+BZ$209</f>
        <v>82.307831591267529</v>
      </c>
      <c r="DE131" s="2">
        <f>CA$207*$B131+CA$209</f>
        <v>85.580024800677123</v>
      </c>
      <c r="DF131" s="2">
        <f>CB$207*$B131+CB$209</f>
        <v>87.645817356932113</v>
      </c>
      <c r="DG131" s="2">
        <f>CC$207*$B131+CC$209</f>
        <v>88.826146805235936</v>
      </c>
      <c r="DH131" s="2">
        <f>CD$207*$B131+CD$209</f>
        <v>91.253121527619626</v>
      </c>
      <c r="DI131" s="2">
        <f>CE$207*$B131+CE$209</f>
        <v>93.368646835525894</v>
      </c>
      <c r="DJ131" s="2">
        <f>CF$207*$B131+CF$209</f>
        <v>93.565841316754984</v>
      </c>
      <c r="DK131" s="2">
        <f>CG$207*$B131+CG$209</f>
        <v>92.825552238704901</v>
      </c>
      <c r="DL131" s="2">
        <f>CH$207*$B131+CH$209</f>
        <v>90.77553909113341</v>
      </c>
      <c r="DM131" s="2">
        <f>CI$207*$B131+CI$209</f>
        <v>86.951943114693208</v>
      </c>
      <c r="DN131" s="2">
        <f>CJ$207*$B131+CJ$209</f>
        <v>81.396276463980413</v>
      </c>
      <c r="DO131" s="2">
        <f>CK$207*$B131+CK$209</f>
        <v>73.080087732510776</v>
      </c>
      <c r="DP131" s="2">
        <f>CL$207*$B131+CL$209</f>
        <v>61.470776864308846</v>
      </c>
      <c r="DS131" s="2">
        <f>POWER(10,($B131-C$227)/C$228)/(1+POWER(10,($B131-C$227)/C$228))</f>
        <v>0.91295361745506243</v>
      </c>
      <c r="DT131" s="2">
        <f>POWER(10,($B131-D$227)/D$228)/(1+POWER(10,($B131-D$227)/D$228))</f>
        <v>0.88380765190161448</v>
      </c>
      <c r="DU131" s="2">
        <f>POWER(10,($B131-E$227)/E$228)/(1+POWER(10,($B131-E$227)/E$228))</f>
        <v>0.89956781032001398</v>
      </c>
      <c r="DV131" s="2">
        <f>POWER(10,($B131-F$227)/F$228)/(1+POWER(10,($B131-F$227)/F$228))</f>
        <v>0.89626725344670244</v>
      </c>
      <c r="DW131" s="2">
        <f>POWER(10,($B131-G$227)/G$228)/(1+POWER(10,($B131-G$227)/G$228))</f>
        <v>0.90818067218189513</v>
      </c>
      <c r="DX131" s="2">
        <f>POWER(10,($B131-H$227)/H$228)/(1+POWER(10,($B131-H$227)/H$228))</f>
        <v>0.91423924312892024</v>
      </c>
      <c r="DY131" s="2">
        <f>POWER(10,($B131-I$227)/I$228)/(1+POWER(10,($B131-I$227)/I$228))</f>
        <v>0.91745134141465268</v>
      </c>
      <c r="DZ131" s="2">
        <f>POWER(10,($B131-J$227)/J$228)/(1+POWER(10,($B131-J$227)/J$228))</f>
        <v>0.89408268565743421</v>
      </c>
      <c r="EA131" s="2">
        <f>POWER(10,($B131-K$227)/K$228)/(1+POWER(10,($B131-K$227)/K$228))</f>
        <v>0.90224966118185368</v>
      </c>
      <c r="EB131" s="2">
        <f>POWER(10,($B131-L$227)/L$228)/(1+POWER(10,($B131-L$227)/L$228))</f>
        <v>0.90817506182473617</v>
      </c>
      <c r="EC131" s="2">
        <f>POWER(10,($B131-M$227)/M$228)/(1+POWER(10,($B131-M$227)/M$228))</f>
        <v>0.89799028755144705</v>
      </c>
      <c r="ED131" s="2">
        <f>POWER(10,($B131-N$227)/N$228)/(1+POWER(10,($B131-N$227)/N$228))</f>
        <v>0.89074311839644726</v>
      </c>
      <c r="EE131" s="2">
        <f>POWER(10,($B131-O$227)/O$228)/(1+POWER(10,($B131-O$227)/O$228))</f>
        <v>0.8889981747361515</v>
      </c>
    </row>
    <row r="132" spans="2:135" x14ac:dyDescent="0.25">
      <c r="B132" s="2">
        <v>126</v>
      </c>
      <c r="C132">
        <v>82.281999999999996</v>
      </c>
      <c r="D132">
        <v>88.69</v>
      </c>
      <c r="E132">
        <v>91.296000000000006</v>
      </c>
      <c r="F132">
        <v>97.775000000000006</v>
      </c>
      <c r="G132">
        <v>98.858999999999995</v>
      </c>
      <c r="H132">
        <v>100.366</v>
      </c>
      <c r="I132">
        <v>100.352</v>
      </c>
      <c r="J132">
        <v>110.60599999999999</v>
      </c>
      <c r="K132">
        <v>108.056</v>
      </c>
      <c r="L132">
        <v>106.529</v>
      </c>
      <c r="M132">
        <v>102.66200000000001</v>
      </c>
      <c r="N132">
        <v>93.647099999999995</v>
      </c>
      <c r="O132">
        <v>79.802800000000005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82.69275329512719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88.553824427351202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91.712693665540598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94.445341947026861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97.323767135226234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98.757728787541382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99.368108268203059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105.50470845401564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102.75929211350861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99.783275519599243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98.314391865071528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92.094161635314904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79.187288094118372</v>
      </c>
      <c r="AE132" s="5"/>
      <c r="AG132" s="5">
        <f t="shared" si="32"/>
        <v>-0.4107532951271935</v>
      </c>
      <c r="AH132" s="5">
        <f t="shared" si="32"/>
        <v>0.13617557264879565</v>
      </c>
      <c r="AI132" s="5">
        <f t="shared" si="32"/>
        <v>-0.41669366554059195</v>
      </c>
      <c r="AJ132" s="5">
        <f t="shared" si="31"/>
        <v>3.3296580529731443</v>
      </c>
      <c r="AK132" s="5">
        <f t="shared" si="31"/>
        <v>1.5352328647737608</v>
      </c>
      <c r="AL132" s="5">
        <f t="shared" si="31"/>
        <v>1.608271212458618</v>
      </c>
      <c r="AM132" s="5">
        <f t="shared" si="31"/>
        <v>0.98389173179694467</v>
      </c>
      <c r="AN132" s="5">
        <f t="shared" si="31"/>
        <v>5.1012915459843526</v>
      </c>
      <c r="AO132" s="5">
        <f t="shared" si="31"/>
        <v>5.2967078864913901</v>
      </c>
      <c r="AP132" s="5">
        <f t="shared" si="33"/>
        <v>6.745724480400753</v>
      </c>
      <c r="AQ132" s="5">
        <f t="shared" si="33"/>
        <v>4.3476081349284783</v>
      </c>
      <c r="AR132" s="5">
        <f t="shared" si="33"/>
        <v>1.5529383646850903</v>
      </c>
      <c r="AS132" s="5">
        <f t="shared" si="33"/>
        <v>0.61551190588163252</v>
      </c>
      <c r="AV132" s="2">
        <f t="shared" si="18"/>
        <v>82.453601556912304</v>
      </c>
      <c r="AW132" s="2">
        <f t="shared" si="19"/>
        <v>85.73392352517493</v>
      </c>
      <c r="AX132" s="2">
        <f t="shared" si="20"/>
        <v>87.739208307957966</v>
      </c>
      <c r="AY132" s="2">
        <f t="shared" si="21"/>
        <v>88.985527174098166</v>
      </c>
      <c r="AZ132" s="2">
        <f t="shared" si="22"/>
        <v>91.43346473720365</v>
      </c>
      <c r="BA132" s="2">
        <f t="shared" si="23"/>
        <v>93.561860562563638</v>
      </c>
      <c r="BB132" s="2">
        <f t="shared" si="24"/>
        <v>93.746458547939611</v>
      </c>
      <c r="BC132" s="2">
        <f t="shared" si="25"/>
        <v>93.094606881856166</v>
      </c>
      <c r="BD132" s="2">
        <f t="shared" si="26"/>
        <v>91.006700908985238</v>
      </c>
      <c r="BE132" s="2">
        <f t="shared" si="27"/>
        <v>87.155826563384537</v>
      </c>
      <c r="BF132" s="2">
        <f t="shared" si="28"/>
        <v>81.615123024658359</v>
      </c>
      <c r="BG132" s="2">
        <f t="shared" si="29"/>
        <v>73.267248647155412</v>
      </c>
      <c r="BH132" s="2">
        <f t="shared" si="30"/>
        <v>61.590784377004304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85.051353014451493</v>
      </c>
      <c r="CP132" s="2">
        <f>BL$207*$B132+BL$209</f>
        <v>87.558201043654876</v>
      </c>
      <c r="CQ132" s="2">
        <f>BM$207*$B132+BM$209</f>
        <v>89.230723789650369</v>
      </c>
      <c r="CR132" s="2">
        <f>BN$207*$B132+BN$209</f>
        <v>91.029481827263453</v>
      </c>
      <c r="CS132" s="2">
        <f>BO$207*$B132+BO$209</f>
        <v>93.924443195307575</v>
      </c>
      <c r="CT132" s="2">
        <f>BP$207*$B132+BP$209</f>
        <v>96.595661823316874</v>
      </c>
      <c r="CU132" s="2">
        <f>BQ$207*$B132+BQ$209</f>
        <v>96.74875537142799</v>
      </c>
      <c r="CV132" s="2">
        <f>BR$207*$B132+BR$209</f>
        <v>96.223679859360175</v>
      </c>
      <c r="CW132" s="2">
        <f>BS$207*$B132+BS$209</f>
        <v>94.090794279368779</v>
      </c>
      <c r="CX132" s="2">
        <f>BT$207*$B132+BT$209</f>
        <v>90.16045465152682</v>
      </c>
      <c r="CY132" s="2">
        <f>BU$207*$B132+BU$209</f>
        <v>84.337911360136303</v>
      </c>
      <c r="CZ132" s="2">
        <f>BV$207*$B132+BV$209</f>
        <v>75.37144918136913</v>
      </c>
      <c r="DA132" s="2">
        <f>BW$207*$B132+BW$209</f>
        <v>62.782646697394298</v>
      </c>
      <c r="DD132" s="2">
        <f>BZ$207*$B132+BZ$209</f>
        <v>82.227710201724932</v>
      </c>
      <c r="DE132" s="2">
        <f>CA$207*$B132+CA$209</f>
        <v>85.515192354606327</v>
      </c>
      <c r="DF132" s="2">
        <f>CB$207*$B132+CB$209</f>
        <v>87.587340127141516</v>
      </c>
      <c r="DG132" s="2">
        <f>CC$207*$B132+CC$209</f>
        <v>88.769777770296926</v>
      </c>
      <c r="DH132" s="2">
        <f>CD$207*$B132+CD$209</f>
        <v>91.203780164466806</v>
      </c>
      <c r="DI132" s="2">
        <f>CE$207*$B132+CE$209</f>
        <v>93.302313646181048</v>
      </c>
      <c r="DJ132" s="2">
        <f>CF$207*$B132+CF$209</f>
        <v>93.500092641663258</v>
      </c>
      <c r="DK132" s="2">
        <f>CG$207*$B132+CG$209</f>
        <v>92.75653817872859</v>
      </c>
      <c r="DL132" s="2">
        <f>CH$207*$B132+CH$209</f>
        <v>90.701968207653309</v>
      </c>
      <c r="DM132" s="2">
        <f>CI$207*$B132+CI$209</f>
        <v>86.878761481767327</v>
      </c>
      <c r="DN132" s="2">
        <f>CJ$207*$B132+CJ$209</f>
        <v>81.333035574428422</v>
      </c>
      <c r="DO132" s="2">
        <f>CK$207*$B132+CK$209</f>
        <v>73.031861117286425</v>
      </c>
      <c r="DP132" s="2">
        <f>CL$207*$B132+CL$209</f>
        <v>61.455060786221047</v>
      </c>
      <c r="DS132" s="2">
        <f>POWER(10,($B132-C$227)/C$228)/(1+POWER(10,($B132-C$227)/C$228))</f>
        <v>0.92000002473073339</v>
      </c>
      <c r="DT132" s="2">
        <f>POWER(10,($B132-D$227)/D$228)/(1+POWER(10,($B132-D$227)/D$228))</f>
        <v>0.89293673994579581</v>
      </c>
      <c r="DU132" s="2">
        <f>POWER(10,($B132-E$227)/E$228)/(1+POWER(10,($B132-E$227)/E$228))</f>
        <v>0.90758811573883791</v>
      </c>
      <c r="DV132" s="2">
        <f>POWER(10,($B132-F$227)/F$228)/(1+POWER(10,($B132-F$227)/F$228))</f>
        <v>0.90452315951015672</v>
      </c>
      <c r="DW132" s="2">
        <f>POWER(10,($B132-G$227)/G$228)/(1+POWER(10,($B132-G$227)/G$228))</f>
        <v>0.91557772126382664</v>
      </c>
      <c r="DX132" s="2">
        <f>POWER(10,($B132-H$227)/H$228)/(1+POWER(10,($B132-H$227)/H$228))</f>
        <v>0.92119056278820055</v>
      </c>
      <c r="DY132" s="2">
        <f>POWER(10,($B132-I$227)/I$228)/(1+POWER(10,($B132-I$227)/I$228))</f>
        <v>0.92416390165125295</v>
      </c>
      <c r="DZ132" s="2">
        <f>POWER(10,($B132-J$227)/J$228)/(1+POWER(10,($B132-J$227)/J$228))</f>
        <v>0.9024935424427184</v>
      </c>
      <c r="EA132" s="2">
        <f>POWER(10,($B132-K$227)/K$228)/(1+POWER(10,($B132-K$227)/K$228))</f>
        <v>0.91007720818859661</v>
      </c>
      <c r="EB132" s="2">
        <f>POWER(10,($B132-L$227)/L$228)/(1+POWER(10,($B132-L$227)/L$228))</f>
        <v>0.91557252086503682</v>
      </c>
      <c r="EC132" s="2">
        <f>POWER(10,($B132-M$227)/M$228)/(1+POWER(10,($B132-M$227)/M$228))</f>
        <v>0.90612342394596279</v>
      </c>
      <c r="ED132" s="2">
        <f>POWER(10,($B132-N$227)/N$228)/(1+POWER(10,($B132-N$227)/N$228))</f>
        <v>0.89938932691499895</v>
      </c>
      <c r="EE132" s="2">
        <f>POWER(10,($B132-O$227)/O$228)/(1+POWER(10,($B132-O$227)/O$228))</f>
        <v>0.89776662313076883</v>
      </c>
    </row>
    <row r="133" spans="2:135" x14ac:dyDescent="0.25">
      <c r="B133" s="2">
        <v>127</v>
      </c>
      <c r="C133">
        <v>82.31</v>
      </c>
      <c r="D133">
        <v>88</v>
      </c>
      <c r="E133">
        <v>91.084999999999994</v>
      </c>
      <c r="F133">
        <v>95.703999999999994</v>
      </c>
      <c r="G133">
        <v>96.900999999999996</v>
      </c>
      <c r="H133">
        <v>98.254000000000005</v>
      </c>
      <c r="I133">
        <v>98.731999999999999</v>
      </c>
      <c r="J133">
        <v>107.437</v>
      </c>
      <c r="K133">
        <v>105.91500000000001</v>
      </c>
      <c r="L133">
        <v>101.794</v>
      </c>
      <c r="M133">
        <v>100.985</v>
      </c>
      <c r="N133">
        <v>92.838200000000001</v>
      </c>
      <c r="O133">
        <v>79.098600000000005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82.554454856222321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88.214211192914689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90.984099858985118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93.497922427631408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95.98942175880569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97.378281979584841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97.801684514919074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103.29175818672674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100.37280887593457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97.221610208189503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95.980773839924922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90.340974916310628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77.869250571069387</v>
      </c>
      <c r="AE133" s="5"/>
      <c r="AG133" s="5">
        <f t="shared" si="32"/>
        <v>-0.24445485622231899</v>
      </c>
      <c r="AH133" s="5">
        <f t="shared" si="32"/>
        <v>-0.21421119291468926</v>
      </c>
      <c r="AI133" s="5">
        <f t="shared" si="32"/>
        <v>0.10090014101487554</v>
      </c>
      <c r="AJ133" s="5">
        <f t="shared" si="31"/>
        <v>2.206077572368585</v>
      </c>
      <c r="AK133" s="5">
        <f t="shared" si="31"/>
        <v>0.91157824119430586</v>
      </c>
      <c r="AL133" s="5">
        <f t="shared" si="31"/>
        <v>0.87571802041516378</v>
      </c>
      <c r="AM133" s="5">
        <f t="shared" si="31"/>
        <v>0.93031548508092499</v>
      </c>
      <c r="AN133" s="5">
        <f t="shared" si="31"/>
        <v>4.1452418132732589</v>
      </c>
      <c r="AO133" s="5">
        <f t="shared" si="31"/>
        <v>5.5421911240654396</v>
      </c>
      <c r="AP133" s="5">
        <f t="shared" si="33"/>
        <v>4.5723897918104939</v>
      </c>
      <c r="AQ133" s="5">
        <f t="shared" si="33"/>
        <v>5.0042261600750777</v>
      </c>
      <c r="AR133" s="5">
        <f t="shared" si="33"/>
        <v>2.4972250836893721</v>
      </c>
      <c r="AS133" s="5">
        <f t="shared" si="33"/>
        <v>1.2293494289306182</v>
      </c>
      <c r="AV133" s="2">
        <f t="shared" si="18"/>
        <v>82.360766304520965</v>
      </c>
      <c r="AW133" s="2">
        <f t="shared" si="19"/>
        <v>85.656653999885279</v>
      </c>
      <c r="AX133" s="2">
        <f t="shared" si="20"/>
        <v>87.671694664164207</v>
      </c>
      <c r="AY133" s="2">
        <f t="shared" si="21"/>
        <v>88.91699474545176</v>
      </c>
      <c r="AZ133" s="2">
        <f t="shared" si="22"/>
        <v>91.370870292213382</v>
      </c>
      <c r="BA133" s="2">
        <f t="shared" si="23"/>
        <v>93.480879607187873</v>
      </c>
      <c r="BB133" s="2">
        <f t="shared" si="24"/>
        <v>93.666380628009733</v>
      </c>
      <c r="BC133" s="2">
        <f t="shared" si="25"/>
        <v>93.006924235129119</v>
      </c>
      <c r="BD133" s="2">
        <f t="shared" si="26"/>
        <v>90.916785265167206</v>
      </c>
      <c r="BE133" s="2">
        <f t="shared" si="27"/>
        <v>87.067413139856143</v>
      </c>
      <c r="BF133" s="2">
        <f t="shared" si="28"/>
        <v>81.536936552315296</v>
      </c>
      <c r="BG133" s="2">
        <f t="shared" si="29"/>
        <v>73.206811571939241</v>
      </c>
      <c r="BH133" s="2">
        <f t="shared" si="30"/>
        <v>61.567755565799565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85.048828638715875</v>
      </c>
      <c r="CP133" s="2">
        <f>BL$207*$B133+BL$209</f>
        <v>87.543198344744624</v>
      </c>
      <c r="CQ133" s="2">
        <f>BM$207*$B133+BM$209</f>
        <v>89.209798953684299</v>
      </c>
      <c r="CR133" s="2">
        <f>BN$207*$B133+BN$209</f>
        <v>91.03179611611219</v>
      </c>
      <c r="CS133" s="2">
        <f>BO$207*$B133+BO$209</f>
        <v>93.944574289504914</v>
      </c>
      <c r="CT133" s="2">
        <f>BP$207*$B133+BP$209</f>
        <v>96.619642664368413</v>
      </c>
      <c r="CU133" s="2">
        <f>BQ$207*$B133+BQ$209</f>
        <v>96.766865579468899</v>
      </c>
      <c r="CV133" s="2">
        <f>BR$207*$B133+BR$209</f>
        <v>96.248422507644577</v>
      </c>
      <c r="CW133" s="2">
        <f>BS$207*$B133+BS$209</f>
        <v>94.117047396483088</v>
      </c>
      <c r="CX133" s="2">
        <f>BT$207*$B133+BT$209</f>
        <v>90.180805045675768</v>
      </c>
      <c r="CY133" s="2">
        <f>BU$207*$B133+BU$209</f>
        <v>84.364237727317402</v>
      </c>
      <c r="CZ133" s="2">
        <f>BV$207*$B133+BV$209</f>
        <v>75.394337686998753</v>
      </c>
      <c r="DA133" s="2">
        <f>BW$207*$B133+BW$209</f>
        <v>62.804193998008429</v>
      </c>
      <c r="DD133" s="2">
        <f>BZ$207*$B133+BZ$209</f>
        <v>82.147588812182335</v>
      </c>
      <c r="DE133" s="2">
        <f>CA$207*$B133+CA$209</f>
        <v>85.450359908535532</v>
      </c>
      <c r="DF133" s="2">
        <f>CB$207*$B133+CB$209</f>
        <v>87.528862897350919</v>
      </c>
      <c r="DG133" s="2">
        <f>CC$207*$B133+CC$209</f>
        <v>88.713408735357916</v>
      </c>
      <c r="DH133" s="2">
        <f>CD$207*$B133+CD$209</f>
        <v>91.154438801313987</v>
      </c>
      <c r="DI133" s="2">
        <f>CE$207*$B133+CE$209</f>
        <v>93.235980456836188</v>
      </c>
      <c r="DJ133" s="2">
        <f>CF$207*$B133+CF$209</f>
        <v>93.434343966571532</v>
      </c>
      <c r="DK133" s="2">
        <f>CG$207*$B133+CG$209</f>
        <v>92.687524118752279</v>
      </c>
      <c r="DL133" s="2">
        <f>CH$207*$B133+CH$209</f>
        <v>90.628397324173193</v>
      </c>
      <c r="DM133" s="2">
        <f>CI$207*$B133+CI$209</f>
        <v>86.805579848841461</v>
      </c>
      <c r="DN133" s="2">
        <f>CJ$207*$B133+CJ$209</f>
        <v>81.26979468487643</v>
      </c>
      <c r="DO133" s="2">
        <f>CK$207*$B133+CK$209</f>
        <v>72.983634502062074</v>
      </c>
      <c r="DP133" s="2">
        <f>CL$207*$B133+CL$209</f>
        <v>61.439344708133248</v>
      </c>
      <c r="DS133" s="2">
        <f>POWER(10,($B133-C$227)/C$228)/(1+POWER(10,($B133-C$227)/C$228))</f>
        <v>0.926521933695726</v>
      </c>
      <c r="DT133" s="2">
        <f>POWER(10,($B133-D$227)/D$228)/(1+POWER(10,($B133-D$227)/D$228))</f>
        <v>0.90142856334222088</v>
      </c>
      <c r="DU133" s="2">
        <f>POWER(10,($B133-E$227)/E$228)/(1+POWER(10,($B133-E$227)/E$228))</f>
        <v>0.91502843533212108</v>
      </c>
      <c r="DV133" s="2">
        <f>POWER(10,($B133-F$227)/F$228)/(1+POWER(10,($B133-F$227)/F$228))</f>
        <v>0.91218637067132557</v>
      </c>
      <c r="DW133" s="2">
        <f>POWER(10,($B133-G$227)/G$228)/(1+POWER(10,($B133-G$227)/G$228))</f>
        <v>0.92242975589700738</v>
      </c>
      <c r="DX133" s="2">
        <f>POWER(10,($B133-H$227)/H$228)/(1+POWER(10,($B133-H$227)/H$228))</f>
        <v>0.92762305001766299</v>
      </c>
      <c r="DY133" s="2">
        <f>POWER(10,($B133-I$227)/I$228)/(1+POWER(10,($B133-I$227)/I$228))</f>
        <v>0.93037204603859625</v>
      </c>
      <c r="DZ133" s="2">
        <f>POWER(10,($B133-J$227)/J$228)/(1+POWER(10,($B133-J$227)/J$228))</f>
        <v>0.91030350167441909</v>
      </c>
      <c r="EA133" s="2">
        <f>POWER(10,($B133-K$227)/K$228)/(1+POWER(10,($B133-K$227)/K$228))</f>
        <v>0.91733537757684336</v>
      </c>
      <c r="EB133" s="2">
        <f>POWER(10,($B133-L$227)/L$228)/(1+POWER(10,($B133-L$227)/L$228))</f>
        <v>0.92242494182010115</v>
      </c>
      <c r="EC133" s="2">
        <f>POWER(10,($B133-M$227)/M$228)/(1+POWER(10,($B133-M$227)/M$228))</f>
        <v>0.91367045255803181</v>
      </c>
      <c r="ED133" s="2">
        <f>POWER(10,($B133-N$227)/N$228)/(1+POWER(10,($B133-N$227)/N$228))</f>
        <v>0.90742241878980323</v>
      </c>
      <c r="EE133" s="2">
        <f>POWER(10,($B133-O$227)/O$228)/(1+POWER(10,($B133-O$227)/O$228))</f>
        <v>0.90591572372209717</v>
      </c>
    </row>
    <row r="134" spans="2:135" x14ac:dyDescent="0.25">
      <c r="B134" s="2">
        <v>128</v>
      </c>
      <c r="C134">
        <v>81.802999999999997</v>
      </c>
      <c r="D134">
        <v>87.718000000000004</v>
      </c>
      <c r="E134">
        <v>91.478999999999999</v>
      </c>
      <c r="F134">
        <v>95.013999999999996</v>
      </c>
      <c r="G134">
        <v>95.323999999999998</v>
      </c>
      <c r="H134">
        <v>95.465000000000003</v>
      </c>
      <c r="I134">
        <v>95.844999999999999</v>
      </c>
      <c r="J134">
        <v>105</v>
      </c>
      <c r="K134">
        <v>101.423</v>
      </c>
      <c r="L134">
        <v>98.087999999999994</v>
      </c>
      <c r="M134">
        <v>97.278999999999996</v>
      </c>
      <c r="N134">
        <v>89.985299999999995</v>
      </c>
      <c r="O134">
        <v>76.478899999999996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82.419478784620011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87.812372075628247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90.260485525544766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92.5444214182005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94.789404115749065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96.208981970006974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96.509154044129119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101.10779705623884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98.138705140985792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94.834967987271355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93.489522561855708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88.17481852509674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76.105526903834161</v>
      </c>
      <c r="AE134" s="5"/>
      <c r="AG134" s="5">
        <f t="shared" si="32"/>
        <v>-0.61647878462001415</v>
      </c>
      <c r="AH134" s="5">
        <f t="shared" si="32"/>
        <v>-9.4372075628243124E-2</v>
      </c>
      <c r="AI134" s="5">
        <f t="shared" si="32"/>
        <v>1.2185144744552332</v>
      </c>
      <c r="AJ134" s="5">
        <f t="shared" si="31"/>
        <v>2.469578581799496</v>
      </c>
      <c r="AK134" s="5">
        <f t="shared" si="31"/>
        <v>0.5345958842509333</v>
      </c>
      <c r="AL134" s="5">
        <f t="shared" si="31"/>
        <v>-0.74398197000697053</v>
      </c>
      <c r="AM134" s="5">
        <f t="shared" si="31"/>
        <v>-0.66415404412911982</v>
      </c>
      <c r="AN134" s="5">
        <f t="shared" si="31"/>
        <v>3.8922029437611627</v>
      </c>
      <c r="AO134" s="5">
        <f t="shared" si="31"/>
        <v>3.28429485901421</v>
      </c>
      <c r="AP134" s="5">
        <f t="shared" si="33"/>
        <v>3.2530320127286387</v>
      </c>
      <c r="AQ134" s="5">
        <f t="shared" si="33"/>
        <v>3.7894774381442886</v>
      </c>
      <c r="AR134" s="5">
        <f t="shared" si="33"/>
        <v>1.8104814749032556</v>
      </c>
      <c r="AS134" s="5">
        <f t="shared" si="33"/>
        <v>0.37337309616583525</v>
      </c>
      <c r="AV134" s="2">
        <f t="shared" ref="AV134:AV197" si="34">((1-DS134)*CO134) + (DS134*DD134)</f>
        <v>82.268386596362461</v>
      </c>
      <c r="AW134" s="2">
        <f t="shared" ref="AW134:AW197" si="35">((1-DT134)*CP134) + (DT134*DE134)</f>
        <v>85.579834785141642</v>
      </c>
      <c r="AX134" s="2">
        <f t="shared" ref="AX134:AX197" si="36">((1-DU134)*CQ134) + (DU134*DF134)</f>
        <v>87.604563097245986</v>
      </c>
      <c r="AY134" s="2">
        <f t="shared" ref="AY134:AY197" si="37">((1-DV134)*CR134) + (DV134*DG134)</f>
        <v>88.848894513165845</v>
      </c>
      <c r="AZ134" s="2">
        <f t="shared" ref="AZ134:AZ197" si="38">((1-DW134)*CS134) + (DW134*DH134)</f>
        <v>91.308790399982314</v>
      </c>
      <c r="BA134" s="2">
        <f t="shared" ref="BA134:BA197" si="39">((1-DX134)*CT134) + (DX134*DI134)</f>
        <v>93.400429154907471</v>
      </c>
      <c r="BB134" s="2">
        <f t="shared" ref="BB134:BB197" si="40">((1-DY134)*CU134) + (DY134*DJ134)</f>
        <v>93.586877710790361</v>
      </c>
      <c r="BC134" s="2">
        <f t="shared" ref="BC134:BC197" si="41">((1-DZ134)*CV134) + (DZ134*DK134)</f>
        <v>92.919854423559073</v>
      </c>
      <c r="BD134" s="2">
        <f t="shared" ref="BD134:BD197" si="42">((1-EA134)*CW134) + (EA134*DL134)</f>
        <v>90.82734740920408</v>
      </c>
      <c r="BE134" s="2">
        <f t="shared" ref="BE134:BE197" si="43">((1-EB134)*CX134) + (EB134*DM134)</f>
        <v>86.979496978199322</v>
      </c>
      <c r="BF134" s="2">
        <f t="shared" ref="BF134:BF197" si="44">((1-EC134)*CY134) + (EC134*DN134)</f>
        <v>81.45916083551171</v>
      </c>
      <c r="BG134" s="2">
        <f t="shared" ref="BG134:BG197" si="45">((1-ED134)*CZ134) + (ED134*DO134)</f>
        <v>73.146673097455377</v>
      </c>
      <c r="BH134" s="2">
        <f t="shared" ref="BH134:BH197" si="46">((1-EE134)*DA134) + (EE134*DP134)</f>
        <v>61.544942424815119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85.046304262980243</v>
      </c>
      <c r="CP134" s="2">
        <f>BL$207*$B134+BL$209</f>
        <v>87.528195645834373</v>
      </c>
      <c r="CQ134" s="2">
        <f>BM$207*$B134+BM$209</f>
        <v>89.188874117718228</v>
      </c>
      <c r="CR134" s="2">
        <f>BN$207*$B134+BN$209</f>
        <v>91.034110404960927</v>
      </c>
      <c r="CS134" s="2">
        <f>BO$207*$B134+BO$209</f>
        <v>93.964705383702238</v>
      </c>
      <c r="CT134" s="2">
        <f>BP$207*$B134+BP$209</f>
        <v>96.643623505419953</v>
      </c>
      <c r="CU134" s="2">
        <f>BQ$207*$B134+BQ$209</f>
        <v>96.784975787509808</v>
      </c>
      <c r="CV134" s="2">
        <f>BR$207*$B134+BR$209</f>
        <v>96.273165155928965</v>
      </c>
      <c r="CW134" s="2">
        <f>BS$207*$B134+BS$209</f>
        <v>94.143300513597396</v>
      </c>
      <c r="CX134" s="2">
        <f>BT$207*$B134+BT$209</f>
        <v>90.201155439824717</v>
      </c>
      <c r="CY134" s="2">
        <f>BU$207*$B134+BU$209</f>
        <v>84.390564094498501</v>
      </c>
      <c r="CZ134" s="2">
        <f>BV$207*$B134+BV$209</f>
        <v>75.417226192628391</v>
      </c>
      <c r="DA134" s="2">
        <f>BW$207*$B134+BW$209</f>
        <v>62.82574129862256</v>
      </c>
      <c r="DD134" s="2">
        <f>BZ$207*$B134+BZ$209</f>
        <v>82.067467422639737</v>
      </c>
      <c r="DE134" s="2">
        <f>CA$207*$B134+CA$209</f>
        <v>85.385527462464736</v>
      </c>
      <c r="DF134" s="2">
        <f>CB$207*$B134+CB$209</f>
        <v>87.470385667560322</v>
      </c>
      <c r="DG134" s="2">
        <f>CC$207*$B134+CC$209</f>
        <v>88.657039700418906</v>
      </c>
      <c r="DH134" s="2">
        <f>CD$207*$B134+CD$209</f>
        <v>91.105097438161167</v>
      </c>
      <c r="DI134" s="2">
        <f>CE$207*$B134+CE$209</f>
        <v>93.169647267491342</v>
      </c>
      <c r="DJ134" s="2">
        <f>CF$207*$B134+CF$209</f>
        <v>93.368595291479807</v>
      </c>
      <c r="DK134" s="2">
        <f>CG$207*$B134+CG$209</f>
        <v>92.618510058775968</v>
      </c>
      <c r="DL134" s="2">
        <f>CH$207*$B134+CH$209</f>
        <v>90.554826440693091</v>
      </c>
      <c r="DM134" s="2">
        <f>CI$207*$B134+CI$209</f>
        <v>86.732398215915566</v>
      </c>
      <c r="DN134" s="2">
        <f>CJ$207*$B134+CJ$209</f>
        <v>81.206553795324439</v>
      </c>
      <c r="DO134" s="2">
        <f>CK$207*$B134+CK$209</f>
        <v>72.935407886837723</v>
      </c>
      <c r="DP134" s="2">
        <f>CL$207*$B134+CL$209</f>
        <v>61.423628630045457</v>
      </c>
      <c r="DS134" s="2">
        <f>POWER(10,($B134-C$227)/C$228)/(1+POWER(10,($B134-C$227)/C$228))</f>
        <v>0.9325511317028865</v>
      </c>
      <c r="DT134" s="2">
        <f>POWER(10,($B134-D$227)/D$228)/(1+POWER(10,($B134-D$227)/D$228))</f>
        <v>0.90931525273720304</v>
      </c>
      <c r="DU134" s="2">
        <f>POWER(10,($B134-E$227)/E$228)/(1+POWER(10,($B134-E$227)/E$228))</f>
        <v>0.9219212502281654</v>
      </c>
      <c r="DV134" s="2">
        <f>POWER(10,($B134-F$227)/F$228)/(1+POWER(10,($B134-F$227)/F$228))</f>
        <v>0.9192893958179944</v>
      </c>
      <c r="DW134" s="2">
        <f>POWER(10,($B134-G$227)/G$228)/(1+POWER(10,($B134-G$227)/G$228))</f>
        <v>0.92876892018055712</v>
      </c>
      <c r="DX134" s="2">
        <f>POWER(10,($B134-H$227)/H$228)/(1+POWER(10,($B134-H$227)/H$228))</f>
        <v>0.93356837479298771</v>
      </c>
      <c r="DY134" s="2">
        <f>POWER(10,($B134-I$227)/I$228)/(1+POWER(10,($B134-I$227)/I$228))</f>
        <v>0.93610711114753919</v>
      </c>
      <c r="DZ134" s="2">
        <f>POWER(10,($B134-J$227)/J$228)/(1+POWER(10,($B134-J$227)/J$228))</f>
        <v>0.91754506053995222</v>
      </c>
      <c r="EA134" s="2">
        <f>POWER(10,($B134-K$227)/K$228)/(1+POWER(10,($B134-K$227)/K$228))</f>
        <v>0.92405658701320292</v>
      </c>
      <c r="EB134" s="2">
        <f>POWER(10,($B134-L$227)/L$228)/(1+POWER(10,($B134-L$227)/L$228))</f>
        <v>0.92876446913592592</v>
      </c>
      <c r="EC134" s="2">
        <f>POWER(10,($B134-M$227)/M$228)/(1+POWER(10,($B134-M$227)/M$228))</f>
        <v>0.92066387465744215</v>
      </c>
      <c r="ED134" s="2">
        <f>POWER(10,($B134-N$227)/N$228)/(1+POWER(10,($B134-N$227)/N$228))</f>
        <v>0.91487482781284679</v>
      </c>
      <c r="EE134" s="2">
        <f>POWER(10,($B134-O$227)/O$228)/(1+POWER(10,($B134-O$227)/O$228))</f>
        <v>0.91347785560430206</v>
      </c>
    </row>
    <row r="135" spans="2:135" x14ac:dyDescent="0.25">
      <c r="B135" s="2">
        <v>129</v>
      </c>
      <c r="C135">
        <v>82.858999999999995</v>
      </c>
      <c r="D135">
        <v>86.831000000000003</v>
      </c>
      <c r="E135">
        <v>90.254000000000005</v>
      </c>
      <c r="F135">
        <v>92.534999999999997</v>
      </c>
      <c r="G135">
        <v>93.760999999999996</v>
      </c>
      <c r="H135">
        <v>94.013999999999996</v>
      </c>
      <c r="I135">
        <v>95.07</v>
      </c>
      <c r="J135">
        <v>99.478999999999999</v>
      </c>
      <c r="K135">
        <v>97.239000000000004</v>
      </c>
      <c r="L135">
        <v>94.176000000000002</v>
      </c>
      <c r="M135">
        <v>93.426000000000002</v>
      </c>
      <c r="N135">
        <v>87.735299999999995</v>
      </c>
      <c r="O135">
        <v>74.028199999999998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82.290006296898071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87.379144415522788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89.586090012802103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91.647712237317421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93.768330934609139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95.264926802219463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95.491834698404759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99.095363281212087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96.170964677855665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92.738607980814066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91.030915924718343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85.789882310476401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74.061872045802545</v>
      </c>
      <c r="AE135" s="5"/>
      <c r="AG135" s="5">
        <f t="shared" si="32"/>
        <v>0.5689937031019241</v>
      </c>
      <c r="AH135" s="5">
        <f t="shared" si="32"/>
        <v>-0.54814441552278481</v>
      </c>
      <c r="AI135" s="5">
        <f t="shared" si="32"/>
        <v>0.66790998719790196</v>
      </c>
      <c r="AJ135" s="5">
        <f t="shared" si="31"/>
        <v>0.88728776268257548</v>
      </c>
      <c r="AK135" s="5">
        <f t="shared" si="31"/>
        <v>-7.3309346091434691E-3</v>
      </c>
      <c r="AL135" s="5">
        <f t="shared" si="31"/>
        <v>-1.2509268022194675</v>
      </c>
      <c r="AM135" s="5">
        <f t="shared" si="31"/>
        <v>-0.42183469840476562</v>
      </c>
      <c r="AN135" s="5">
        <f t="shared" si="31"/>
        <v>0.38363671878791195</v>
      </c>
      <c r="AO135" s="5">
        <f t="shared" si="31"/>
        <v>1.0680353221443397</v>
      </c>
      <c r="AP135" s="5">
        <f t="shared" si="33"/>
        <v>1.4373920191859355</v>
      </c>
      <c r="AQ135" s="5">
        <f t="shared" si="33"/>
        <v>2.3950840752816589</v>
      </c>
      <c r="AR135" s="5">
        <f t="shared" si="33"/>
        <v>1.9454176895235946</v>
      </c>
      <c r="AS135" s="5">
        <f t="shared" si="33"/>
        <v>-3.3672045802546791E-2</v>
      </c>
      <c r="AV135" s="2">
        <f t="shared" si="34"/>
        <v>82.17648228779467</v>
      </c>
      <c r="AW135" s="2">
        <f t="shared" si="35"/>
        <v>85.503485126138827</v>
      </c>
      <c r="AX135" s="2">
        <f t="shared" si="36"/>
        <v>87.537818778487605</v>
      </c>
      <c r="AY135" s="2">
        <f t="shared" si="37"/>
        <v>88.781246338622594</v>
      </c>
      <c r="AZ135" s="2">
        <f t="shared" si="38"/>
        <v>91.24723957412634</v>
      </c>
      <c r="BA135" s="2">
        <f t="shared" si="39"/>
        <v>93.320531150463438</v>
      </c>
      <c r="BB135" s="2">
        <f t="shared" si="40"/>
        <v>93.507962226106926</v>
      </c>
      <c r="BC135" s="2">
        <f t="shared" si="41"/>
        <v>92.833435834956646</v>
      </c>
      <c r="BD135" s="2">
        <f t="shared" si="42"/>
        <v>90.738430056808255</v>
      </c>
      <c r="BE135" s="2">
        <f t="shared" si="43"/>
        <v>86.892109644819882</v>
      </c>
      <c r="BF135" s="2">
        <f t="shared" si="44"/>
        <v>81.381839023590985</v>
      </c>
      <c r="BG135" s="2">
        <f t="shared" si="45"/>
        <v>73.086874180099741</v>
      </c>
      <c r="BH135" s="2">
        <f t="shared" si="46"/>
        <v>61.522363787173802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85.043779887244625</v>
      </c>
      <c r="CP135" s="2">
        <f>BL$207*$B135+BL$209</f>
        <v>87.513192946924107</v>
      </c>
      <c r="CQ135" s="2">
        <f>BM$207*$B135+BM$209</f>
        <v>89.167949281752158</v>
      </c>
      <c r="CR135" s="2">
        <f>BN$207*$B135+BN$209</f>
        <v>91.03642469380965</v>
      </c>
      <c r="CS135" s="2">
        <f>BO$207*$B135+BO$209</f>
        <v>93.984836477899577</v>
      </c>
      <c r="CT135" s="2">
        <f>BP$207*$B135+BP$209</f>
        <v>96.667604346471492</v>
      </c>
      <c r="CU135" s="2">
        <f>BQ$207*$B135+BQ$209</f>
        <v>96.803085995550717</v>
      </c>
      <c r="CV135" s="2">
        <f>BR$207*$B135+BR$209</f>
        <v>96.297907804213366</v>
      </c>
      <c r="CW135" s="2">
        <f>BS$207*$B135+BS$209</f>
        <v>94.169553630711704</v>
      </c>
      <c r="CX135" s="2">
        <f>BT$207*$B135+BT$209</f>
        <v>90.221505833973666</v>
      </c>
      <c r="CY135" s="2">
        <f>BU$207*$B135+BU$209</f>
        <v>84.4168904616796</v>
      </c>
      <c r="CZ135" s="2">
        <f>BV$207*$B135+BV$209</f>
        <v>75.440114698258014</v>
      </c>
      <c r="DA135" s="2">
        <f>BW$207*$B135+BW$209</f>
        <v>62.847288599236691</v>
      </c>
      <c r="DD135" s="2">
        <f>BZ$207*$B135+BZ$209</f>
        <v>81.98734603309714</v>
      </c>
      <c r="DE135" s="2">
        <f>CA$207*$B135+CA$209</f>
        <v>85.320695016393941</v>
      </c>
      <c r="DF135" s="2">
        <f>CB$207*$B135+CB$209</f>
        <v>87.411908437769725</v>
      </c>
      <c r="DG135" s="2">
        <f>CC$207*$B135+CC$209</f>
        <v>88.600670665479896</v>
      </c>
      <c r="DH135" s="2">
        <f>CD$207*$B135+CD$209</f>
        <v>91.055756075008347</v>
      </c>
      <c r="DI135" s="2">
        <f>CE$207*$B135+CE$209</f>
        <v>93.103314078146497</v>
      </c>
      <c r="DJ135" s="2">
        <f>CF$207*$B135+CF$209</f>
        <v>93.302846616388081</v>
      </c>
      <c r="DK135" s="2">
        <f>CG$207*$B135+CG$209</f>
        <v>92.549495998799671</v>
      </c>
      <c r="DL135" s="2">
        <f>CH$207*$B135+CH$209</f>
        <v>90.481255557212975</v>
      </c>
      <c r="DM135" s="2">
        <f>CI$207*$B135+CI$209</f>
        <v>86.6592165829897</v>
      </c>
      <c r="DN135" s="2">
        <f>CJ$207*$B135+CJ$209</f>
        <v>81.143312905772461</v>
      </c>
      <c r="DO135" s="2">
        <f>CK$207*$B135+CK$209</f>
        <v>72.887181271613372</v>
      </c>
      <c r="DP135" s="2">
        <f>CL$207*$B135+CL$209</f>
        <v>61.407912551957658</v>
      </c>
      <c r="DS135" s="2">
        <f>POWER(10,($B135-C$227)/C$228)/(1+POWER(10,($B135-C$227)/C$228))</f>
        <v>0.93811864947089452</v>
      </c>
      <c r="DT135" s="2">
        <f>POWER(10,($B135-D$227)/D$228)/(1+POWER(10,($B135-D$227)/D$228))</f>
        <v>0.91662928972494939</v>
      </c>
      <c r="DU135" s="2">
        <f>POWER(10,($B135-E$227)/E$228)/(1+POWER(10,($B135-E$227)/E$228))</f>
        <v>0.92829874023184078</v>
      </c>
      <c r="DV135" s="2">
        <f>POWER(10,($B135-F$227)/F$228)/(1+POWER(10,($B135-F$227)/F$228))</f>
        <v>0.92586456963943808</v>
      </c>
      <c r="DW135" s="2">
        <f>POWER(10,($B135-G$227)/G$228)/(1+POWER(10,($B135-G$227)/G$228))</f>
        <v>0.93462675216119528</v>
      </c>
      <c r="DX135" s="2">
        <f>POWER(10,($B135-H$227)/H$228)/(1+POWER(10,($B135-H$227)/H$228))</f>
        <v>0.93905741228560768</v>
      </c>
      <c r="DY135" s="2">
        <f>POWER(10,($B135-I$227)/I$228)/(1+POWER(10,($B135-I$227)/I$228))</f>
        <v>0.94139954800236669</v>
      </c>
      <c r="DZ135" s="2">
        <f>POWER(10,($B135-J$227)/J$228)/(1+POWER(10,($B135-J$227)/J$228))</f>
        <v>0.92425062909392697</v>
      </c>
      <c r="EA135" s="2">
        <f>POWER(10,($B135-K$227)/K$228)/(1+POWER(10,($B135-K$227)/K$228))</f>
        <v>0.93027285363860823</v>
      </c>
      <c r="EB135" s="2">
        <f>POWER(10,($B135-L$227)/L$228)/(1+POWER(10,($B135-L$227)/L$228))</f>
        <v>0.93462264139110551</v>
      </c>
      <c r="EC135" s="2">
        <f>POWER(10,($B135-M$227)/M$228)/(1+POWER(10,($B135-M$227)/M$228))</f>
        <v>0.92713595027308493</v>
      </c>
      <c r="ED135" s="2">
        <f>POWER(10,($B135-N$227)/N$228)/(1+POWER(10,($B135-N$227)/N$228))</f>
        <v>0.92177903802653516</v>
      </c>
      <c r="EE135" s="2">
        <f>POWER(10,($B135-O$227)/O$228)/(1+POWER(10,($B135-O$227)/O$228))</f>
        <v>0.92048552188116117</v>
      </c>
    </row>
    <row r="136" spans="2:135" x14ac:dyDescent="0.25">
      <c r="B136" s="2">
        <v>130</v>
      </c>
      <c r="C136">
        <v>81.605999999999995</v>
      </c>
      <c r="D136">
        <v>87.887</v>
      </c>
      <c r="E136">
        <v>89.844999999999999</v>
      </c>
      <c r="F136">
        <v>90.731999999999999</v>
      </c>
      <c r="G136">
        <v>93.534999999999997</v>
      </c>
      <c r="H136">
        <v>93.662000000000006</v>
      </c>
      <c r="I136">
        <v>94.07</v>
      </c>
      <c r="J136">
        <v>97.126999999999995</v>
      </c>
      <c r="K136">
        <v>95.62</v>
      </c>
      <c r="L136">
        <v>90.912000000000006</v>
      </c>
      <c r="M136">
        <v>89.558999999999997</v>
      </c>
      <c r="N136">
        <v>84.588200000000001</v>
      </c>
      <c r="O136">
        <v>70.436599999999999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82.167222927342536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86.94428775512489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88.99082039810493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90.851853151557989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92.941347863517422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94.534495626387425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94.723585387138925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97.348117969352359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94.529098660403562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90.991449313873403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88.757537219487972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83.375686780446856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71.911994919874317</v>
      </c>
      <c r="AE136" s="5"/>
      <c r="AG136" s="5">
        <f t="shared" si="32"/>
        <v>-0.56122292734254131</v>
      </c>
      <c r="AH136" s="5">
        <f t="shared" si="32"/>
        <v>0.94271224487511063</v>
      </c>
      <c r="AI136" s="5">
        <f t="shared" si="32"/>
        <v>0.85417960189506914</v>
      </c>
      <c r="AJ136" s="5">
        <f t="shared" si="31"/>
        <v>-0.11985315155799015</v>
      </c>
      <c r="AK136" s="5">
        <f t="shared" si="31"/>
        <v>0.59365213648257509</v>
      </c>
      <c r="AL136" s="5">
        <f t="shared" si="31"/>
        <v>-0.87249562638741907</v>
      </c>
      <c r="AM136" s="5">
        <f t="shared" si="31"/>
        <v>-0.65358538713893211</v>
      </c>
      <c r="AN136" s="5">
        <f t="shared" si="31"/>
        <v>-0.22111796935236327</v>
      </c>
      <c r="AO136" s="5">
        <f t="shared" si="31"/>
        <v>1.0909013395964422</v>
      </c>
      <c r="AP136" s="5">
        <f t="shared" si="33"/>
        <v>-7.9449313873396932E-2</v>
      </c>
      <c r="AQ136" s="5">
        <f t="shared" si="33"/>
        <v>0.80146278051202557</v>
      </c>
      <c r="AR136" s="5">
        <f t="shared" si="33"/>
        <v>1.2125132195531449</v>
      </c>
      <c r="AS136" s="5">
        <f t="shared" si="33"/>
        <v>-1.4753949198743186</v>
      </c>
      <c r="AV136" s="2">
        <f t="shared" si="34"/>
        <v>82.0850665883966</v>
      </c>
      <c r="AW136" s="2">
        <f t="shared" si="35"/>
        <v>85.427617884830084</v>
      </c>
      <c r="AX136" s="2">
        <f t="shared" si="36"/>
        <v>87.471463097243415</v>
      </c>
      <c r="AY136" s="2">
        <f t="shared" si="37"/>
        <v>88.714063694552848</v>
      </c>
      <c r="AZ136" s="2">
        <f t="shared" si="38"/>
        <v>91.186226063238877</v>
      </c>
      <c r="BA136" s="2">
        <f t="shared" si="39"/>
        <v>93.241199975586227</v>
      </c>
      <c r="BB136" s="2">
        <f t="shared" si="40"/>
        <v>93.429640162663517</v>
      </c>
      <c r="BC136" s="2">
        <f t="shared" si="41"/>
        <v>92.747696275317978</v>
      </c>
      <c r="BD136" s="2">
        <f t="shared" si="42"/>
        <v>90.650065668053571</v>
      </c>
      <c r="BE136" s="2">
        <f t="shared" si="43"/>
        <v>86.805273952980627</v>
      </c>
      <c r="BF136" s="2">
        <f t="shared" si="44"/>
        <v>81.305004514128029</v>
      </c>
      <c r="BG136" s="2">
        <f t="shared" si="45"/>
        <v>73.027447308857305</v>
      </c>
      <c r="BH136" s="2">
        <f t="shared" si="46"/>
        <v>61.50003398479398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85.041255511508993</v>
      </c>
      <c r="CP136" s="2">
        <f>BL$207*$B136+BL$209</f>
        <v>87.498190248013856</v>
      </c>
      <c r="CQ136" s="2">
        <f>BM$207*$B136+BM$209</f>
        <v>89.147024445786087</v>
      </c>
      <c r="CR136" s="2">
        <f>BN$207*$B136+BN$209</f>
        <v>91.038738982658387</v>
      </c>
      <c r="CS136" s="2">
        <f>BO$207*$B136+BO$209</f>
        <v>94.004967572096902</v>
      </c>
      <c r="CT136" s="2">
        <f>BP$207*$B136+BP$209</f>
        <v>96.691585187523032</v>
      </c>
      <c r="CU136" s="2">
        <f>BQ$207*$B136+BQ$209</f>
        <v>96.821196203591626</v>
      </c>
      <c r="CV136" s="2">
        <f>BR$207*$B136+BR$209</f>
        <v>96.322650452497754</v>
      </c>
      <c r="CW136" s="2">
        <f>BS$207*$B136+BS$209</f>
        <v>94.195806747826012</v>
      </c>
      <c r="CX136" s="2">
        <f>BT$207*$B136+BT$209</f>
        <v>90.241856228122614</v>
      </c>
      <c r="CY136" s="2">
        <f>BU$207*$B136+BU$209</f>
        <v>84.443216828860699</v>
      </c>
      <c r="CZ136" s="2">
        <f>BV$207*$B136+BV$209</f>
        <v>75.463003203887652</v>
      </c>
      <c r="DA136" s="2">
        <f>BW$207*$B136+BW$209</f>
        <v>62.868835899850822</v>
      </c>
      <c r="DD136" s="2">
        <f>BZ$207*$B136+BZ$209</f>
        <v>81.907224643554542</v>
      </c>
      <c r="DE136" s="2">
        <f>CA$207*$B136+CA$209</f>
        <v>85.255862570323146</v>
      </c>
      <c r="DF136" s="2">
        <f>CB$207*$B136+CB$209</f>
        <v>87.353431207979128</v>
      </c>
      <c r="DG136" s="2">
        <f>CC$207*$B136+CC$209</f>
        <v>88.5443016305409</v>
      </c>
      <c r="DH136" s="2">
        <f>CD$207*$B136+CD$209</f>
        <v>91.006414711855527</v>
      </c>
      <c r="DI136" s="2">
        <f>CE$207*$B136+CE$209</f>
        <v>93.036980888801637</v>
      </c>
      <c r="DJ136" s="2">
        <f>CF$207*$B136+CF$209</f>
        <v>93.237097941296355</v>
      </c>
      <c r="DK136" s="2">
        <f>CG$207*$B136+CG$209</f>
        <v>92.48048193882336</v>
      </c>
      <c r="DL136" s="2">
        <f>CH$207*$B136+CH$209</f>
        <v>90.407684673732874</v>
      </c>
      <c r="DM136" s="2">
        <f>CI$207*$B136+CI$209</f>
        <v>86.586034950063819</v>
      </c>
      <c r="DN136" s="2">
        <f>CJ$207*$B136+CJ$209</f>
        <v>81.08007201622047</v>
      </c>
      <c r="DO136" s="2">
        <f>CK$207*$B136+CK$209</f>
        <v>72.838954656389021</v>
      </c>
      <c r="DP136" s="2">
        <f>CL$207*$B136+CL$209</f>
        <v>61.392196473869859</v>
      </c>
      <c r="DS136" s="2">
        <f>POWER(10,($B136-C$227)/C$228)/(1+POWER(10,($B136-C$227)/C$228))</f>
        <v>0.94325456502024374</v>
      </c>
      <c r="DT136" s="2">
        <f>POWER(10,($B136-D$227)/D$228)/(1+POWER(10,($B136-D$227)/D$228))</f>
        <v>0.92340311533601549</v>
      </c>
      <c r="DU136" s="2">
        <f>POWER(10,($B136-E$227)/E$228)/(1+POWER(10,($B136-E$227)/E$228))</f>
        <v>0.93419249873588794</v>
      </c>
      <c r="DV136" s="2">
        <f>POWER(10,($B136-F$227)/F$228)/(1+POWER(10,($B136-F$227)/F$228))</f>
        <v>0.93194374520256307</v>
      </c>
      <c r="DW136" s="2">
        <f>POWER(10,($B136-G$227)/G$228)/(1+POWER(10,($B136-G$227)/G$228))</f>
        <v>0.9400339564569542</v>
      </c>
      <c r="DX136" s="2">
        <f>POWER(10,($B136-H$227)/H$228)/(1+POWER(10,($B136-H$227)/H$228))</f>
        <v>0.94412005511621544</v>
      </c>
      <c r="DY136" s="2">
        <f>POWER(10,($B136-I$227)/I$228)/(1+POWER(10,($B136-I$227)/I$228))</f>
        <v>0.94627875485650148</v>
      </c>
      <c r="DZ136" s="2">
        <f>POWER(10,($B136-J$227)/J$228)/(1+POWER(10,($B136-J$227)/J$228))</f>
        <v>0.93045220803210738</v>
      </c>
      <c r="EA136" s="2">
        <f>POWER(10,($B136-K$227)/K$228)/(1+POWER(10,($B136-K$227)/K$228))</f>
        <v>0.93601552706594682</v>
      </c>
      <c r="EB136" s="2">
        <f>POWER(10,($B136-L$227)/L$228)/(1+POWER(10,($B136-L$227)/L$228))</f>
        <v>0.94003016388338867</v>
      </c>
      <c r="EC136" s="2">
        <f>POWER(10,($B136-M$227)/M$228)/(1+POWER(10,($B136-M$227)/M$228))</f>
        <v>0.93311840243626731</v>
      </c>
      <c r="ED136" s="2">
        <f>POWER(10,($B136-N$227)/N$228)/(1+POWER(10,($B136-N$227)/N$228))</f>
        <v>0.92816723888436725</v>
      </c>
      <c r="EE136" s="2">
        <f>POWER(10,($B136-O$227)/O$228)/(1+POWER(10,($B136-O$227)/O$228))</f>
        <v>0.92697099303543296</v>
      </c>
    </row>
    <row r="137" spans="2:135" x14ac:dyDescent="0.25">
      <c r="B137" s="2">
        <v>131</v>
      </c>
      <c r="C137">
        <v>81.831000000000003</v>
      </c>
      <c r="D137">
        <v>85.844999999999999</v>
      </c>
      <c r="E137">
        <v>89.113</v>
      </c>
      <c r="F137">
        <v>89.802999999999997</v>
      </c>
      <c r="G137">
        <v>91.07</v>
      </c>
      <c r="H137">
        <v>92.084999999999994</v>
      </c>
      <c r="I137">
        <v>93.183000000000007</v>
      </c>
      <c r="J137">
        <v>95.352000000000004</v>
      </c>
      <c r="K137">
        <v>92.802999999999997</v>
      </c>
      <c r="L137">
        <v>87.765000000000001</v>
      </c>
      <c r="M137">
        <v>86.543999999999997</v>
      </c>
      <c r="N137">
        <v>81.117599999999996</v>
      </c>
      <c r="O137">
        <v>67.887299999999996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82.051413607816897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86.532588367009694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88.489504848293961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90.180317829805219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92.300173239756106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93.989019589794864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94.162952751177215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95.909382608521526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93.224023060989325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89.602643190311895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86.771533797021547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81.092701363140037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69.813525420871088</v>
      </c>
      <c r="AE137" s="5"/>
      <c r="AG137" s="5">
        <f t="shared" si="32"/>
        <v>-0.22041360781689434</v>
      </c>
      <c r="AH137" s="5">
        <f t="shared" si="32"/>
        <v>-0.68758836700969539</v>
      </c>
      <c r="AI137" s="5">
        <f t="shared" si="32"/>
        <v>0.62349515170603809</v>
      </c>
      <c r="AJ137" s="5">
        <f t="shared" si="31"/>
        <v>-0.37731782980522155</v>
      </c>
      <c r="AK137" s="5">
        <f t="shared" si="31"/>
        <v>-1.2301732397561125</v>
      </c>
      <c r="AL137" s="5">
        <f t="shared" si="31"/>
        <v>-1.9040195897948706</v>
      </c>
      <c r="AM137" s="5">
        <f t="shared" si="31"/>
        <v>-0.97995275117720837</v>
      </c>
      <c r="AN137" s="5">
        <f t="shared" si="31"/>
        <v>-0.55738260852152166</v>
      </c>
      <c r="AO137" s="5">
        <f t="shared" si="31"/>
        <v>-0.42102306098932729</v>
      </c>
      <c r="AP137" s="5">
        <f t="shared" si="33"/>
        <v>-1.8376431903118942</v>
      </c>
      <c r="AQ137" s="5">
        <f t="shared" si="33"/>
        <v>-0.2275337970215503</v>
      </c>
      <c r="AR137" s="5">
        <f t="shared" si="33"/>
        <v>2.4898636859958856E-2</v>
      </c>
      <c r="AS137" s="5">
        <f t="shared" si="33"/>
        <v>-1.9262254208710914</v>
      </c>
      <c r="AV137" s="2">
        <f t="shared" si="34"/>
        <v>81.994146917319384</v>
      </c>
      <c r="AW137" s="2">
        <f t="shared" si="35"/>
        <v>85.352240306422345</v>
      </c>
      <c r="AX137" s="2">
        <f t="shared" si="36"/>
        <v>87.405494194596258</v>
      </c>
      <c r="AY137" s="2">
        <f t="shared" si="37"/>
        <v>88.647354449074783</v>
      </c>
      <c r="AZ137" s="2">
        <f t="shared" si="38"/>
        <v>91.12575269002275</v>
      </c>
      <c r="BA137" s="2">
        <f t="shared" si="39"/>
        <v>93.162443431467338</v>
      </c>
      <c r="BB137" s="2">
        <f t="shared" si="40"/>
        <v>93.351911970805915</v>
      </c>
      <c r="BC137" s="2">
        <f t="shared" si="41"/>
        <v>92.662654205169048</v>
      </c>
      <c r="BD137" s="2">
        <f t="shared" si="42"/>
        <v>90.562277615914738</v>
      </c>
      <c r="BE137" s="2">
        <f t="shared" si="43"/>
        <v>86.71900502430708</v>
      </c>
      <c r="BF137" s="2">
        <f t="shared" si="44"/>
        <v>81.228682025684293</v>
      </c>
      <c r="BG137" s="2">
        <f t="shared" si="45"/>
        <v>72.968417381662348</v>
      </c>
      <c r="BH137" s="2">
        <f t="shared" si="46"/>
        <v>61.477963341769296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85.038731135773375</v>
      </c>
      <c r="CP137" s="2">
        <f>BL$207*$B137+BL$209</f>
        <v>87.48318754910359</v>
      </c>
      <c r="CQ137" s="2">
        <f>BM$207*$B137+BM$209</f>
        <v>89.126099609820017</v>
      </c>
      <c r="CR137" s="2">
        <f>BN$207*$B137+BN$209</f>
        <v>91.041053271507124</v>
      </c>
      <c r="CS137" s="2">
        <f>BO$207*$B137+BO$209</f>
        <v>94.025098666294241</v>
      </c>
      <c r="CT137" s="2">
        <f>BP$207*$B137+BP$209</f>
        <v>96.715566028574557</v>
      </c>
      <c r="CU137" s="2">
        <f>BQ$207*$B137+BQ$209</f>
        <v>96.839306411632521</v>
      </c>
      <c r="CV137" s="2">
        <f>BR$207*$B137+BR$209</f>
        <v>96.347393100782156</v>
      </c>
      <c r="CW137" s="2">
        <f>BS$207*$B137+BS$209</f>
        <v>94.222059864940334</v>
      </c>
      <c r="CX137" s="2">
        <f>BT$207*$B137+BT$209</f>
        <v>90.262206622271577</v>
      </c>
      <c r="CY137" s="2">
        <f>BU$207*$B137+BU$209</f>
        <v>84.469543196041798</v>
      </c>
      <c r="CZ137" s="2">
        <f>BV$207*$B137+BV$209</f>
        <v>75.485891709517276</v>
      </c>
      <c r="DA137" s="2">
        <f>BW$207*$B137+BW$209</f>
        <v>62.890383200464953</v>
      </c>
      <c r="DD137" s="2">
        <f>BZ$207*$B137+BZ$209</f>
        <v>81.827103254011945</v>
      </c>
      <c r="DE137" s="2">
        <f>CA$207*$B137+CA$209</f>
        <v>85.19103012425235</v>
      </c>
      <c r="DF137" s="2">
        <f>CB$207*$B137+CB$209</f>
        <v>87.294953978188531</v>
      </c>
      <c r="DG137" s="2">
        <f>CC$207*$B137+CC$209</f>
        <v>88.48793259560189</v>
      </c>
      <c r="DH137" s="2">
        <f>CD$207*$B137+CD$209</f>
        <v>90.957073348702693</v>
      </c>
      <c r="DI137" s="2">
        <f>CE$207*$B137+CE$209</f>
        <v>92.970647699456791</v>
      </c>
      <c r="DJ137" s="2">
        <f>CF$207*$B137+CF$209</f>
        <v>93.171349266204629</v>
      </c>
      <c r="DK137" s="2">
        <f>CG$207*$B137+CG$209</f>
        <v>92.411467878847048</v>
      </c>
      <c r="DL137" s="2">
        <f>CH$207*$B137+CH$209</f>
        <v>90.334113790252758</v>
      </c>
      <c r="DM137" s="2">
        <f>CI$207*$B137+CI$209</f>
        <v>86.512853317137939</v>
      </c>
      <c r="DN137" s="2">
        <f>CJ$207*$B137+CJ$209</f>
        <v>81.016831126668478</v>
      </c>
      <c r="DO137" s="2">
        <f>CK$207*$B137+CK$209</f>
        <v>72.79072804116467</v>
      </c>
      <c r="DP137" s="2">
        <f>CL$207*$B137+CL$209</f>
        <v>61.37648039578206</v>
      </c>
      <c r="DS137" s="2">
        <f>POWER(10,($B137-C$227)/C$228)/(1+POWER(10,($B137-C$227)/C$228))</f>
        <v>0.9479878524358113</v>
      </c>
      <c r="DT137" s="2">
        <f>POWER(10,($B137-D$227)/D$228)/(1+POWER(10,($B137-D$227)/D$228))</f>
        <v>0.92966880004742447</v>
      </c>
      <c r="DU137" s="2">
        <f>POWER(10,($B137-E$227)/E$228)/(1+POWER(10,($B137-E$227)/E$228))</f>
        <v>0.93963330141621193</v>
      </c>
      <c r="DV137" s="2">
        <f>POWER(10,($B137-F$227)/F$228)/(1+POWER(10,($B137-F$227)/F$228))</f>
        <v>0.93755804221186934</v>
      </c>
      <c r="DW137" s="2">
        <f>POWER(10,($B137-G$227)/G$228)/(1+POWER(10,($B137-G$227)/G$228))</f>
        <v>0.94502022510933148</v>
      </c>
      <c r="DX137" s="2">
        <f>POWER(10,($B137-H$227)/H$228)/(1+POWER(10,($B137-H$227)/H$228))</f>
        <v>0.94878506948488661</v>
      </c>
      <c r="DY137" s="2">
        <f>POWER(10,($B137-I$227)/I$228)/(1+POWER(10,($B137-I$227)/I$228))</f>
        <v>0.95077295141619544</v>
      </c>
      <c r="DZ137" s="2">
        <f>POWER(10,($B137-J$227)/J$228)/(1+POWER(10,($B137-J$227)/J$228))</f>
        <v>0.93618112332975167</v>
      </c>
      <c r="EA137" s="2">
        <f>POWER(10,($B137-K$227)/K$228)/(1+POWER(10,($B137-K$227)/K$228))</f>
        <v>0.94131507452033947</v>
      </c>
      <c r="EB137" s="2">
        <f>POWER(10,($B137-L$227)/L$228)/(1+POWER(10,($B137-L$227)/L$228))</f>
        <v>0.94501672944854698</v>
      </c>
      <c r="EC137" s="2">
        <f>POWER(10,($B137-M$227)/M$228)/(1+POWER(10,($B137-M$227)/M$228))</f>
        <v>0.9386421761330751</v>
      </c>
      <c r="ED137" s="2">
        <f>POWER(10,($B137-N$227)/N$228)/(1+POWER(10,($B137-N$227)/N$228))</f>
        <v>0.93407103895612842</v>
      </c>
      <c r="EE137" s="2">
        <f>POWER(10,($B137-O$227)/O$228)/(1+POWER(10,($B137-O$227)/O$228))</f>
        <v>0.93296600965839693</v>
      </c>
    </row>
    <row r="138" spans="2:135" x14ac:dyDescent="0.25">
      <c r="B138" s="2">
        <v>132</v>
      </c>
      <c r="C138">
        <v>82.408000000000001</v>
      </c>
      <c r="D138">
        <v>86.323999999999998</v>
      </c>
      <c r="E138">
        <v>87.281999999999996</v>
      </c>
      <c r="F138">
        <v>89.844999999999999</v>
      </c>
      <c r="G138">
        <v>90.492999999999995</v>
      </c>
      <c r="H138">
        <v>92.957999999999998</v>
      </c>
      <c r="I138">
        <v>92.126999999999995</v>
      </c>
      <c r="J138">
        <v>93.337999999999994</v>
      </c>
      <c r="K138">
        <v>91.662000000000006</v>
      </c>
      <c r="L138">
        <v>87.073999999999998</v>
      </c>
      <c r="M138">
        <v>84.662000000000006</v>
      </c>
      <c r="N138">
        <v>77.852900000000005</v>
      </c>
      <c r="O138">
        <v>65.478899999999996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81.942173432660326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86.161474763282797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88.083801946200921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89.638062843940347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91.821225085281341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93.592148365464283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93.763787202762174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94.779530366895017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92.230384651332741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88.544395282523624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85.122743744562769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79.056793005671992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67.890255889955682</v>
      </c>
      <c r="AE138" s="5"/>
      <c r="AG138" s="5">
        <f t="shared" si="32"/>
        <v>0.46582656733967553</v>
      </c>
      <c r="AH138" s="5">
        <f t="shared" si="32"/>
        <v>0.16252523671720098</v>
      </c>
      <c r="AI138" s="5">
        <f t="shared" si="32"/>
        <v>-0.80180194620092493</v>
      </c>
      <c r="AJ138" s="5">
        <f t="shared" si="31"/>
        <v>0.20693715605965224</v>
      </c>
      <c r="AK138" s="5">
        <f t="shared" si="31"/>
        <v>-1.3282250852813462</v>
      </c>
      <c r="AL138" s="5">
        <f t="shared" si="31"/>
        <v>-0.63414836546428432</v>
      </c>
      <c r="AM138" s="5">
        <f t="shared" si="31"/>
        <v>-1.6367872027621786</v>
      </c>
      <c r="AN138" s="5">
        <f t="shared" si="31"/>
        <v>-1.441530366895023</v>
      </c>
      <c r="AO138" s="5">
        <f t="shared" si="31"/>
        <v>-0.5683846513327353</v>
      </c>
      <c r="AP138" s="5">
        <f t="shared" si="33"/>
        <v>-1.4703952825236257</v>
      </c>
      <c r="AQ138" s="5">
        <f t="shared" si="33"/>
        <v>-0.46074374456276246</v>
      </c>
      <c r="AR138" s="5">
        <f t="shared" si="33"/>
        <v>-1.2038930056719863</v>
      </c>
      <c r="AS138" s="5">
        <f t="shared" si="33"/>
        <v>-2.4113558899556864</v>
      </c>
      <c r="AV138" s="2">
        <f t="shared" si="34"/>
        <v>81.903725699222335</v>
      </c>
      <c r="AW138" s="2">
        <f t="shared" si="35"/>
        <v>85.277354749964829</v>
      </c>
      <c r="AX138" s="2">
        <f t="shared" si="36"/>
        <v>87.339907458246373</v>
      </c>
      <c r="AY138" s="2">
        <f t="shared" si="37"/>
        <v>88.581121605986681</v>
      </c>
      <c r="AZ138" s="2">
        <f t="shared" si="38"/>
        <v>91.06581763058054</v>
      </c>
      <c r="BA138" s="2">
        <f t="shared" si="39"/>
        <v>93.084263651405195</v>
      </c>
      <c r="BB138" s="2">
        <f t="shared" si="40"/>
        <v>93.27477339289706</v>
      </c>
      <c r="BC138" s="2">
        <f t="shared" si="41"/>
        <v>92.578319915686635</v>
      </c>
      <c r="BD138" s="2">
        <f t="shared" si="42"/>
        <v>90.475081296463713</v>
      </c>
      <c r="BE138" s="2">
        <f t="shared" si="43"/>
        <v>86.633311286073933</v>
      </c>
      <c r="BF138" s="2">
        <f t="shared" si="44"/>
        <v>81.1528886243062</v>
      </c>
      <c r="BG138" s="2">
        <f t="shared" si="45"/>
        <v>72.909802554842273</v>
      </c>
      <c r="BH138" s="2">
        <f t="shared" si="46"/>
        <v>61.456158649149977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85.036206760037743</v>
      </c>
      <c r="CP138" s="2">
        <f>BL$207*$B138+BL$209</f>
        <v>87.468184850193339</v>
      </c>
      <c r="CQ138" s="2">
        <f>BM$207*$B138+BM$209</f>
        <v>89.105174773853932</v>
      </c>
      <c r="CR138" s="2">
        <f>BN$207*$B138+BN$209</f>
        <v>91.043367560355861</v>
      </c>
      <c r="CS138" s="2">
        <f>BO$207*$B138+BO$209</f>
        <v>94.045229760491566</v>
      </c>
      <c r="CT138" s="2">
        <f>BP$207*$B138+BP$209</f>
        <v>96.739546869626096</v>
      </c>
      <c r="CU138" s="2">
        <f>BQ$207*$B138+BQ$209</f>
        <v>96.85741661967343</v>
      </c>
      <c r="CV138" s="2">
        <f>BR$207*$B138+BR$209</f>
        <v>96.372135749066544</v>
      </c>
      <c r="CW138" s="2">
        <f>BS$207*$B138+BS$209</f>
        <v>94.248312982054642</v>
      </c>
      <c r="CX138" s="2">
        <f>BT$207*$B138+BT$209</f>
        <v>90.282557016420526</v>
      </c>
      <c r="CY138" s="2">
        <f>BU$207*$B138+BU$209</f>
        <v>84.495869563222897</v>
      </c>
      <c r="CZ138" s="2">
        <f>BV$207*$B138+BV$209</f>
        <v>75.508780215146913</v>
      </c>
      <c r="DA138" s="2">
        <f>BW$207*$B138+BW$209</f>
        <v>62.911930501079084</v>
      </c>
      <c r="DD138" s="2">
        <f>BZ$207*$B138+BZ$209</f>
        <v>81.746981864469348</v>
      </c>
      <c r="DE138" s="2">
        <f>CA$207*$B138+CA$209</f>
        <v>85.126197678181555</v>
      </c>
      <c r="DF138" s="2">
        <f>CB$207*$B138+CB$209</f>
        <v>87.236476748397934</v>
      </c>
      <c r="DG138" s="2">
        <f>CC$207*$B138+CC$209</f>
        <v>88.43156356066288</v>
      </c>
      <c r="DH138" s="2">
        <f>CD$207*$B138+CD$209</f>
        <v>90.907731985549873</v>
      </c>
      <c r="DI138" s="2">
        <f>CE$207*$B138+CE$209</f>
        <v>92.904314510111931</v>
      </c>
      <c r="DJ138" s="2">
        <f>CF$207*$B138+CF$209</f>
        <v>93.105600591112903</v>
      </c>
      <c r="DK138" s="2">
        <f>CG$207*$B138+CG$209</f>
        <v>92.342453818870752</v>
      </c>
      <c r="DL138" s="2">
        <f>CH$207*$B138+CH$209</f>
        <v>90.260542906772656</v>
      </c>
      <c r="DM138" s="2">
        <f>CI$207*$B138+CI$209</f>
        <v>86.439671684212058</v>
      </c>
      <c r="DN138" s="2">
        <f>CJ$207*$B138+CJ$209</f>
        <v>80.953590237116487</v>
      </c>
      <c r="DO138" s="2">
        <f>CK$207*$B138+CK$209</f>
        <v>72.742501425940304</v>
      </c>
      <c r="DP138" s="2">
        <f>CL$207*$B138+CL$209</f>
        <v>61.360764317694262</v>
      </c>
      <c r="DS138" s="2">
        <f>POWER(10,($B138-C$227)/C$228)/(1+POWER(10,($B138-C$227)/C$228))</f>
        <v>0.9523462701002392</v>
      </c>
      <c r="DT138" s="2">
        <f>POWER(10,($B138-D$227)/D$228)/(1+POWER(10,($B138-D$227)/D$228))</f>
        <v>0.93545777125097584</v>
      </c>
      <c r="DU138" s="2">
        <f>POWER(10,($B138-E$227)/E$228)/(1+POWER(10,($B138-E$227)/E$228))</f>
        <v>0.94465092356310898</v>
      </c>
      <c r="DV138" s="2">
        <f>POWER(10,($B138-F$227)/F$228)/(1+POWER(10,($B138-F$227)/F$228))</f>
        <v>0.94273764595605702</v>
      </c>
      <c r="DW138" s="2">
        <f>POWER(10,($B138-G$227)/G$228)/(1+POWER(10,($B138-G$227)/G$228))</f>
        <v>0.94961410130924839</v>
      </c>
      <c r="DX138" s="2">
        <f>POWER(10,($B138-H$227)/H$228)/(1+POWER(10,($B138-H$227)/H$228))</f>
        <v>0.95307998983507181</v>
      </c>
      <c r="DY138" s="2">
        <f>POWER(10,($B138-I$227)/I$228)/(1+POWER(10,($B138-I$227)/I$228))</f>
        <v>0.95490908922603535</v>
      </c>
      <c r="DZ138" s="2">
        <f>POWER(10,($B138-J$227)/J$228)/(1+POWER(10,($B138-J$227)/J$228))</f>
        <v>0.94146781286918579</v>
      </c>
      <c r="EA138" s="2">
        <f>POWER(10,($B138-K$227)/K$228)/(1+POWER(10,($B138-K$227)/K$228))</f>
        <v>0.94620091288089625</v>
      </c>
      <c r="EB138" s="2">
        <f>POWER(10,($B138-L$227)/L$228)/(1+POWER(10,($B138-L$227)/L$228))</f>
        <v>0.9496108821569752</v>
      </c>
      <c r="EC138" s="2">
        <f>POWER(10,($B138-M$227)/M$228)/(1+POWER(10,($B138-M$227)/M$228))</f>
        <v>0.94373724688482574</v>
      </c>
      <c r="ED138" s="2">
        <f>POWER(10,($B138-N$227)/N$228)/(1+POWER(10,($B138-N$227)/N$228))</f>
        <v>0.93952123352326944</v>
      </c>
      <c r="EE138" s="2">
        <f>POWER(10,($B138-O$227)/O$228)/(1+POWER(10,($B138-O$227)/O$228))</f>
        <v>0.93850154001710273</v>
      </c>
    </row>
    <row r="139" spans="2:135" x14ac:dyDescent="0.25">
      <c r="B139" s="2">
        <v>133</v>
      </c>
      <c r="C139">
        <v>82.591999999999999</v>
      </c>
      <c r="D139">
        <v>83.971999999999994</v>
      </c>
      <c r="E139">
        <v>86.858999999999995</v>
      </c>
      <c r="F139">
        <v>87.887</v>
      </c>
      <c r="G139">
        <v>90.816999999999993</v>
      </c>
      <c r="H139">
        <v>91.183000000000007</v>
      </c>
      <c r="I139">
        <v>93.013999999999996</v>
      </c>
      <c r="J139">
        <v>92.084999999999994</v>
      </c>
      <c r="K139">
        <v>90.337999999999994</v>
      </c>
      <c r="L139">
        <v>85.087999999999994</v>
      </c>
      <c r="M139">
        <v>83.117999999999995</v>
      </c>
      <c r="N139">
        <v>74.926500000000004</v>
      </c>
      <c r="O139">
        <v>62.971800000000002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81.838663725891877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85.840334469805796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87.765721704849355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89.216068745102561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91.473656775259883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93.307252775724095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93.482881815245932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93.928455536445142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91.501129748511786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87.766864628634437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83.815618555849653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77.333896411065496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66.223028249943553</v>
      </c>
      <c r="AE139" s="5"/>
      <c r="AG139" s="5">
        <f t="shared" si="32"/>
        <v>0.75333627410812198</v>
      </c>
      <c r="AH139" s="5">
        <f t="shared" si="32"/>
        <v>-1.8683344698058022</v>
      </c>
      <c r="AI139" s="5">
        <f t="shared" si="32"/>
        <v>-0.90672170484936032</v>
      </c>
      <c r="AJ139" s="5">
        <f t="shared" si="31"/>
        <v>-1.3290687451025605</v>
      </c>
      <c r="AK139" s="5">
        <f t="shared" si="31"/>
        <v>-0.65665677525988997</v>
      </c>
      <c r="AL139" s="5">
        <f t="shared" si="31"/>
        <v>-2.1242527757240879</v>
      </c>
      <c r="AM139" s="5">
        <f t="shared" si="31"/>
        <v>-0.4688818152459362</v>
      </c>
      <c r="AN139" s="5">
        <f t="shared" si="31"/>
        <v>-1.8434555364451484</v>
      </c>
      <c r="AO139" s="5">
        <f t="shared" si="31"/>
        <v>-1.1631297485117926</v>
      </c>
      <c r="AP139" s="5">
        <f t="shared" si="33"/>
        <v>-2.6788646286344431</v>
      </c>
      <c r="AQ139" s="5">
        <f t="shared" si="33"/>
        <v>-0.69761855584965815</v>
      </c>
      <c r="AR139" s="5">
        <f t="shared" si="33"/>
        <v>-2.4073964110654913</v>
      </c>
      <c r="AS139" s="5">
        <f t="shared" si="33"/>
        <v>-3.2512282499435514</v>
      </c>
      <c r="AV139" s="2">
        <f t="shared" si="34"/>
        <v>81.813801096920798</v>
      </c>
      <c r="AW139" s="2">
        <f t="shared" si="35"/>
        <v>85.202959374479732</v>
      </c>
      <c r="AX139" s="2">
        <f t="shared" si="36"/>
        <v>87.274695976042366</v>
      </c>
      <c r="AY139" s="2">
        <f t="shared" si="37"/>
        <v>88.515363994645199</v>
      </c>
      <c r="AZ139" s="2">
        <f t="shared" si="38"/>
        <v>91.006415130085401</v>
      </c>
      <c r="BA139" s="2">
        <f t="shared" si="39"/>
        <v>93.006657939592927</v>
      </c>
      <c r="BB139" s="2">
        <f t="shared" si="40"/>
        <v>93.198216219493418</v>
      </c>
      <c r="BC139" s="2">
        <f t="shared" si="41"/>
        <v>92.494696632116444</v>
      </c>
      <c r="BD139" s="2">
        <f t="shared" si="42"/>
        <v>90.388485169877271</v>
      </c>
      <c r="BE139" s="2">
        <f t="shared" si="43"/>
        <v>86.548195397154274</v>
      </c>
      <c r="BF139" s="2">
        <f t="shared" si="44"/>
        <v>81.077634692007507</v>
      </c>
      <c r="BG139" s="2">
        <f t="shared" si="45"/>
        <v>72.851615053405865</v>
      </c>
      <c r="BH139" s="2">
        <f t="shared" si="46"/>
        <v>61.434623614875768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85.033682384302125</v>
      </c>
      <c r="CP139" s="2">
        <f>BL$207*$B139+BL$209</f>
        <v>87.453182151283073</v>
      </c>
      <c r="CQ139" s="2">
        <f>BM$207*$B139+BM$209</f>
        <v>89.084249937887861</v>
      </c>
      <c r="CR139" s="2">
        <f>BN$207*$B139+BN$209</f>
        <v>91.045681849204598</v>
      </c>
      <c r="CS139" s="2">
        <f>BO$207*$B139+BO$209</f>
        <v>94.065360854688905</v>
      </c>
      <c r="CT139" s="2">
        <f>BP$207*$B139+BP$209</f>
        <v>96.763527710677636</v>
      </c>
      <c r="CU139" s="2">
        <f>BQ$207*$B139+BQ$209</f>
        <v>96.875526827714339</v>
      </c>
      <c r="CV139" s="2">
        <f>BR$207*$B139+BR$209</f>
        <v>96.396878397350946</v>
      </c>
      <c r="CW139" s="2">
        <f>BS$207*$B139+BS$209</f>
        <v>94.27456609916895</v>
      </c>
      <c r="CX139" s="2">
        <f>BT$207*$B139+BT$209</f>
        <v>90.302907410569475</v>
      </c>
      <c r="CY139" s="2">
        <f>BU$207*$B139+BU$209</f>
        <v>84.52219593040401</v>
      </c>
      <c r="CZ139" s="2">
        <f>BV$207*$B139+BV$209</f>
        <v>75.531668720776537</v>
      </c>
      <c r="DA139" s="2">
        <f>BW$207*$B139+BW$209</f>
        <v>62.933477801693215</v>
      </c>
      <c r="DD139" s="2">
        <f>BZ$207*$B139+BZ$209</f>
        <v>81.66686047492675</v>
      </c>
      <c r="DE139" s="2">
        <f>CA$207*$B139+CA$209</f>
        <v>85.061365232110759</v>
      </c>
      <c r="DF139" s="2">
        <f>CB$207*$B139+CB$209</f>
        <v>87.177999518607336</v>
      </c>
      <c r="DG139" s="2">
        <f>CC$207*$B139+CC$209</f>
        <v>88.37519452572387</v>
      </c>
      <c r="DH139" s="2">
        <f>CD$207*$B139+CD$209</f>
        <v>90.858390622397053</v>
      </c>
      <c r="DI139" s="2">
        <f>CE$207*$B139+CE$209</f>
        <v>92.837981320767085</v>
      </c>
      <c r="DJ139" s="2">
        <f>CF$207*$B139+CF$209</f>
        <v>93.039851916021178</v>
      </c>
      <c r="DK139" s="2">
        <f>CG$207*$B139+CG$209</f>
        <v>92.27343975889444</v>
      </c>
      <c r="DL139" s="2">
        <f>CH$207*$B139+CH$209</f>
        <v>90.18697202329254</v>
      </c>
      <c r="DM139" s="2">
        <f>CI$207*$B139+CI$209</f>
        <v>86.366490051286178</v>
      </c>
      <c r="DN139" s="2">
        <f>CJ$207*$B139+CJ$209</f>
        <v>80.890349347564495</v>
      </c>
      <c r="DO139" s="2">
        <f>CK$207*$B139+CK$209</f>
        <v>72.694274810715953</v>
      </c>
      <c r="DP139" s="2">
        <f>CL$207*$B139+CL$209</f>
        <v>61.34504823960647</v>
      </c>
      <c r="DS139" s="2">
        <f>POWER(10,($B139-C$227)/C$228)/(1+POWER(10,($B139-C$227)/C$228))</f>
        <v>0.95635628318062327</v>
      </c>
      <c r="DT139" s="2">
        <f>POWER(10,($B139-D$227)/D$228)/(1+POWER(10,($B139-D$227)/D$228))</f>
        <v>0.94080059337569533</v>
      </c>
      <c r="DU139" s="2">
        <f>POWER(10,($B139-E$227)/E$228)/(1+POWER(10,($B139-E$227)/E$228))</f>
        <v>0.94927400069948487</v>
      </c>
      <c r="DV139" s="2">
        <f>POWER(10,($B139-F$227)/F$228)/(1+POWER(10,($B139-F$227)/F$228))</f>
        <v>0.9475116516416805</v>
      </c>
      <c r="DW139" s="2">
        <f>POWER(10,($B139-G$227)/G$228)/(1+POWER(10,($B139-G$227)/G$228))</f>
        <v>0.95384288067352307</v>
      </c>
      <c r="DX139" s="2">
        <f>POWER(10,($B139-H$227)/H$228)/(1+POWER(10,($B139-H$227)/H$228))</f>
        <v>0.95703104687302221</v>
      </c>
      <c r="DY139" s="2">
        <f>POWER(10,($B139-I$227)/I$228)/(1+POWER(10,($B139-I$227)/I$228))</f>
        <v>0.95871279315422286</v>
      </c>
      <c r="DZ139" s="2">
        <f>POWER(10,($B139-J$227)/J$228)/(1+POWER(10,($B139-J$227)/J$228))</f>
        <v>0.94634165980827534</v>
      </c>
      <c r="EA139" s="2">
        <f>POWER(10,($B139-K$227)/K$228)/(1+POWER(10,($B139-K$227)/K$228))</f>
        <v>0.95070128225941453</v>
      </c>
      <c r="EB139" s="2">
        <f>POWER(10,($B139-L$227)/L$228)/(1+POWER(10,($B139-L$227)/L$228))</f>
        <v>0.95383991856463812</v>
      </c>
      <c r="EC139" s="2">
        <f>POWER(10,($B139-M$227)/M$228)/(1+POWER(10,($B139-M$227)/M$228))</f>
        <v>0.94843247362706784</v>
      </c>
      <c r="ED139" s="2">
        <f>POWER(10,($B139-N$227)/N$228)/(1+POWER(10,($B139-N$227)/N$228))</f>
        <v>0.94454762092354494</v>
      </c>
      <c r="EE139" s="2">
        <f>POWER(10,($B139-O$227)/O$228)/(1+POWER(10,($B139-O$227)/O$228))</f>
        <v>0.9436075873886246</v>
      </c>
    </row>
    <row r="140" spans="2:135" x14ac:dyDescent="0.25">
      <c r="B140" s="2">
        <v>134</v>
      </c>
      <c r="C140">
        <v>82.099000000000004</v>
      </c>
      <c r="D140">
        <v>85.268000000000001</v>
      </c>
      <c r="E140">
        <v>87.210999999999999</v>
      </c>
      <c r="F140">
        <v>87.900999999999996</v>
      </c>
      <c r="G140">
        <v>90.605999999999995</v>
      </c>
      <c r="H140">
        <v>92.591999999999999</v>
      </c>
      <c r="I140">
        <v>91.478999999999999</v>
      </c>
      <c r="J140">
        <v>91.576999999999998</v>
      </c>
      <c r="K140">
        <v>90.634</v>
      </c>
      <c r="L140">
        <v>85.323999999999998</v>
      </c>
      <c r="M140">
        <v>81.382000000000005</v>
      </c>
      <c r="N140">
        <v>72.661799999999999</v>
      </c>
      <c r="O140">
        <v>61.690100000000001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81.739853385039737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85.571294899795944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87.521634225688004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88.896793718857069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91.2258303322496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93.102212055089012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93.284362550131448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93.309224661084997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90.9808534696583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87.211737820879478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82.821420668004464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75.943756209503434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64.849294800243015</v>
      </c>
      <c r="AE140" s="5"/>
      <c r="AG140" s="5">
        <f t="shared" si="32"/>
        <v>0.35914661496026667</v>
      </c>
      <c r="AH140" s="5">
        <f t="shared" si="32"/>
        <v>-0.30329489979594371</v>
      </c>
      <c r="AI140" s="5">
        <f t="shared" si="32"/>
        <v>-0.31063422568800547</v>
      </c>
      <c r="AJ140" s="5">
        <f t="shared" si="31"/>
        <v>-0.99579371885707246</v>
      </c>
      <c r="AK140" s="5">
        <f t="shared" si="31"/>
        <v>-0.61983033224960593</v>
      </c>
      <c r="AL140" s="5">
        <f t="shared" si="31"/>
        <v>-0.51021205508901346</v>
      </c>
      <c r="AM140" s="5">
        <f t="shared" si="31"/>
        <v>-1.8053625501314485</v>
      </c>
      <c r="AN140" s="5">
        <f t="shared" si="31"/>
        <v>-1.7322246610849987</v>
      </c>
      <c r="AO140" s="5">
        <f t="shared" si="31"/>
        <v>-0.34685346965829922</v>
      </c>
      <c r="AP140" s="5">
        <f t="shared" si="33"/>
        <v>-1.8877378208794795</v>
      </c>
      <c r="AQ140" s="5">
        <f t="shared" si="33"/>
        <v>-1.439420668004459</v>
      </c>
      <c r="AR140" s="5">
        <f t="shared" si="33"/>
        <v>-3.2819562095034343</v>
      </c>
      <c r="AS140" s="5">
        <f t="shared" si="33"/>
        <v>-3.1591948002430144</v>
      </c>
      <c r="AV140" s="2">
        <f t="shared" si="34"/>
        <v>81.724367679194373</v>
      </c>
      <c r="AW140" s="2">
        <f t="shared" si="35"/>
        <v>85.129048775003184</v>
      </c>
      <c r="AX140" s="2">
        <f t="shared" si="36"/>
        <v>87.20985094713987</v>
      </c>
      <c r="AY140" s="2">
        <f t="shared" si="37"/>
        <v>88.450076905415187</v>
      </c>
      <c r="AZ140" s="2">
        <f t="shared" si="38"/>
        <v>90.947536153389606</v>
      </c>
      <c r="BA140" s="2">
        <f t="shared" si="39"/>
        <v>92.929619534614574</v>
      </c>
      <c r="BB140" s="2">
        <f t="shared" si="40"/>
        <v>93.122228971635153</v>
      </c>
      <c r="BC140" s="2">
        <f t="shared" si="41"/>
        <v>92.411781536437601</v>
      </c>
      <c r="BD140" s="2">
        <f t="shared" si="42"/>
        <v>90.302491725377905</v>
      </c>
      <c r="BE140" s="2">
        <f t="shared" si="43"/>
        <v>86.463655098730968</v>
      </c>
      <c r="BF140" s="2">
        <f t="shared" si="44"/>
        <v>81.002924829368453</v>
      </c>
      <c r="BG140" s="2">
        <f t="shared" si="45"/>
        <v>72.793861933459851</v>
      </c>
      <c r="BH140" s="2">
        <f t="shared" si="46"/>
        <v>61.413359284538117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85.031158008566493</v>
      </c>
      <c r="CP140" s="2">
        <f>BL$207*$B140+BL$209</f>
        <v>87.438179452372822</v>
      </c>
      <c r="CQ140" s="2">
        <f>BM$207*$B140+BM$209</f>
        <v>89.063325101921791</v>
      </c>
      <c r="CR140" s="2">
        <f>BN$207*$B140+BN$209</f>
        <v>91.047996138053335</v>
      </c>
      <c r="CS140" s="2">
        <f>BO$207*$B140+BO$209</f>
        <v>94.085491948886244</v>
      </c>
      <c r="CT140" s="2">
        <f>BP$207*$B140+BP$209</f>
        <v>96.787508551729175</v>
      </c>
      <c r="CU140" s="2">
        <f>BQ$207*$B140+BQ$209</f>
        <v>96.893637035755248</v>
      </c>
      <c r="CV140" s="2">
        <f>BR$207*$B140+BR$209</f>
        <v>96.421621045635334</v>
      </c>
      <c r="CW140" s="2">
        <f>BS$207*$B140+BS$209</f>
        <v>94.300819216283259</v>
      </c>
      <c r="CX140" s="2">
        <f>BT$207*$B140+BT$209</f>
        <v>90.323257804718423</v>
      </c>
      <c r="CY140" s="2">
        <f>BU$207*$B140+BU$209</f>
        <v>84.548522297585109</v>
      </c>
      <c r="CZ140" s="2">
        <f>BV$207*$B140+BV$209</f>
        <v>75.554557226406175</v>
      </c>
      <c r="DA140" s="2">
        <f>BW$207*$B140+BW$209</f>
        <v>62.955025102307346</v>
      </c>
      <c r="DD140" s="2">
        <f>BZ$207*$B140+BZ$209</f>
        <v>81.586739085384153</v>
      </c>
      <c r="DE140" s="2">
        <f>CA$207*$B140+CA$209</f>
        <v>84.996532786039964</v>
      </c>
      <c r="DF140" s="2">
        <f>CB$207*$B140+CB$209</f>
        <v>87.119522288816739</v>
      </c>
      <c r="DG140" s="2">
        <f>CC$207*$B140+CC$209</f>
        <v>88.31882549078486</v>
      </c>
      <c r="DH140" s="2">
        <f>CD$207*$B140+CD$209</f>
        <v>90.809049259244233</v>
      </c>
      <c r="DI140" s="2">
        <f>CE$207*$B140+CE$209</f>
        <v>92.771648131422225</v>
      </c>
      <c r="DJ140" s="2">
        <f>CF$207*$B140+CF$209</f>
        <v>92.974103240929452</v>
      </c>
      <c r="DK140" s="2">
        <f>CG$207*$B140+CG$209</f>
        <v>92.204425698918129</v>
      </c>
      <c r="DL140" s="2">
        <f>CH$207*$B140+CH$209</f>
        <v>90.113401139812439</v>
      </c>
      <c r="DM140" s="2">
        <f>CI$207*$B140+CI$209</f>
        <v>86.293308418360297</v>
      </c>
      <c r="DN140" s="2">
        <f>CJ$207*$B140+CJ$209</f>
        <v>80.827108458012503</v>
      </c>
      <c r="DO140" s="2">
        <f>CK$207*$B140+CK$209</f>
        <v>72.646048195491602</v>
      </c>
      <c r="DP140" s="2">
        <f>CL$207*$B140+CL$209</f>
        <v>61.329332161518671</v>
      </c>
      <c r="DS140" s="2">
        <f>POWER(10,($B140-C$227)/C$228)/(1+POWER(10,($B140-C$227)/C$228))</f>
        <v>0.96004301541722281</v>
      </c>
      <c r="DT140" s="2">
        <f>POWER(10,($B140-D$227)/D$228)/(1+POWER(10,($B140-D$227)/D$228))</f>
        <v>0.94572679544897065</v>
      </c>
      <c r="DU140" s="2">
        <f>POWER(10,($B140-E$227)/E$228)/(1+POWER(10,($B140-E$227)/E$228))</f>
        <v>0.95352992715406715</v>
      </c>
      <c r="DV140" s="2">
        <f>POWER(10,($B140-F$227)/F$228)/(1+POWER(10,($B140-F$227)/F$228))</f>
        <v>0.95190794875296736</v>
      </c>
      <c r="DW140" s="2">
        <f>POWER(10,($B140-G$227)/G$228)/(1+POWER(10,($B140-G$227)/G$228))</f>
        <v>0.95773254493869853</v>
      </c>
      <c r="DX140" s="2">
        <f>POWER(10,($B140-H$227)/H$228)/(1+POWER(10,($B140-H$227)/H$228))</f>
        <v>0.96066312404845222</v>
      </c>
      <c r="DY140" s="2">
        <f>POWER(10,($B140-I$227)/I$228)/(1+POWER(10,($B140-I$227)/I$228))</f>
        <v>0.96220832924026656</v>
      </c>
      <c r="DZ140" s="2">
        <f>POWER(10,($B140-J$227)/J$228)/(1+POWER(10,($B140-J$227)/J$228))</f>
        <v>0.95083086732491706</v>
      </c>
      <c r="EA140" s="2">
        <f>POWER(10,($B140-K$227)/K$228)/(1+POWER(10,($B140-K$227)/K$228))</f>
        <v>0.95484315582722268</v>
      </c>
      <c r="EB140" s="2">
        <f>POWER(10,($B140-L$227)/L$228)/(1+POWER(10,($B140-L$227)/L$228))</f>
        <v>0.95772982138502472</v>
      </c>
      <c r="EC140" s="2">
        <f>POWER(10,($B140-M$227)/M$228)/(1+POWER(10,($B140-M$227)/M$228))</f>
        <v>0.95275549053793296</v>
      </c>
      <c r="ED140" s="2">
        <f>POWER(10,($B140-N$227)/N$228)/(1+POWER(10,($B140-N$227)/N$228))</f>
        <v>0.94917886229778303</v>
      </c>
      <c r="EE140" s="2">
        <f>POWER(10,($B140-O$227)/O$228)/(1+POWER(10,($B140-O$227)/O$228))</f>
        <v>0.94831304183514364</v>
      </c>
    </row>
    <row r="141" spans="2:135" x14ac:dyDescent="0.25">
      <c r="B141" s="2">
        <v>135</v>
      </c>
      <c r="C141">
        <v>81</v>
      </c>
      <c r="D141">
        <v>85.634</v>
      </c>
      <c r="E141">
        <v>86.268000000000001</v>
      </c>
      <c r="F141">
        <v>86.394000000000005</v>
      </c>
      <c r="G141">
        <v>90.887</v>
      </c>
      <c r="H141">
        <v>92.028000000000006</v>
      </c>
      <c r="I141">
        <v>93.436999999999998</v>
      </c>
      <c r="J141">
        <v>91</v>
      </c>
      <c r="K141">
        <v>89.07</v>
      </c>
      <c r="L141">
        <v>84.706000000000003</v>
      </c>
      <c r="M141">
        <v>80.265000000000001</v>
      </c>
      <c r="N141">
        <v>72.647099999999995</v>
      </c>
      <c r="O141">
        <v>61.140799999999999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81.644707171628966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85.350957558830274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87.335867561935487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88.659233463814061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91.049600500309339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92.951750467765009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93.141374365855199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92.869934610937193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90.615860660921058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86.822455268562038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82.091966339521278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74.869872494985444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63.769487940381765</v>
      </c>
      <c r="AE141" s="5"/>
      <c r="AG141" s="5">
        <f t="shared" si="32"/>
        <v>-0.64470717162896563</v>
      </c>
      <c r="AH141" s="5">
        <f t="shared" si="32"/>
        <v>0.28304244116972654</v>
      </c>
      <c r="AI141" s="5">
        <f t="shared" si="32"/>
        <v>-1.0678675619354863</v>
      </c>
      <c r="AJ141" s="5">
        <f t="shared" si="31"/>
        <v>-2.2652334638140559</v>
      </c>
      <c r="AK141" s="5">
        <f t="shared" si="31"/>
        <v>-0.16260050030933826</v>
      </c>
      <c r="AL141" s="5">
        <f t="shared" si="31"/>
        <v>-0.92375046776500369</v>
      </c>
      <c r="AM141" s="5">
        <f t="shared" si="31"/>
        <v>0.29562563414479825</v>
      </c>
      <c r="AN141" s="5">
        <f t="shared" si="31"/>
        <v>-1.869934610937193</v>
      </c>
      <c r="AO141" s="5">
        <f t="shared" si="31"/>
        <v>-1.5458606609210648</v>
      </c>
      <c r="AP141" s="5">
        <f t="shared" si="33"/>
        <v>-2.116455268562035</v>
      </c>
      <c r="AQ141" s="5">
        <f t="shared" si="33"/>
        <v>-1.8269663395212774</v>
      </c>
      <c r="AR141" s="5">
        <f t="shared" si="33"/>
        <v>-2.222772494985449</v>
      </c>
      <c r="AS141" s="5">
        <f t="shared" si="33"/>
        <v>-2.6286879403817665</v>
      </c>
      <c r="AV141" s="2">
        <f t="shared" si="34"/>
        <v>81.635417024037636</v>
      </c>
      <c r="AW141" s="2">
        <f t="shared" si="35"/>
        <v>85.055614565348606</v>
      </c>
      <c r="AX141" s="2">
        <f t="shared" si="36"/>
        <v>87.14536205101922</v>
      </c>
      <c r="AY141" s="2">
        <f t="shared" si="37"/>
        <v>88.385252668854406</v>
      </c>
      <c r="AZ141" s="2">
        <f t="shared" si="38"/>
        <v>90.889168970971085</v>
      </c>
      <c r="BA141" s="2">
        <f t="shared" si="39"/>
        <v>92.853138298261129</v>
      </c>
      <c r="BB141" s="2">
        <f t="shared" si="40"/>
        <v>93.046797511186725</v>
      </c>
      <c r="BC141" s="2">
        <f t="shared" si="41"/>
        <v>92.329566704897445</v>
      </c>
      <c r="BD141" s="2">
        <f t="shared" si="42"/>
        <v>90.217098366500821</v>
      </c>
      <c r="BE141" s="2">
        <f t="shared" si="43"/>
        <v>86.379683988466226</v>
      </c>
      <c r="BF141" s="2">
        <f t="shared" si="44"/>
        <v>80.928758687634229</v>
      </c>
      <c r="BG141" s="2">
        <f t="shared" si="45"/>
        <v>72.736545791042388</v>
      </c>
      <c r="BH141" s="2">
        <f t="shared" si="46"/>
        <v>61.392364430278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85.028633632830875</v>
      </c>
      <c r="CP141" s="2">
        <f>BL$207*$B141+BL$209</f>
        <v>87.423176753462556</v>
      </c>
      <c r="CQ141" s="2">
        <f>BM$207*$B141+BM$209</f>
        <v>89.04240026595572</v>
      </c>
      <c r="CR141" s="2">
        <f>BN$207*$B141+BN$209</f>
        <v>91.050310426902072</v>
      </c>
      <c r="CS141" s="2">
        <f>BO$207*$B141+BO$209</f>
        <v>94.105623043083568</v>
      </c>
      <c r="CT141" s="2">
        <f>BP$207*$B141+BP$209</f>
        <v>96.811489392780715</v>
      </c>
      <c r="CU141" s="2">
        <f>BQ$207*$B141+BQ$209</f>
        <v>96.911747243796157</v>
      </c>
      <c r="CV141" s="2">
        <f>BR$207*$B141+BR$209</f>
        <v>96.446363693919736</v>
      </c>
      <c r="CW141" s="2">
        <f>BS$207*$B141+BS$209</f>
        <v>94.327072333397567</v>
      </c>
      <c r="CX141" s="2">
        <f>BT$207*$B141+BT$209</f>
        <v>90.343608198867372</v>
      </c>
      <c r="CY141" s="2">
        <f>BU$207*$B141+BU$209</f>
        <v>84.574848664766208</v>
      </c>
      <c r="CZ141" s="2">
        <f>BV$207*$B141+BV$209</f>
        <v>75.577445732035798</v>
      </c>
      <c r="DA141" s="2">
        <f>BW$207*$B141+BW$209</f>
        <v>62.976572402921477</v>
      </c>
      <c r="DD141" s="2">
        <f>BZ$207*$B141+BZ$209</f>
        <v>81.506617695841555</v>
      </c>
      <c r="DE141" s="2">
        <f>CA$207*$B141+CA$209</f>
        <v>84.931700339969154</v>
      </c>
      <c r="DF141" s="2">
        <f>CB$207*$B141+CB$209</f>
        <v>87.061045059026142</v>
      </c>
      <c r="DG141" s="2">
        <f>CC$207*$B141+CC$209</f>
        <v>88.26245645584585</v>
      </c>
      <c r="DH141" s="2">
        <f>CD$207*$B141+CD$209</f>
        <v>90.759707896091413</v>
      </c>
      <c r="DI141" s="2">
        <f>CE$207*$B141+CE$209</f>
        <v>92.705314942077379</v>
      </c>
      <c r="DJ141" s="2">
        <f>CF$207*$B141+CF$209</f>
        <v>92.90835456583774</v>
      </c>
      <c r="DK141" s="2">
        <f>CG$207*$B141+CG$209</f>
        <v>92.135411638941832</v>
      </c>
      <c r="DL141" s="2">
        <f>CH$207*$B141+CH$209</f>
        <v>90.039830256332323</v>
      </c>
      <c r="DM141" s="2">
        <f>CI$207*$B141+CI$209</f>
        <v>86.220126785434417</v>
      </c>
      <c r="DN141" s="2">
        <f>CJ$207*$B141+CJ$209</f>
        <v>80.763867568460512</v>
      </c>
      <c r="DO141" s="2">
        <f>CK$207*$B141+CK$209</f>
        <v>72.597821580267251</v>
      </c>
      <c r="DP141" s="2">
        <f>CL$207*$B141+CL$209</f>
        <v>61.313616083430873</v>
      </c>
      <c r="DS141" s="2">
        <f>POWER(10,($B141-C$227)/C$228)/(1+POWER(10,($B141-C$227)/C$228))</f>
        <v>0.96343022561499714</v>
      </c>
      <c r="DT141" s="2">
        <f>POWER(10,($B141-D$227)/D$228)/(1+POWER(10,($B141-D$227)/D$228))</f>
        <v>0.95026474073430822</v>
      </c>
      <c r="DU141" s="2">
        <f>POWER(10,($B141-E$227)/E$228)/(1+POWER(10,($B141-E$227)/E$228))</f>
        <v>0.95744478743730876</v>
      </c>
      <c r="DV141" s="2">
        <f>POWER(10,($B141-F$227)/F$228)/(1+POWER(10,($B141-F$227)/F$228))</f>
        <v>0.95595314019907973</v>
      </c>
      <c r="DW141" s="2">
        <f>POWER(10,($B141-G$227)/G$228)/(1+POWER(10,($B141-G$227)/G$228))</f>
        <v>0.96130772324096414</v>
      </c>
      <c r="DX141" s="2">
        <f>POWER(10,($B141-H$227)/H$228)/(1+POWER(10,($B141-H$227)/H$228))</f>
        <v>0.96399973796572747</v>
      </c>
      <c r="DY141" s="2">
        <f>POWER(10,($B141-I$227)/I$228)/(1+POWER(10,($B141-I$227)/I$228))</f>
        <v>0.96541859455576096</v>
      </c>
      <c r="DZ141" s="2">
        <f>POWER(10,($B141-J$227)/J$228)/(1+POWER(10,($B141-J$227)/J$228))</f>
        <v>0.95496236945353841</v>
      </c>
      <c r="EA141" s="2">
        <f>POWER(10,($B141-K$227)/K$228)/(1+POWER(10,($B141-K$227)/K$228))</f>
        <v>0.95865218082346948</v>
      </c>
      <c r="EB141" s="2">
        <f>POWER(10,($B141-L$227)/L$228)/(1+POWER(10,($B141-L$227)/L$228))</f>
        <v>0.96130522075059477</v>
      </c>
      <c r="EC141" s="2">
        <f>POWER(10,($B141-M$227)/M$228)/(1+POWER(10,($B141-M$227)/M$228))</f>
        <v>0.95673263261957397</v>
      </c>
      <c r="ED141" s="2">
        <f>POWER(10,($B141-N$227)/N$228)/(1+POWER(10,($B141-N$227)/N$228))</f>
        <v>0.95344237940453214</v>
      </c>
      <c r="EE141" s="2">
        <f>POWER(10,($B141-O$227)/O$228)/(1+POWER(10,($B141-O$227)/O$228))</f>
        <v>0.95264557106872827</v>
      </c>
    </row>
    <row r="142" spans="2:135" x14ac:dyDescent="0.25">
      <c r="B142" s="2">
        <v>136</v>
      </c>
      <c r="C142">
        <v>81.028000000000006</v>
      </c>
      <c r="D142">
        <v>84.831000000000003</v>
      </c>
      <c r="E142">
        <v>86.337999999999994</v>
      </c>
      <c r="F142">
        <v>87.62</v>
      </c>
      <c r="G142">
        <v>90.844999999999999</v>
      </c>
      <c r="H142">
        <v>91.900999999999996</v>
      </c>
      <c r="I142">
        <v>92.576999999999998</v>
      </c>
      <c r="J142">
        <v>91.013999999999996</v>
      </c>
      <c r="K142">
        <v>89.731999999999999</v>
      </c>
      <c r="L142">
        <v>85.176000000000002</v>
      </c>
      <c r="M142">
        <v>80.028999999999996</v>
      </c>
      <c r="N142">
        <v>72.176500000000004</v>
      </c>
      <c r="O142">
        <v>60.873199999999997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81.552306374884807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85.172497748258024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87.193375245211669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88.482785538879611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90.922488355298881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92.837958333605627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93.035975920316659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92.562191812447765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90.360317085010095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86.550483696154501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81.571947851722058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74.072177383045755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62.957321604666319</v>
      </c>
      <c r="AE142" s="5"/>
      <c r="AG142" s="5">
        <f t="shared" si="32"/>
        <v>-0.52430637488480158</v>
      </c>
      <c r="AH142" s="5">
        <f t="shared" si="32"/>
        <v>-0.34149774825802126</v>
      </c>
      <c r="AI142" s="5">
        <f t="shared" si="32"/>
        <v>-0.85537524521167541</v>
      </c>
      <c r="AJ142" s="5">
        <f t="shared" si="31"/>
        <v>-0.86278553887960641</v>
      </c>
      <c r="AK142" s="5">
        <f t="shared" si="31"/>
        <v>-7.7488355298882539E-2</v>
      </c>
      <c r="AL142" s="5">
        <f t="shared" si="31"/>
        <v>-0.93695833360563086</v>
      </c>
      <c r="AM142" s="5">
        <f t="shared" si="31"/>
        <v>-0.45897592031666079</v>
      </c>
      <c r="AN142" s="5">
        <f t="shared" si="31"/>
        <v>-1.5481918124477687</v>
      </c>
      <c r="AO142" s="5">
        <f t="shared" si="31"/>
        <v>-0.62831708501009587</v>
      </c>
      <c r="AP142" s="5">
        <f t="shared" si="33"/>
        <v>-1.3744836961544991</v>
      </c>
      <c r="AQ142" s="5">
        <f t="shared" si="33"/>
        <v>-1.5429478517220616</v>
      </c>
      <c r="AR142" s="5">
        <f t="shared" si="33"/>
        <v>-1.8956773830457507</v>
      </c>
      <c r="AS142" s="5">
        <f t="shared" si="33"/>
        <v>-2.084121604666322</v>
      </c>
      <c r="AV142" s="2">
        <f t="shared" si="34"/>
        <v>81.546938259038015</v>
      </c>
      <c r="AW142" s="2">
        <f t="shared" si="35"/>
        <v>84.982645906394964</v>
      </c>
      <c r="AX142" s="2">
        <f t="shared" si="36"/>
        <v>87.081217775546662</v>
      </c>
      <c r="AY142" s="2">
        <f t="shared" si="37"/>
        <v>88.320881178528978</v>
      </c>
      <c r="AZ142" s="2">
        <f t="shared" si="38"/>
        <v>90.831299682024621</v>
      </c>
      <c r="BA142" s="2">
        <f t="shared" si="39"/>
        <v>92.77720133183098</v>
      </c>
      <c r="BB142" s="2">
        <f t="shared" si="40"/>
        <v>92.971905582359241</v>
      </c>
      <c r="BC142" s="2">
        <f t="shared" si="41"/>
        <v>92.248039959009475</v>
      </c>
      <c r="BD142" s="2">
        <f t="shared" si="42"/>
        <v>90.132298215708246</v>
      </c>
      <c r="BE142" s="2">
        <f t="shared" si="43"/>
        <v>86.296272218861418</v>
      </c>
      <c r="BF142" s="2">
        <f t="shared" si="44"/>
        <v>80.855131728340965</v>
      </c>
      <c r="BG142" s="2">
        <f t="shared" si="45"/>
        <v>72.679665414157014</v>
      </c>
      <c r="BH142" s="2">
        <f t="shared" si="46"/>
        <v>61.371635906467908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85.026109257095243</v>
      </c>
      <c r="CP142" s="2">
        <f>BL$207*$B142+BL$209</f>
        <v>87.408174054552305</v>
      </c>
      <c r="CQ142" s="2">
        <f>BM$207*$B142+BM$209</f>
        <v>89.02147542998965</v>
      </c>
      <c r="CR142" s="2">
        <f>BN$207*$B142+BN$209</f>
        <v>91.05262471575081</v>
      </c>
      <c r="CS142" s="2">
        <f>BO$207*$B142+BO$209</f>
        <v>94.125754137280907</v>
      </c>
      <c r="CT142" s="2">
        <f>BP$207*$B142+BP$209</f>
        <v>96.83547023383224</v>
      </c>
      <c r="CU142" s="2">
        <f>BQ$207*$B142+BQ$209</f>
        <v>96.929857451837066</v>
      </c>
      <c r="CV142" s="2">
        <f>BR$207*$B142+BR$209</f>
        <v>96.471106342204124</v>
      </c>
      <c r="CW142" s="2">
        <f>BS$207*$B142+BS$209</f>
        <v>94.353325450511875</v>
      </c>
      <c r="CX142" s="2">
        <f>BT$207*$B142+BT$209</f>
        <v>90.363958593016321</v>
      </c>
      <c r="CY142" s="2">
        <f>BU$207*$B142+BU$209</f>
        <v>84.601175031947307</v>
      </c>
      <c r="CZ142" s="2">
        <f>BV$207*$B142+BV$209</f>
        <v>75.600334237665436</v>
      </c>
      <c r="DA142" s="2">
        <f>BW$207*$B142+BW$209</f>
        <v>62.998119703535608</v>
      </c>
      <c r="DD142" s="2">
        <f>BZ$207*$B142+BZ$209</f>
        <v>81.426496306298958</v>
      </c>
      <c r="DE142" s="2">
        <f>CA$207*$B142+CA$209</f>
        <v>84.866867893898359</v>
      </c>
      <c r="DF142" s="2">
        <f>CB$207*$B142+CB$209</f>
        <v>87.002567829235545</v>
      </c>
      <c r="DG142" s="2">
        <f>CC$207*$B142+CC$209</f>
        <v>88.20608742090684</v>
      </c>
      <c r="DH142" s="2">
        <f>CD$207*$B142+CD$209</f>
        <v>90.710366532938593</v>
      </c>
      <c r="DI142" s="2">
        <f>CE$207*$B142+CE$209</f>
        <v>92.638981752732519</v>
      </c>
      <c r="DJ142" s="2">
        <f>CF$207*$B142+CF$209</f>
        <v>92.842605890746015</v>
      </c>
      <c r="DK142" s="2">
        <f>CG$207*$B142+CG$209</f>
        <v>92.066397578965521</v>
      </c>
      <c r="DL142" s="2">
        <f>CH$207*$B142+CH$209</f>
        <v>89.966259372852221</v>
      </c>
      <c r="DM142" s="2">
        <f>CI$207*$B142+CI$209</f>
        <v>86.146945152508536</v>
      </c>
      <c r="DN142" s="2">
        <f>CJ$207*$B142+CJ$209</f>
        <v>80.70062667890852</v>
      </c>
      <c r="DO142" s="2">
        <f>CK$207*$B142+CK$209</f>
        <v>72.5495949650429</v>
      </c>
      <c r="DP142" s="2">
        <f>CL$207*$B142+CL$209</f>
        <v>61.297900005343074</v>
      </c>
      <c r="DS142" s="2">
        <f>POWER(10,($B142-C$227)/C$228)/(1+POWER(10,($B142-C$227)/C$228))</f>
        <v>0.96654030464236029</v>
      </c>
      <c r="DT142" s="2">
        <f>POWER(10,($B142-D$227)/D$228)/(1+POWER(10,($B142-D$227)/D$228))</f>
        <v>0.95444153314183644</v>
      </c>
      <c r="DU142" s="2">
        <f>POWER(10,($B142-E$227)/E$228)/(1+POWER(10,($B142-E$227)/E$228))</f>
        <v>0.96104331556246936</v>
      </c>
      <c r="DV142" s="2">
        <f>POWER(10,($B142-F$227)/F$228)/(1+POWER(10,($B142-F$227)/F$228))</f>
        <v>0.95967249126506338</v>
      </c>
      <c r="DW142" s="2">
        <f>POWER(10,($B142-G$227)/G$228)/(1+POWER(10,($B142-G$227)/G$228))</f>
        <v>0.96459167652530053</v>
      </c>
      <c r="DX142" s="2">
        <f>POWER(10,($B142-H$227)/H$228)/(1+POWER(10,($B142-H$227)/H$228))</f>
        <v>0.96706303860454534</v>
      </c>
      <c r="DY142" s="2">
        <f>POWER(10,($B142-I$227)/I$228)/(1+POWER(10,($B142-I$227)/I$228))</f>
        <v>0.96836512515057971</v>
      </c>
      <c r="DZ142" s="2">
        <f>POWER(10,($B142-J$227)/J$228)/(1+POWER(10,($B142-J$227)/J$228))</f>
        <v>0.95876177295535836</v>
      </c>
      <c r="EA142" s="2">
        <f>POWER(10,($B142-K$227)/K$228)/(1+POWER(10,($B142-K$227)/K$228))</f>
        <v>0.96215264600149353</v>
      </c>
      <c r="EB142" s="2">
        <f>POWER(10,($B142-L$227)/L$228)/(1+POWER(10,($B142-L$227)/L$228))</f>
        <v>0.96458937860655514</v>
      </c>
      <c r="EC142" s="2">
        <f>POWER(10,($B142-M$227)/M$228)/(1+POWER(10,($B142-M$227)/M$228))</f>
        <v>0.9603888901128298</v>
      </c>
      <c r="ED142" s="2">
        <f>POWER(10,($B142-N$227)/N$228)/(1+POWER(10,($B142-N$227)/N$228))</f>
        <v>0.95736428534507234</v>
      </c>
      <c r="EE142" s="2">
        <f>POWER(10,($B142-O$227)/O$228)/(1+POWER(10,($B142-O$227)/O$228))</f>
        <v>0.95663154520370575</v>
      </c>
    </row>
    <row r="143" spans="2:135" x14ac:dyDescent="0.25">
      <c r="B143" s="2">
        <v>137</v>
      </c>
      <c r="C143">
        <v>80.296000000000006</v>
      </c>
      <c r="D143">
        <v>85.31</v>
      </c>
      <c r="E143">
        <v>86.394000000000005</v>
      </c>
      <c r="F143">
        <v>88.099000000000004</v>
      </c>
      <c r="G143">
        <v>90.450999999999993</v>
      </c>
      <c r="H143">
        <v>92.62</v>
      </c>
      <c r="I143">
        <v>92.731999999999999</v>
      </c>
      <c r="J143">
        <v>90.915000000000006</v>
      </c>
      <c r="K143">
        <v>89.478999999999999</v>
      </c>
      <c r="L143">
        <v>85.441000000000003</v>
      </c>
      <c r="M143">
        <v>80.367999999999995</v>
      </c>
      <c r="N143">
        <v>71.882400000000004</v>
      </c>
      <c r="O143">
        <v>60.183100000000003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81.461906185455518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85.027632291427693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87.081333737070949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88.349652823127997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90.828248682902256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92.749761137792134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92.958149482020232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92.345941450145773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90.178954956575964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86.358093377683659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81.208116527018916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73.499366619340293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62.371082594049795</v>
      </c>
      <c r="AE143" s="5"/>
      <c r="AG143" s="5">
        <f t="shared" si="32"/>
        <v>-1.1659061854555119</v>
      </c>
      <c r="AH143" s="5">
        <f t="shared" si="32"/>
        <v>0.28236770857230908</v>
      </c>
      <c r="AI143" s="5">
        <f t="shared" si="32"/>
        <v>-0.68733373707094358</v>
      </c>
      <c r="AJ143" s="5">
        <f t="shared" si="31"/>
        <v>-0.25065282312799297</v>
      </c>
      <c r="AK143" s="5">
        <f t="shared" si="31"/>
        <v>-0.37724868290226254</v>
      </c>
      <c r="AL143" s="5">
        <f t="shared" si="31"/>
        <v>-0.12976113779212994</v>
      </c>
      <c r="AM143" s="5">
        <f t="shared" si="31"/>
        <v>-0.22614948202023299</v>
      </c>
      <c r="AN143" s="5">
        <f t="shared" si="31"/>
        <v>-1.4309414501457667</v>
      </c>
      <c r="AO143" s="5">
        <f t="shared" ref="AO143:AR206" si="47">K143-Z143</f>
        <v>-0.69995495657596507</v>
      </c>
      <c r="AP143" s="5">
        <f t="shared" si="33"/>
        <v>-0.91709337768365629</v>
      </c>
      <c r="AQ143" s="5">
        <f t="shared" si="33"/>
        <v>-0.84011652701892103</v>
      </c>
      <c r="AR143" s="5">
        <f t="shared" si="33"/>
        <v>-1.616966619340289</v>
      </c>
      <c r="AS143" s="5">
        <f t="shared" si="33"/>
        <v>-2.1879825940497923</v>
      </c>
      <c r="AV143" s="2">
        <f t="shared" si="34"/>
        <v>81.458918541596105</v>
      </c>
      <c r="AW143" s="2">
        <f t="shared" si="35"/>
        <v>84.910129980272998</v>
      </c>
      <c r="AX143" s="2">
        <f t="shared" si="36"/>
        <v>87.017405705960925</v>
      </c>
      <c r="AY143" s="2">
        <f t="shared" si="37"/>
        <v>88.256950358694141</v>
      </c>
      <c r="AZ143" s="2">
        <f t="shared" si="38"/>
        <v>90.773912677534312</v>
      </c>
      <c r="BA143" s="2">
        <f t="shared" si="39"/>
        <v>92.701793523214548</v>
      </c>
      <c r="BB143" s="2">
        <f t="shared" si="40"/>
        <v>92.897535288378492</v>
      </c>
      <c r="BC143" s="2">
        <f t="shared" si="41"/>
        <v>92.167185630936757</v>
      </c>
      <c r="BD143" s="2">
        <f t="shared" si="42"/>
        <v>90.048080839421928</v>
      </c>
      <c r="BE143" s="2">
        <f t="shared" si="43"/>
        <v>86.213407122085144</v>
      </c>
      <c r="BF143" s="2">
        <f t="shared" si="44"/>
        <v>80.782035910591659</v>
      </c>
      <c r="BG143" s="2">
        <f t="shared" si="45"/>
        <v>72.62321637681147</v>
      </c>
      <c r="BH143" s="2">
        <f t="shared" si="46"/>
        <v>61.351168971901608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85.023584881359625</v>
      </c>
      <c r="CP143" s="2">
        <f>BL$207*$B143+BL$209</f>
        <v>87.393171355642039</v>
      </c>
      <c r="CQ143" s="2">
        <f>BM$207*$B143+BM$209</f>
        <v>89.000550594023579</v>
      </c>
      <c r="CR143" s="2">
        <f>BN$207*$B143+BN$209</f>
        <v>91.054939004599547</v>
      </c>
      <c r="CS143" s="2">
        <f>BO$207*$B143+BO$209</f>
        <v>94.145885231478232</v>
      </c>
      <c r="CT143" s="2">
        <f>BP$207*$B143+BP$209</f>
        <v>96.859451074883779</v>
      </c>
      <c r="CU143" s="2">
        <f>BQ$207*$B143+BQ$209</f>
        <v>96.947967659877961</v>
      </c>
      <c r="CV143" s="2">
        <f>BR$207*$B143+BR$209</f>
        <v>96.495848990488525</v>
      </c>
      <c r="CW143" s="2">
        <f>BS$207*$B143+BS$209</f>
        <v>94.379578567626197</v>
      </c>
      <c r="CX143" s="2">
        <f>BT$207*$B143+BT$209</f>
        <v>90.384308987165284</v>
      </c>
      <c r="CY143" s="2">
        <f>BU$207*$B143+BU$209</f>
        <v>84.627501399128406</v>
      </c>
      <c r="CZ143" s="2">
        <f>BV$207*$B143+BV$209</f>
        <v>75.623222743295059</v>
      </c>
      <c r="DA143" s="2">
        <f>BW$207*$B143+BW$209</f>
        <v>63.019667004149746</v>
      </c>
      <c r="DD143" s="2">
        <f>BZ$207*$B143+BZ$209</f>
        <v>81.346374916756361</v>
      </c>
      <c r="DE143" s="2">
        <f>CA$207*$B143+CA$209</f>
        <v>84.802035447827564</v>
      </c>
      <c r="DF143" s="2">
        <f>CB$207*$B143+CB$209</f>
        <v>86.944090599444948</v>
      </c>
      <c r="DG143" s="2">
        <f>CC$207*$B143+CC$209</f>
        <v>88.149718385967844</v>
      </c>
      <c r="DH143" s="2">
        <f>CD$207*$B143+CD$209</f>
        <v>90.661025169785773</v>
      </c>
      <c r="DI143" s="2">
        <f>CE$207*$B143+CE$209</f>
        <v>92.572648563387673</v>
      </c>
      <c r="DJ143" s="2">
        <f>CF$207*$B143+CF$209</f>
        <v>92.776857215654289</v>
      </c>
      <c r="DK143" s="2">
        <f>CG$207*$B143+CG$209</f>
        <v>91.99738351898921</v>
      </c>
      <c r="DL143" s="2">
        <f>CH$207*$B143+CH$209</f>
        <v>89.892688489372105</v>
      </c>
      <c r="DM143" s="2">
        <f>CI$207*$B143+CI$209</f>
        <v>86.073763519582656</v>
      </c>
      <c r="DN143" s="2">
        <f>CJ$207*$B143+CJ$209</f>
        <v>80.637385789356543</v>
      </c>
      <c r="DO143" s="2">
        <f>CK$207*$B143+CK$209</f>
        <v>72.501368349818549</v>
      </c>
      <c r="DP143" s="2">
        <f>CL$207*$B143+CL$209</f>
        <v>61.282183927255275</v>
      </c>
      <c r="DS143" s="2">
        <f>POWER(10,($B143-C$227)/C$228)/(1+POWER(10,($B143-C$227)/C$228))</f>
        <v>0.96939428916948034</v>
      </c>
      <c r="DT143" s="2">
        <f>POWER(10,($B143-D$227)/D$228)/(1+POWER(10,($B143-D$227)/D$228))</f>
        <v>0.95828295531722507</v>
      </c>
      <c r="DU143" s="2">
        <f>POWER(10,($B143-E$227)/E$228)/(1+POWER(10,($B143-E$227)/E$228))</f>
        <v>0.96434887782439194</v>
      </c>
      <c r="DV143" s="2">
        <f>POWER(10,($B143-F$227)/F$228)/(1+POWER(10,($B143-F$227)/F$228))</f>
        <v>0.96308990372758951</v>
      </c>
      <c r="DW143" s="2">
        <f>POWER(10,($B143-G$227)/G$228)/(1+POWER(10,($B143-G$227)/G$228))</f>
        <v>0.96760630104219714</v>
      </c>
      <c r="DX143" s="2">
        <f>POWER(10,($B143-H$227)/H$228)/(1+POWER(10,($B143-H$227)/H$228))</f>
        <v>0.96987382565897673</v>
      </c>
      <c r="DY143" s="2">
        <f>POWER(10,($B143-I$227)/I$228)/(1+POWER(10,($B143-I$227)/I$228))</f>
        <v>0.97106811858906328</v>
      </c>
      <c r="DZ143" s="2">
        <f>POWER(10,($B143-J$227)/J$228)/(1+POWER(10,($B143-J$227)/J$228))</f>
        <v>0.96225332548991338</v>
      </c>
      <c r="EA143" s="2">
        <f>POWER(10,($B143-K$227)/K$228)/(1+POWER(10,($B143-K$227)/K$228))</f>
        <v>0.96536747115715293</v>
      </c>
      <c r="EB143" s="2">
        <f>POWER(10,($B143-L$227)/L$228)/(1+POWER(10,($B143-L$227)/L$228))</f>
        <v>0.96760419219500604</v>
      </c>
      <c r="EC143" s="2">
        <f>POWER(10,($B143-M$227)/M$228)/(1+POWER(10,($B143-M$227)/M$228))</f>
        <v>0.96374788718380311</v>
      </c>
      <c r="ED143" s="2">
        <f>POWER(10,($B143-N$227)/N$228)/(1+POWER(10,($B143-N$227)/N$228))</f>
        <v>0.96096934333403627</v>
      </c>
      <c r="EE143" s="2">
        <f>POWER(10,($B143-O$227)/O$228)/(1+POWER(10,($B143-O$227)/O$228))</f>
        <v>0.96029599046821679</v>
      </c>
    </row>
    <row r="144" spans="2:135" x14ac:dyDescent="0.25">
      <c r="B144" s="2">
        <v>138</v>
      </c>
      <c r="C144">
        <v>79.394000000000005</v>
      </c>
      <c r="D144">
        <v>84.873000000000005</v>
      </c>
      <c r="E144">
        <v>86.731999999999999</v>
      </c>
      <c r="F144">
        <v>87.183000000000007</v>
      </c>
      <c r="G144">
        <v>90.197000000000003</v>
      </c>
      <c r="H144">
        <v>93.099000000000004</v>
      </c>
      <c r="I144">
        <v>92.986000000000004</v>
      </c>
      <c r="J144">
        <v>91.113</v>
      </c>
      <c r="K144">
        <v>89.576999999999998</v>
      </c>
      <c r="L144">
        <v>85.456000000000003</v>
      </c>
      <c r="M144">
        <v>80.676000000000002</v>
      </c>
      <c r="N144">
        <v>72.132400000000004</v>
      </c>
      <c r="O144">
        <v>59.788699999999999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81.372945043629727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84.908143011263959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86.989808440809242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88.245932498219972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90.756472706091699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92.681985673428883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92.904598924973314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92.191279187623195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90.047359015938923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86.218657886867959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80.954855595352129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73.098823804730884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61.963621764088082</v>
      </c>
      <c r="AE144" s="5"/>
      <c r="AG144" s="5">
        <f t="shared" si="32"/>
        <v>-1.9789450436297216</v>
      </c>
      <c r="AH144" s="5">
        <f t="shared" si="32"/>
        <v>-3.5143011263954804E-2</v>
      </c>
      <c r="AI144" s="5">
        <f t="shared" si="32"/>
        <v>-0.25780844080924226</v>
      </c>
      <c r="AJ144" s="5">
        <f t="shared" si="32"/>
        <v>-1.0629324982199648</v>
      </c>
      <c r="AK144" s="5">
        <f t="shared" si="32"/>
        <v>-0.55947270609169664</v>
      </c>
      <c r="AL144" s="5">
        <f t="shared" si="32"/>
        <v>0.41701432657112036</v>
      </c>
      <c r="AM144" s="5">
        <f t="shared" si="32"/>
        <v>8.1401075026690251E-2</v>
      </c>
      <c r="AN144" s="5">
        <f t="shared" si="32"/>
        <v>-1.0782791876231954</v>
      </c>
      <c r="AO144" s="5">
        <f t="shared" si="47"/>
        <v>-0.47035901593892504</v>
      </c>
      <c r="AP144" s="5">
        <f t="shared" si="33"/>
        <v>-0.76265788686795588</v>
      </c>
      <c r="AQ144" s="5">
        <f t="shared" si="33"/>
        <v>-0.27885559535212678</v>
      </c>
      <c r="AR144" s="5">
        <f t="shared" si="33"/>
        <v>-0.96642380473087997</v>
      </c>
      <c r="AS144" s="5">
        <f t="shared" si="33"/>
        <v>-2.1749217640880829</v>
      </c>
      <c r="AV144" s="2">
        <f t="shared" si="34"/>
        <v>81.371343482422503</v>
      </c>
      <c r="AW144" s="2">
        <f t="shared" si="35"/>
        <v>84.838052412022336</v>
      </c>
      <c r="AX144" s="2">
        <f t="shared" si="36"/>
        <v>86.953912777151558</v>
      </c>
      <c r="AY144" s="2">
        <f t="shared" si="37"/>
        <v>88.193446579067356</v>
      </c>
      <c r="AZ144" s="2">
        <f t="shared" si="38"/>
        <v>90.716991046877098</v>
      </c>
      <c r="BA144" s="2">
        <f t="shared" si="39"/>
        <v>92.626898028845417</v>
      </c>
      <c r="BB144" s="2">
        <f t="shared" si="40"/>
        <v>92.823667507795037</v>
      </c>
      <c r="BC144" s="2">
        <f t="shared" si="41"/>
        <v>92.086985245946153</v>
      </c>
      <c r="BD144" s="2">
        <f t="shared" si="42"/>
        <v>89.964432896092205</v>
      </c>
      <c r="BE144" s="2">
        <f t="shared" si="43"/>
        <v>86.131073764672081</v>
      </c>
      <c r="BF144" s="2">
        <f t="shared" si="44"/>
        <v>80.709460307712234</v>
      </c>
      <c r="BG144" s="2">
        <f t="shared" si="45"/>
        <v>72.567191575455183</v>
      </c>
      <c r="BH144" s="2">
        <f t="shared" si="46"/>
        <v>61.330957579051258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85.021060505623993</v>
      </c>
      <c r="CP144" s="2">
        <f>BL$207*$B144+BL$209</f>
        <v>87.378168656731788</v>
      </c>
      <c r="CQ144" s="2">
        <f>BM$207*$B144+BM$209</f>
        <v>88.979625758057509</v>
      </c>
      <c r="CR144" s="2">
        <f>BN$207*$B144+BN$209</f>
        <v>91.057253293448284</v>
      </c>
      <c r="CS144" s="2">
        <f>BO$207*$B144+BO$209</f>
        <v>94.166016325675571</v>
      </c>
      <c r="CT144" s="2">
        <f>BP$207*$B144+BP$209</f>
        <v>96.883431915935319</v>
      </c>
      <c r="CU144" s="2">
        <f>BQ$207*$B144+BQ$209</f>
        <v>96.96607786791887</v>
      </c>
      <c r="CV144" s="2">
        <f>BR$207*$B144+BR$209</f>
        <v>96.520591638772913</v>
      </c>
      <c r="CW144" s="2">
        <f>BS$207*$B144+BS$209</f>
        <v>94.405831684740505</v>
      </c>
      <c r="CX144" s="2">
        <f>BT$207*$B144+BT$209</f>
        <v>90.404659381314232</v>
      </c>
      <c r="CY144" s="2">
        <f>BU$207*$B144+BU$209</f>
        <v>84.653827766309504</v>
      </c>
      <c r="CZ144" s="2">
        <f>BV$207*$B144+BV$209</f>
        <v>75.646111248924697</v>
      </c>
      <c r="DA144" s="2">
        <f>BW$207*$B144+BW$209</f>
        <v>63.041214304763876</v>
      </c>
      <c r="DD144" s="2">
        <f>BZ$207*$B144+BZ$209</f>
        <v>81.266253527213763</v>
      </c>
      <c r="DE144" s="2">
        <f>CA$207*$B144+CA$209</f>
        <v>84.737203001756768</v>
      </c>
      <c r="DF144" s="2">
        <f>CB$207*$B144+CB$209</f>
        <v>86.885613369654351</v>
      </c>
      <c r="DG144" s="2">
        <f>CC$207*$B144+CC$209</f>
        <v>88.093349351028834</v>
      </c>
      <c r="DH144" s="2">
        <f>CD$207*$B144+CD$209</f>
        <v>90.611683806632954</v>
      </c>
      <c r="DI144" s="2">
        <f>CE$207*$B144+CE$209</f>
        <v>92.506315374042813</v>
      </c>
      <c r="DJ144" s="2">
        <f>CF$207*$B144+CF$209</f>
        <v>92.711108540562563</v>
      </c>
      <c r="DK144" s="2">
        <f>CG$207*$B144+CG$209</f>
        <v>91.928369459012899</v>
      </c>
      <c r="DL144" s="2">
        <f>CH$207*$B144+CH$209</f>
        <v>89.819117605892004</v>
      </c>
      <c r="DM144" s="2">
        <f>CI$207*$B144+CI$209</f>
        <v>86.000581886656775</v>
      </c>
      <c r="DN144" s="2">
        <f>CJ$207*$B144+CJ$209</f>
        <v>80.574144899804551</v>
      </c>
      <c r="DO144" s="2">
        <f>CK$207*$B144+CK$209</f>
        <v>72.453141734594197</v>
      </c>
      <c r="DP144" s="2">
        <f>CL$207*$B144+CL$209</f>
        <v>61.266467849167476</v>
      </c>
      <c r="DS144" s="2">
        <f>POWER(10,($B144-C$227)/C$228)/(1+POWER(10,($B144-C$227)/C$228))</f>
        <v>0.97201188880999867</v>
      </c>
      <c r="DT144" s="2">
        <f>POWER(10,($B144-D$227)/D$228)/(1+POWER(10,($B144-D$227)/D$228))</f>
        <v>0.96181343362963234</v>
      </c>
      <c r="DU144" s="2">
        <f>POWER(10,($B144-E$227)/E$228)/(1+POWER(10,($B144-E$227)/E$228))</f>
        <v>0.9673834749615372</v>
      </c>
      <c r="DV144" s="2">
        <f>POWER(10,($B144-F$227)/F$228)/(1+POWER(10,($B144-F$227)/F$228))</f>
        <v>0.96622791089619275</v>
      </c>
      <c r="DW144" s="2">
        <f>POWER(10,($B144-G$227)/G$228)/(1+POWER(10,($B144-G$227)/G$228))</f>
        <v>0.9703721473216278</v>
      </c>
      <c r="DX144" s="2">
        <f>POWER(10,($B144-H$227)/H$228)/(1+POWER(10,($B144-H$227)/H$228))</f>
        <v>0.97245157773421609</v>
      </c>
      <c r="DY144" s="2">
        <f>POWER(10,($B144-I$227)/I$228)/(1+POWER(10,($B144-I$227)/I$228))</f>
        <v>0.97354646800652467</v>
      </c>
      <c r="DZ144" s="2">
        <f>POWER(10,($B144-J$227)/J$228)/(1+POWER(10,($B144-J$227)/J$228))</f>
        <v>0.96545990574403096</v>
      </c>
      <c r="EA144" s="2">
        <f>POWER(10,($B144-K$227)/K$228)/(1+POWER(10,($B144-K$227)/K$228))</f>
        <v>0.9683182148042957</v>
      </c>
      <c r="EB144" s="2">
        <f>POWER(10,($B144-L$227)/L$228)/(1+POWER(10,($B144-L$227)/L$228))</f>
        <v>0.97037021301882287</v>
      </c>
      <c r="EC144" s="2">
        <f>POWER(10,($B144-M$227)/M$228)/(1+POWER(10,($B144-M$227)/M$228))</f>
        <v>0.96683188072811921</v>
      </c>
      <c r="ED144" s="2">
        <f>POWER(10,($B144-N$227)/N$228)/(1+POWER(10,($B144-N$227)/N$228))</f>
        <v>0.96428094901967853</v>
      </c>
      <c r="EE144" s="2">
        <f>POWER(10,($B144-O$227)/O$228)/(1+POWER(10,($B144-O$227)/O$228))</f>
        <v>0.96366256730339006</v>
      </c>
    </row>
    <row r="145" spans="2:137" x14ac:dyDescent="0.25">
      <c r="B145" s="2">
        <v>139</v>
      </c>
      <c r="C145">
        <v>80.183000000000007</v>
      </c>
      <c r="D145">
        <v>84.366</v>
      </c>
      <c r="E145">
        <v>86.268000000000001</v>
      </c>
      <c r="F145">
        <v>87.254000000000005</v>
      </c>
      <c r="G145">
        <v>90.323999999999998</v>
      </c>
      <c r="H145">
        <v>93.168999999999997</v>
      </c>
      <c r="I145">
        <v>92.971999999999994</v>
      </c>
      <c r="J145">
        <v>91.224999999999994</v>
      </c>
      <c r="K145">
        <v>88.366</v>
      </c>
      <c r="L145">
        <v>86</v>
      </c>
      <c r="M145">
        <v>79.75</v>
      </c>
      <c r="N145">
        <v>71.911799999999999</v>
      </c>
      <c r="O145">
        <v>60.253500000000003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81.285024441642136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84.806844203257242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86.911767427547048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88.161759340593093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90.701792833221816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92.634436476659857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92.877690673333092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92.078277577180017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89.950947911164121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86.115595720805615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80.776593714599215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72.823252550298534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61.68974566813462</v>
      </c>
      <c r="AE145" s="5"/>
      <c r="AG145" s="5">
        <f t="shared" si="32"/>
        <v>-1.1020244416421292</v>
      </c>
      <c r="AH145" s="5">
        <f t="shared" si="32"/>
        <v>-0.44084420325724238</v>
      </c>
      <c r="AI145" s="5">
        <f t="shared" si="32"/>
        <v>-0.64376742754704708</v>
      </c>
      <c r="AJ145" s="5">
        <f t="shared" si="32"/>
        <v>-0.90775934059308838</v>
      </c>
      <c r="AK145" s="5">
        <f t="shared" si="32"/>
        <v>-0.37779283322181811</v>
      </c>
      <c r="AL145" s="5">
        <f t="shared" si="32"/>
        <v>0.53456352334013957</v>
      </c>
      <c r="AM145" s="5">
        <f t="shared" si="32"/>
        <v>9.4309326666902393E-2</v>
      </c>
      <c r="AN145" s="5">
        <f t="shared" si="32"/>
        <v>-0.85327757718002317</v>
      </c>
      <c r="AO145" s="5">
        <f t="shared" si="47"/>
        <v>-1.5849479111641216</v>
      </c>
      <c r="AP145" s="5">
        <f t="shared" si="33"/>
        <v>-0.11559572080561509</v>
      </c>
      <c r="AQ145" s="5">
        <f t="shared" si="33"/>
        <v>-1.0265937145992154</v>
      </c>
      <c r="AR145" s="5">
        <f t="shared" si="33"/>
        <v>-0.91145255029853445</v>
      </c>
      <c r="AS145" s="5">
        <f t="shared" si="33"/>
        <v>-1.4362456681346174</v>
      </c>
      <c r="AV145" s="2">
        <f t="shared" si="34"/>
        <v>81.284197516206206</v>
      </c>
      <c r="AW145" s="2">
        <f t="shared" si="35"/>
        <v>84.766397641168126</v>
      </c>
      <c r="AX145" s="2">
        <f t="shared" si="36"/>
        <v>86.890725491899815</v>
      </c>
      <c r="AY145" s="2">
        <f t="shared" si="37"/>
        <v>88.130355019623281</v>
      </c>
      <c r="AZ145" s="2">
        <f t="shared" si="38"/>
        <v>90.660516931959833</v>
      </c>
      <c r="BA145" s="2">
        <f t="shared" si="39"/>
        <v>92.552496695094305</v>
      </c>
      <c r="BB145" s="2">
        <f t="shared" si="40"/>
        <v>92.750282255226594</v>
      </c>
      <c r="BC145" s="2">
        <f t="shared" si="41"/>
        <v>92.007418125901509</v>
      </c>
      <c r="BD145" s="2">
        <f t="shared" si="42"/>
        <v>89.881338711037273</v>
      </c>
      <c r="BE145" s="2">
        <f t="shared" si="43"/>
        <v>86.049255436267956</v>
      </c>
      <c r="BF145" s="2">
        <f t="shared" si="44"/>
        <v>80.637391656205594</v>
      </c>
      <c r="BG145" s="2">
        <f t="shared" si="45"/>
        <v>72.511581709421804</v>
      </c>
      <c r="BH145" s="2">
        <f t="shared" si="46"/>
        <v>61.310994631578261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85.018536129888375</v>
      </c>
      <c r="CP145" s="2">
        <f>BL$207*$B145+BL$209</f>
        <v>87.363165957821536</v>
      </c>
      <c r="CQ145" s="2">
        <f>BM$207*$B145+BM$209</f>
        <v>88.958700922091438</v>
      </c>
      <c r="CR145" s="2">
        <f>BN$207*$B145+BN$209</f>
        <v>91.059567582297021</v>
      </c>
      <c r="CS145" s="2">
        <f>BO$207*$B145+BO$209</f>
        <v>94.186147419872896</v>
      </c>
      <c r="CT145" s="2">
        <f>BP$207*$B145+BP$209</f>
        <v>96.907412756986858</v>
      </c>
      <c r="CU145" s="2">
        <f>BQ$207*$B145+BQ$209</f>
        <v>96.984188075959779</v>
      </c>
      <c r="CV145" s="2">
        <f>BR$207*$B145+BR$209</f>
        <v>96.545334287057315</v>
      </c>
      <c r="CW145" s="2">
        <f>BS$207*$B145+BS$209</f>
        <v>94.432084801854813</v>
      </c>
      <c r="CX145" s="2">
        <f>BT$207*$B145+BT$209</f>
        <v>90.425009775463181</v>
      </c>
      <c r="CY145" s="2">
        <f>BU$207*$B145+BU$209</f>
        <v>84.680154133490603</v>
      </c>
      <c r="CZ145" s="2">
        <f>BV$207*$B145+BV$209</f>
        <v>75.668999754554321</v>
      </c>
      <c r="DA145" s="2">
        <f>BW$207*$B145+BW$209</f>
        <v>63.062761605378007</v>
      </c>
      <c r="DD145" s="2">
        <f>BZ$207*$B145+BZ$209</f>
        <v>81.186132137671152</v>
      </c>
      <c r="DE145" s="2">
        <f>CA$207*$B145+CA$209</f>
        <v>84.672370555685973</v>
      </c>
      <c r="DF145" s="2">
        <f>CB$207*$B145+CB$209</f>
        <v>86.827136139863754</v>
      </c>
      <c r="DG145" s="2">
        <f>CC$207*$B145+CC$209</f>
        <v>88.036980316089824</v>
      </c>
      <c r="DH145" s="2">
        <f>CD$207*$B145+CD$209</f>
        <v>90.562342443480134</v>
      </c>
      <c r="DI145" s="2">
        <f>CE$207*$B145+CE$209</f>
        <v>92.439982184697968</v>
      </c>
      <c r="DJ145" s="2">
        <f>CF$207*$B145+CF$209</f>
        <v>92.645359865470837</v>
      </c>
      <c r="DK145" s="2">
        <f>CG$207*$B145+CG$209</f>
        <v>91.859355399036602</v>
      </c>
      <c r="DL145" s="2">
        <f>CH$207*$B145+CH$209</f>
        <v>89.745546722411888</v>
      </c>
      <c r="DM145" s="2">
        <f>CI$207*$B145+CI$209</f>
        <v>85.927400253730895</v>
      </c>
      <c r="DN145" s="2">
        <f>CJ$207*$B145+CJ$209</f>
        <v>80.51090401025256</v>
      </c>
      <c r="DO145" s="2">
        <f>CK$207*$B145+CK$209</f>
        <v>72.404915119369846</v>
      </c>
      <c r="DP145" s="2">
        <f>CL$207*$B145+CL$209</f>
        <v>61.250751771079678</v>
      </c>
      <c r="DS145" s="2">
        <f>POWER(10,($B145-C$227)/C$228)/(1+POWER(10,($B145-C$227)/C$228))</f>
        <v>0.97441152375005069</v>
      </c>
      <c r="DT145" s="2">
        <f>POWER(10,($B145-D$227)/D$228)/(1+POWER(10,($B145-D$227)/D$228))</f>
        <v>0.96505602566158522</v>
      </c>
      <c r="DU145" s="2">
        <f>POWER(10,($B145-E$227)/E$228)/(1+POWER(10,($B145-E$227)/E$228))</f>
        <v>0.97016776005766103</v>
      </c>
      <c r="DV145" s="2">
        <f>POWER(10,($B145-F$227)/F$228)/(1+POWER(10,($B145-F$227)/F$228))</f>
        <v>0.96910768976717609</v>
      </c>
      <c r="DW145" s="2">
        <f>POWER(10,($B145-G$227)/G$228)/(1+POWER(10,($B145-G$227)/G$228))</f>
        <v>0.97290845144281546</v>
      </c>
      <c r="DX145" s="2">
        <f>POWER(10,($B145-H$227)/H$228)/(1+POWER(10,($B145-H$227)/H$228))</f>
        <v>0.97481449155712685</v>
      </c>
      <c r="DY145" s="2">
        <f>POWER(10,($B145-I$227)/I$228)/(1+POWER(10,($B145-I$227)/I$228))</f>
        <v>0.97581780502345994</v>
      </c>
      <c r="DZ145" s="2">
        <f>POWER(10,($B145-J$227)/J$228)/(1+POWER(10,($B145-J$227)/J$228))</f>
        <v>0.96840303159636143</v>
      </c>
      <c r="EA145" s="2">
        <f>POWER(10,($B145-K$227)/K$228)/(1+POWER(10,($B145-K$227)/K$228))</f>
        <v>0.97102509649478308</v>
      </c>
      <c r="EB145" s="2">
        <f>POWER(10,($B145-L$227)/L$228)/(1+POWER(10,($B145-L$227)/L$228))</f>
        <v>0.97290667810349896</v>
      </c>
      <c r="EC145" s="2">
        <f>POWER(10,($B145-M$227)/M$228)/(1+POWER(10,($B145-M$227)/M$228))</f>
        <v>0.96966177556773636</v>
      </c>
      <c r="ED145" s="2">
        <f>POWER(10,($B145-N$227)/N$228)/(1+POWER(10,($B145-N$227)/N$228))</f>
        <v>0.96732113227023409</v>
      </c>
      <c r="EE145" s="2">
        <f>POWER(10,($B145-O$227)/O$228)/(1+POWER(10,($B145-O$227)/O$228))</f>
        <v>0.96675356868473461</v>
      </c>
    </row>
    <row r="146" spans="2:137" x14ac:dyDescent="0.25">
      <c r="B146" s="2">
        <v>140</v>
      </c>
      <c r="C146">
        <v>79.775000000000006</v>
      </c>
      <c r="D146">
        <v>83.281999999999996</v>
      </c>
      <c r="E146">
        <v>86.986000000000004</v>
      </c>
      <c r="F146">
        <v>86.113</v>
      </c>
      <c r="G146">
        <v>90.408000000000001</v>
      </c>
      <c r="H146">
        <v>92.676000000000002</v>
      </c>
      <c r="I146">
        <v>93.465000000000003</v>
      </c>
      <c r="J146">
        <v>91.718000000000004</v>
      </c>
      <c r="K146">
        <v>87.957999999999998</v>
      </c>
      <c r="L146">
        <v>85.352999999999994</v>
      </c>
      <c r="M146">
        <v>79.971000000000004</v>
      </c>
      <c r="N146">
        <v>70.808800000000005</v>
      </c>
      <c r="O146">
        <v>59.338000000000001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81.197875466586908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84.718039803437762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86.842741290765517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88.090918900524088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90.663070084415409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92.611138770140627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92.884591378811407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91.995842057475784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89.883541408038013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86.040869717368992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80.647987081249781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72.634116137011105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61.510677234389739</v>
      </c>
      <c r="AE146" s="5"/>
      <c r="AG146" s="5">
        <f t="shared" si="32"/>
        <v>-1.4228754665869019</v>
      </c>
      <c r="AH146" s="5">
        <f t="shared" si="32"/>
        <v>-1.4360398034377653</v>
      </c>
      <c r="AI146" s="5">
        <f t="shared" si="32"/>
        <v>0.14325870923448747</v>
      </c>
      <c r="AJ146" s="5">
        <f t="shared" si="32"/>
        <v>-1.977918900524088</v>
      </c>
      <c r="AK146" s="5">
        <f t="shared" si="32"/>
        <v>-0.2550700844154079</v>
      </c>
      <c r="AL146" s="5">
        <f t="shared" si="32"/>
        <v>6.4861229859374703E-2</v>
      </c>
      <c r="AM146" s="5">
        <f t="shared" si="32"/>
        <v>0.58040862118859593</v>
      </c>
      <c r="AN146" s="5">
        <f t="shared" si="32"/>
        <v>-0.27784205747578028</v>
      </c>
      <c r="AO146" s="5">
        <f t="shared" si="47"/>
        <v>-1.9255414080380149</v>
      </c>
      <c r="AP146" s="5">
        <f t="shared" si="33"/>
        <v>-0.68786971736899716</v>
      </c>
      <c r="AQ146" s="5">
        <f t="shared" si="33"/>
        <v>-0.67698708124977713</v>
      </c>
      <c r="AR146" s="5">
        <f t="shared" si="33"/>
        <v>-1.8253161370111002</v>
      </c>
      <c r="AS146" s="5">
        <f t="shared" si="33"/>
        <v>-2.172677234389738</v>
      </c>
      <c r="AV146" s="2">
        <f t="shared" si="34"/>
        <v>81.197464223604825</v>
      </c>
      <c r="AW146" s="2">
        <f t="shared" si="35"/>
        <v>84.695149246271185</v>
      </c>
      <c r="AX146" s="2">
        <f t="shared" si="36"/>
        <v>86.827830107916625</v>
      </c>
      <c r="AY146" s="2">
        <f t="shared" si="37"/>
        <v>88.067659988797629</v>
      </c>
      <c r="AZ146" s="2">
        <f t="shared" si="38"/>
        <v>90.604471833135094</v>
      </c>
      <c r="BA146" s="2">
        <f t="shared" si="39"/>
        <v>92.478570423944745</v>
      </c>
      <c r="BB146" s="2">
        <f t="shared" si="40"/>
        <v>92.677358991427212</v>
      </c>
      <c r="BC146" s="2">
        <f t="shared" si="41"/>
        <v>91.92846191863795</v>
      </c>
      <c r="BD146" s="2">
        <f t="shared" si="42"/>
        <v>89.798780782546075</v>
      </c>
      <c r="BE146" s="2">
        <f t="shared" si="43"/>
        <v>85.967934077081026</v>
      </c>
      <c r="BF146" s="2">
        <f t="shared" si="44"/>
        <v>80.565814840754982</v>
      </c>
      <c r="BG146" s="2">
        <f t="shared" si="45"/>
        <v>72.456375707869128</v>
      </c>
      <c r="BH146" s="2">
        <f t="shared" si="46"/>
        <v>61.291272211732988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85.016011754152743</v>
      </c>
      <c r="CP146" s="2">
        <f>BL$207*$B146+BL$209</f>
        <v>87.348163258911271</v>
      </c>
      <c r="CQ146" s="2">
        <f>BM$207*$B146+BM$209</f>
        <v>88.937776086125368</v>
      </c>
      <c r="CR146" s="2">
        <f>BN$207*$B146+BN$209</f>
        <v>91.061881871145758</v>
      </c>
      <c r="CS146" s="2">
        <f>BO$207*$B146+BO$209</f>
        <v>94.206278514070235</v>
      </c>
      <c r="CT146" s="2">
        <f>BP$207*$B146+BP$209</f>
        <v>96.931393598038397</v>
      </c>
      <c r="CU146" s="2">
        <f>BQ$207*$B146+BQ$209</f>
        <v>97.002298284000688</v>
      </c>
      <c r="CV146" s="2">
        <f>BR$207*$B146+BR$209</f>
        <v>96.570076935341703</v>
      </c>
      <c r="CW146" s="2">
        <f>BS$207*$B146+BS$209</f>
        <v>94.458337918969121</v>
      </c>
      <c r="CX146" s="2">
        <f>BT$207*$B146+BT$209</f>
        <v>90.44536016961213</v>
      </c>
      <c r="CY146" s="2">
        <f>BU$207*$B146+BU$209</f>
        <v>84.706480500671702</v>
      </c>
      <c r="CZ146" s="2">
        <f>BV$207*$B146+BV$209</f>
        <v>75.691888260183958</v>
      </c>
      <c r="DA146" s="2">
        <f>BW$207*$B146+BW$209</f>
        <v>63.084308905992138</v>
      </c>
      <c r="DD146" s="2">
        <f>BZ$207*$B146+BZ$209</f>
        <v>81.106010748128554</v>
      </c>
      <c r="DE146" s="2">
        <f>CA$207*$B146+CA$209</f>
        <v>84.607538109615177</v>
      </c>
      <c r="DF146" s="2">
        <f>CB$207*$B146+CB$209</f>
        <v>86.768658910073157</v>
      </c>
      <c r="DG146" s="2">
        <f>CC$207*$B146+CC$209</f>
        <v>87.980611281150814</v>
      </c>
      <c r="DH146" s="2">
        <f>CD$207*$B146+CD$209</f>
        <v>90.513001080327314</v>
      </c>
      <c r="DI146" s="2">
        <f>CE$207*$B146+CE$209</f>
        <v>92.373648995353108</v>
      </c>
      <c r="DJ146" s="2">
        <f>CF$207*$B146+CF$209</f>
        <v>92.579611190379111</v>
      </c>
      <c r="DK146" s="2">
        <f>CG$207*$B146+CG$209</f>
        <v>91.790341339060291</v>
      </c>
      <c r="DL146" s="2">
        <f>CH$207*$B146+CH$209</f>
        <v>89.671975838931786</v>
      </c>
      <c r="DM146" s="2">
        <f>CI$207*$B146+CI$209</f>
        <v>85.854218620805014</v>
      </c>
      <c r="DN146" s="2">
        <f>CJ$207*$B146+CJ$209</f>
        <v>80.447663120700568</v>
      </c>
      <c r="DO146" s="2">
        <f>CK$207*$B146+CK$209</f>
        <v>72.356688504145495</v>
      </c>
      <c r="DP146" s="2">
        <f>CL$207*$B146+CL$209</f>
        <v>61.235035692991886</v>
      </c>
      <c r="DS146" s="2">
        <f>POWER(10,($B146-C$227)/C$228)/(1+POWER(10,($B146-C$227)/C$228))</f>
        <v>0.97661037034635934</v>
      </c>
      <c r="DT146" s="2">
        <f>POWER(10,($B146-D$227)/D$228)/(1+POWER(10,($B146-D$227)/D$228))</f>
        <v>0.9680324262227139</v>
      </c>
      <c r="DU146" s="2">
        <f>POWER(10,($B146-E$227)/E$228)/(1+POWER(10,($B146-E$227)/E$228))</f>
        <v>0.97272106896909971</v>
      </c>
      <c r="DV146" s="2">
        <f>POWER(10,($B146-F$227)/F$228)/(1+POWER(10,($B146-F$227)/F$228))</f>
        <v>0.97174908690931783</v>
      </c>
      <c r="DW146" s="2">
        <f>POWER(10,($B146-G$227)/G$228)/(1+POWER(10,($B146-G$227)/G$228))</f>
        <v>0.97523317583128843</v>
      </c>
      <c r="DX146" s="2">
        <f>POWER(10,($B146-H$227)/H$228)/(1+POWER(10,($B146-H$227)/H$228))</f>
        <v>0.97697952874984972</v>
      </c>
      <c r="DY146" s="2">
        <f>POWER(10,($B146-I$227)/I$228)/(1+POWER(10,($B146-I$227)/I$228))</f>
        <v>0.97789854923513075</v>
      </c>
      <c r="DZ146" s="2">
        <f>POWER(10,($B146-J$227)/J$228)/(1+POWER(10,($B146-J$227)/J$228))</f>
        <v>0.97110288282784629</v>
      </c>
      <c r="EA146" s="2">
        <f>POWER(10,($B146-K$227)/K$228)/(1+POWER(10,($B146-K$227)/K$228))</f>
        <v>0.97350703070644018</v>
      </c>
      <c r="EB146" s="2">
        <f>POWER(10,($B146-L$227)/L$228)/(1+POWER(10,($B146-L$227)/L$228))</f>
        <v>0.97523155078815682</v>
      </c>
      <c r="EC146" s="2">
        <f>POWER(10,($B146-M$227)/M$228)/(1+POWER(10,($B146-M$227)/M$228))</f>
        <v>0.97225715274618896</v>
      </c>
      <c r="ED146" s="2">
        <f>POWER(10,($B146-N$227)/N$228)/(1+POWER(10,($B146-N$227)/N$228))</f>
        <v>0.97011057477347651</v>
      </c>
      <c r="EE146" s="2">
        <f>POWER(10,($B146-O$227)/O$228)/(1+POWER(10,($B146-O$227)/O$228))</f>
        <v>0.96958993492915735</v>
      </c>
    </row>
    <row r="147" spans="2:137" x14ac:dyDescent="0.25">
      <c r="B147" s="2">
        <v>141</v>
      </c>
      <c r="C147">
        <v>79.662000000000006</v>
      </c>
      <c r="D147">
        <v>83.971999999999994</v>
      </c>
      <c r="E147">
        <v>86.915000000000006</v>
      </c>
      <c r="F147">
        <v>87.254000000000005</v>
      </c>
      <c r="G147">
        <v>90.858999999999995</v>
      </c>
      <c r="H147">
        <v>91.844999999999999</v>
      </c>
      <c r="I147">
        <v>93.549000000000007</v>
      </c>
      <c r="J147">
        <v>91.676000000000002</v>
      </c>
      <c r="K147">
        <v>89.408000000000001</v>
      </c>
      <c r="L147">
        <v>86.75</v>
      </c>
      <c r="M147">
        <v>78.587999999999994</v>
      </c>
      <c r="N147">
        <v>72</v>
      </c>
      <c r="O147">
        <v>60.2254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81.111323599042194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84.637604691184023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86.780368919363056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88.03027424089791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90.642732789593609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92.619687277197727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92.936427882726122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91.940343693077637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89.846041677137592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85.993618409979732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80.552879233064132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72.502593123250719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61.395961732839098</v>
      </c>
      <c r="AE147" s="5"/>
      <c r="AG147" s="5">
        <f t="shared" si="32"/>
        <v>-1.449323599042188</v>
      </c>
      <c r="AH147" s="5">
        <f t="shared" si="32"/>
        <v>-0.66560469118402921</v>
      </c>
      <c r="AI147" s="5">
        <f t="shared" si="32"/>
        <v>0.13463108063695017</v>
      </c>
      <c r="AJ147" s="5">
        <f t="shared" si="32"/>
        <v>-0.77627424089790509</v>
      </c>
      <c r="AK147" s="5">
        <f t="shared" si="32"/>
        <v>0.21626721040638586</v>
      </c>
      <c r="AL147" s="5">
        <f t="shared" si="32"/>
        <v>-0.77468727719772801</v>
      </c>
      <c r="AM147" s="5">
        <f t="shared" si="32"/>
        <v>0.61257211727388494</v>
      </c>
      <c r="AN147" s="5">
        <f t="shared" si="32"/>
        <v>-0.26434369307763461</v>
      </c>
      <c r="AO147" s="5">
        <f t="shared" si="47"/>
        <v>-0.43804167713759057</v>
      </c>
      <c r="AP147" s="5">
        <f t="shared" si="33"/>
        <v>0.75638159002026839</v>
      </c>
      <c r="AQ147" s="5">
        <f t="shared" si="33"/>
        <v>-1.9648792330641385</v>
      </c>
      <c r="AR147" s="5">
        <f t="shared" si="33"/>
        <v>-0.50259312325071903</v>
      </c>
      <c r="AS147" s="5">
        <f t="shared" si="33"/>
        <v>-1.1705617328390971</v>
      </c>
      <c r="AV147" s="2">
        <f t="shared" si="34"/>
        <v>81.111126608797647</v>
      </c>
      <c r="AW147" s="2">
        <f t="shared" si="35"/>
        <v>84.624290225885261</v>
      </c>
      <c r="AX147" s="2">
        <f t="shared" si="36"/>
        <v>86.765212796562508</v>
      </c>
      <c r="AY147" s="2">
        <f t="shared" si="37"/>
        <v>88.005345198750987</v>
      </c>
      <c r="AZ147" s="2">
        <f t="shared" si="38"/>
        <v>90.548836871219592</v>
      </c>
      <c r="BA147" s="2">
        <f t="shared" si="39"/>
        <v>92.405099487871809</v>
      </c>
      <c r="BB147" s="2">
        <f t="shared" si="40"/>
        <v>92.604876887537756</v>
      </c>
      <c r="BC147" s="2">
        <f t="shared" si="41"/>
        <v>91.850093058604074</v>
      </c>
      <c r="BD147" s="2">
        <f t="shared" si="42"/>
        <v>89.716740224202908</v>
      </c>
      <c r="BE147" s="2">
        <f t="shared" si="43"/>
        <v>85.887090648953816</v>
      </c>
      <c r="BF147" s="2">
        <f t="shared" si="44"/>
        <v>80.494713319569811</v>
      </c>
      <c r="BG147" s="2">
        <f t="shared" si="45"/>
        <v>72.40156110632384</v>
      </c>
      <c r="BH147" s="2">
        <f t="shared" si="46"/>
        <v>61.271781779578987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85.013487378417125</v>
      </c>
      <c r="CP147" s="2">
        <f>BL$207*$B147+BL$209</f>
        <v>87.333160560001019</v>
      </c>
      <c r="CQ147" s="2">
        <f>BM$207*$B147+BM$209</f>
        <v>88.916851250159283</v>
      </c>
      <c r="CR147" s="2">
        <f>BN$207*$B147+BN$209</f>
        <v>91.064196159994495</v>
      </c>
      <c r="CS147" s="2">
        <f>BO$207*$B147+BO$209</f>
        <v>94.226409608267559</v>
      </c>
      <c r="CT147" s="2">
        <f>BP$207*$B147+BP$209</f>
        <v>96.955374439089937</v>
      </c>
      <c r="CU147" s="2">
        <f>BQ$207*$B147+BQ$209</f>
        <v>97.020408492041597</v>
      </c>
      <c r="CV147" s="2">
        <f>BR$207*$B147+BR$209</f>
        <v>96.594819583626105</v>
      </c>
      <c r="CW147" s="2">
        <f>BS$207*$B147+BS$209</f>
        <v>94.48459103608343</v>
      </c>
      <c r="CX147" s="2">
        <f>BT$207*$B147+BT$209</f>
        <v>90.465710563761078</v>
      </c>
      <c r="CY147" s="2">
        <f>BU$207*$B147+BU$209</f>
        <v>84.732806867852801</v>
      </c>
      <c r="CZ147" s="2">
        <f>BV$207*$B147+BV$209</f>
        <v>75.714776765813582</v>
      </c>
      <c r="DA147" s="2">
        <f>BW$207*$B147+BW$209</f>
        <v>63.105856206606269</v>
      </c>
      <c r="DD147" s="2">
        <f>BZ$207*$B147+BZ$209</f>
        <v>81.025889358585957</v>
      </c>
      <c r="DE147" s="2">
        <f>CA$207*$B147+CA$209</f>
        <v>84.542705663544382</v>
      </c>
      <c r="DF147" s="2">
        <f>CB$207*$B147+CB$209</f>
        <v>86.71018168028256</v>
      </c>
      <c r="DG147" s="2">
        <f>CC$207*$B147+CC$209</f>
        <v>87.924242246211804</v>
      </c>
      <c r="DH147" s="2">
        <f>CD$207*$B147+CD$209</f>
        <v>90.463659717174494</v>
      </c>
      <c r="DI147" s="2">
        <f>CE$207*$B147+CE$209</f>
        <v>92.307315806008262</v>
      </c>
      <c r="DJ147" s="2">
        <f>CF$207*$B147+CF$209</f>
        <v>92.513862515287386</v>
      </c>
      <c r="DK147" s="2">
        <f>CG$207*$B147+CG$209</f>
        <v>91.72132727908398</v>
      </c>
      <c r="DL147" s="2">
        <f>CH$207*$B147+CH$209</f>
        <v>89.598404955451684</v>
      </c>
      <c r="DM147" s="2">
        <f>CI$207*$B147+CI$209</f>
        <v>85.781036987879133</v>
      </c>
      <c r="DN147" s="2">
        <f>CJ$207*$B147+CJ$209</f>
        <v>80.384422231148577</v>
      </c>
      <c r="DO147" s="2">
        <f>CK$207*$B147+CK$209</f>
        <v>72.308461888921144</v>
      </c>
      <c r="DP147" s="2">
        <f>CL$207*$B147+CL$209</f>
        <v>61.219319614904087</v>
      </c>
      <c r="DS147" s="2">
        <f>POWER(10,($B147-C$227)/C$228)/(1+POWER(10,($B147-C$227)/C$228))</f>
        <v>0.97862441254414889</v>
      </c>
      <c r="DT147" s="2">
        <f>POWER(10,($B147-D$227)/D$228)/(1+POWER(10,($B147-D$227)/D$228))</f>
        <v>0.97076298834126507</v>
      </c>
      <c r="DU147" s="2">
        <f>POWER(10,($B147-E$227)/E$228)/(1+POWER(10,($B147-E$227)/E$228))</f>
        <v>0.97506146047818754</v>
      </c>
      <c r="DV147" s="2">
        <f>POWER(10,($B147-F$227)/F$228)/(1+POWER(10,($B147-F$227)/F$228))</f>
        <v>0.97417065512229706</v>
      </c>
      <c r="DW147" s="2">
        <f>POWER(10,($B147-G$227)/G$228)/(1+POWER(10,($B147-G$227)/G$228))</f>
        <v>0.97736305720273176</v>
      </c>
      <c r="DX147" s="2">
        <f>POWER(10,($B147-H$227)/H$228)/(1+POWER(10,($B147-H$227)/H$228))</f>
        <v>0.97896246807912501</v>
      </c>
      <c r="DY147" s="2">
        <f>POWER(10,($B147-I$227)/I$228)/(1+POWER(10,($B147-I$227)/I$228))</f>
        <v>0.97980396234281253</v>
      </c>
      <c r="DZ147" s="2">
        <f>POWER(10,($B147-J$227)/J$228)/(1+POWER(10,($B147-J$227)/J$228))</f>
        <v>0.97357833531406646</v>
      </c>
      <c r="EA147" s="2">
        <f>POWER(10,($B147-K$227)/K$228)/(1+POWER(10,($B147-K$227)/K$228))</f>
        <v>0.97578166962975876</v>
      </c>
      <c r="EB147" s="2">
        <f>POWER(10,($B147-L$227)/L$228)/(1+POWER(10,($B147-L$227)/L$228))</f>
        <v>0.97736156866495905</v>
      </c>
      <c r="EC147" s="2">
        <f>POWER(10,($B147-M$227)/M$228)/(1+POWER(10,($B147-M$227)/M$228))</f>
        <v>0.97463630804637513</v>
      </c>
      <c r="ED147" s="2">
        <f>POWER(10,($B147-N$227)/N$228)/(1+POWER(10,($B147-N$227)/N$228))</f>
        <v>0.97266864022634658</v>
      </c>
      <c r="EE147" s="2">
        <f>POWER(10,($B147-O$227)/O$228)/(1+POWER(10,($B147-O$227)/O$228))</f>
        <v>0.97219128168218105</v>
      </c>
    </row>
    <row r="148" spans="2:137" x14ac:dyDescent="0.25">
      <c r="B148" s="2">
        <v>142</v>
      </c>
      <c r="C148">
        <v>80.591999999999999</v>
      </c>
      <c r="D148">
        <v>84.155000000000001</v>
      </c>
      <c r="E148">
        <v>85.887</v>
      </c>
      <c r="F148">
        <v>87.816999999999993</v>
      </c>
      <c r="G148">
        <v>90.507000000000005</v>
      </c>
      <c r="H148">
        <v>92.676000000000002</v>
      </c>
      <c r="I148">
        <v>94.254000000000005</v>
      </c>
      <c r="J148">
        <v>92.055999999999997</v>
      </c>
      <c r="K148">
        <v>88.873000000000005</v>
      </c>
      <c r="L148">
        <v>86.852999999999994</v>
      </c>
      <c r="M148">
        <v>80.337999999999994</v>
      </c>
      <c r="N148">
        <v>72</v>
      </c>
      <c r="O148">
        <v>60.422499999999999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81.025258228273231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84.562847808758377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86.723978027279799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87.979223593791843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90.646250364536755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92.670494696756847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93.047166748831629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91.914418234574413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89.845388426998923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85.979138625537175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80.482867919096904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72.408978416379043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61.323558982475795</v>
      </c>
      <c r="AE148" s="5"/>
      <c r="AG148" s="5">
        <f t="shared" si="32"/>
        <v>-0.43325822827323179</v>
      </c>
      <c r="AH148" s="5">
        <f t="shared" si="32"/>
        <v>-0.40784780875837612</v>
      </c>
      <c r="AI148" s="5">
        <f t="shared" si="32"/>
        <v>-0.8369780272797982</v>
      </c>
      <c r="AJ148" s="5">
        <f t="shared" si="32"/>
        <v>-0.16222359379185036</v>
      </c>
      <c r="AK148" s="5">
        <f t="shared" si="32"/>
        <v>-0.13925036453674977</v>
      </c>
      <c r="AL148" s="5">
        <f t="shared" si="32"/>
        <v>5.505303243154458E-3</v>
      </c>
      <c r="AM148" s="5">
        <f t="shared" si="32"/>
        <v>1.2068332511683764</v>
      </c>
      <c r="AN148" s="5">
        <f t="shared" si="32"/>
        <v>0.14158176542558465</v>
      </c>
      <c r="AO148" s="5">
        <f t="shared" si="47"/>
        <v>-0.97238842699891848</v>
      </c>
      <c r="AP148" s="5">
        <f t="shared" si="33"/>
        <v>0.87386137446281964</v>
      </c>
      <c r="AQ148" s="5">
        <f t="shared" si="33"/>
        <v>-0.14486791909691021</v>
      </c>
      <c r="AR148" s="5">
        <f t="shared" si="33"/>
        <v>-0.40897841637904264</v>
      </c>
      <c r="AS148" s="5">
        <f t="shared" si="33"/>
        <v>-0.90105898247579574</v>
      </c>
      <c r="AV148" s="2">
        <f t="shared" si="34"/>
        <v>81.02516733681162</v>
      </c>
      <c r="AW148" s="2">
        <f t="shared" si="35"/>
        <v>84.553803239555521</v>
      </c>
      <c r="AX148" s="2">
        <f t="shared" si="36"/>
        <v>86.702859776099714</v>
      </c>
      <c r="AY148" s="2">
        <f t="shared" si="37"/>
        <v>87.943394001450855</v>
      </c>
      <c r="AZ148" s="2">
        <f t="shared" si="38"/>
        <v>90.493593009893189</v>
      </c>
      <c r="BA148" s="2">
        <f t="shared" si="39"/>
        <v>92.332063798787686</v>
      </c>
      <c r="BB148" s="2">
        <f t="shared" si="40"/>
        <v>92.532815048225444</v>
      </c>
      <c r="BC148" s="2">
        <f t="shared" si="41"/>
        <v>91.772287164435497</v>
      </c>
      <c r="BD148" s="2">
        <f t="shared" si="42"/>
        <v>89.635197148626091</v>
      </c>
      <c r="BE148" s="2">
        <f t="shared" si="43"/>
        <v>85.806705455043428</v>
      </c>
      <c r="BF148" s="2">
        <f t="shared" si="44"/>
        <v>80.424069494673574</v>
      </c>
      <c r="BG148" s="2">
        <f t="shared" si="45"/>
        <v>72.347124376328551</v>
      </c>
      <c r="BH148" s="2">
        <f t="shared" si="46"/>
        <v>61.252514346157263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85.010963002681493</v>
      </c>
      <c r="CP148" s="2">
        <f>BL$207*$B148+BL$209</f>
        <v>87.318157861090754</v>
      </c>
      <c r="CQ148" s="2">
        <f>BM$207*$B148+BM$209</f>
        <v>88.895926414193212</v>
      </c>
      <c r="CR148" s="2">
        <f>BN$207*$B148+BN$209</f>
        <v>91.066510448843232</v>
      </c>
      <c r="CS148" s="2">
        <f>BO$207*$B148+BO$209</f>
        <v>94.246540702464898</v>
      </c>
      <c r="CT148" s="2">
        <f>BP$207*$B148+BP$209</f>
        <v>96.979355280141462</v>
      </c>
      <c r="CU148" s="2">
        <f>BQ$207*$B148+BQ$209</f>
        <v>97.038518700082506</v>
      </c>
      <c r="CV148" s="2">
        <f>BR$207*$B148+BR$209</f>
        <v>96.619562231910493</v>
      </c>
      <c r="CW148" s="2">
        <f>BS$207*$B148+BS$209</f>
        <v>94.510844153197738</v>
      </c>
      <c r="CX148" s="2">
        <f>BT$207*$B148+BT$209</f>
        <v>90.486060957910041</v>
      </c>
      <c r="CY148" s="2">
        <f>BU$207*$B148+BU$209</f>
        <v>84.7591332350339</v>
      </c>
      <c r="CZ148" s="2">
        <f>BV$207*$B148+BV$209</f>
        <v>75.73766527144322</v>
      </c>
      <c r="DA148" s="2">
        <f>BW$207*$B148+BW$209</f>
        <v>63.1274035072204</v>
      </c>
      <c r="DD148" s="2">
        <f>BZ$207*$B148+BZ$209</f>
        <v>80.945767969043359</v>
      </c>
      <c r="DE148" s="2">
        <f>CA$207*$B148+CA$209</f>
        <v>84.477873217473586</v>
      </c>
      <c r="DF148" s="2">
        <f>CB$207*$B148+CB$209</f>
        <v>86.651704450491962</v>
      </c>
      <c r="DG148" s="2">
        <f>CC$207*$B148+CC$209</f>
        <v>87.867873211272794</v>
      </c>
      <c r="DH148" s="2">
        <f>CD$207*$B148+CD$209</f>
        <v>90.414318354021674</v>
      </c>
      <c r="DI148" s="2">
        <f>CE$207*$B148+CE$209</f>
        <v>92.240982616663416</v>
      </c>
      <c r="DJ148" s="2">
        <f>CF$207*$B148+CF$209</f>
        <v>92.44811384019566</v>
      </c>
      <c r="DK148" s="2">
        <f>CG$207*$B148+CG$209</f>
        <v>91.652313219107668</v>
      </c>
      <c r="DL148" s="2">
        <f>CH$207*$B148+CH$209</f>
        <v>89.524834071971569</v>
      </c>
      <c r="DM148" s="2">
        <f>CI$207*$B148+CI$209</f>
        <v>85.707855354953253</v>
      </c>
      <c r="DN148" s="2">
        <f>CJ$207*$B148+CJ$209</f>
        <v>80.321181341596585</v>
      </c>
      <c r="DO148" s="2">
        <f>CK$207*$B148+CK$209</f>
        <v>72.260235273696793</v>
      </c>
      <c r="DP148" s="2">
        <f>CL$207*$B148+CL$209</f>
        <v>61.203603536816289</v>
      </c>
      <c r="DS148" s="2">
        <f>POWER(10,($B148-C$227)/C$228)/(1+POWER(10,($B148-C$227)/C$228))</f>
        <v>0.98046849730178776</v>
      </c>
      <c r="DT148" s="2">
        <f>POWER(10,($B148-D$227)/D$228)/(1+POWER(10,($B148-D$227)/D$228))</f>
        <v>0.97326675611454327</v>
      </c>
      <c r="DU148" s="2">
        <f>POWER(10,($B148-E$227)/E$228)/(1+POWER(10,($B148-E$227)/E$228))</f>
        <v>0.97720576376349655</v>
      </c>
      <c r="DV148" s="2">
        <f>POWER(10,($B148-F$227)/F$228)/(1+POWER(10,($B148-F$227)/F$228))</f>
        <v>0.97638969830932765</v>
      </c>
      <c r="DW148" s="2">
        <f>POWER(10,($B148-G$227)/G$228)/(1+POWER(10,($B148-G$227)/G$228))</f>
        <v>0.97931365963049721</v>
      </c>
      <c r="DX148" s="2">
        <f>POWER(10,($B148-H$227)/H$228)/(1+POWER(10,($B148-H$227)/H$228))</f>
        <v>0.98077796142411999</v>
      </c>
      <c r="DY148" s="2">
        <f>POWER(10,($B148-I$227)/I$228)/(1+POWER(10,($B148-I$227)/I$228))</f>
        <v>0.98154820530756515</v>
      </c>
      <c r="DZ148" s="2">
        <f>POWER(10,($B148-J$227)/J$228)/(1+POWER(10,($B148-J$227)/J$228))</f>
        <v>0.97584700404215874</v>
      </c>
      <c r="EA148" s="2">
        <f>POWER(10,($B148-K$227)/K$228)/(1+POWER(10,($B148-K$227)/K$228))</f>
        <v>0.97786545256495283</v>
      </c>
      <c r="EB148" s="2">
        <f>POWER(10,($B148-L$227)/L$228)/(1+POWER(10,($B148-L$227)/L$228))</f>
        <v>0.9793122966435327</v>
      </c>
      <c r="EC148" s="2">
        <f>POWER(10,($B148-M$227)/M$228)/(1+POWER(10,($B148-M$227)/M$228))</f>
        <v>0.97681629825029603</v>
      </c>
      <c r="ED148" s="2">
        <f>POWER(10,($B148-N$227)/N$228)/(1+POWER(10,($B148-N$227)/N$228))</f>
        <v>0.97501341430652322</v>
      </c>
      <c r="EE148" s="2">
        <f>POWER(10,($B148-O$227)/O$228)/(1+POWER(10,($B148-O$227)/O$228))</f>
        <v>0.97457593819865784</v>
      </c>
    </row>
    <row r="149" spans="2:137" x14ac:dyDescent="0.25">
      <c r="B149" s="2">
        <v>143</v>
      </c>
      <c r="C149">
        <v>79.930000000000007</v>
      </c>
      <c r="D149">
        <v>84.084999999999994</v>
      </c>
      <c r="E149">
        <v>86.07</v>
      </c>
      <c r="F149">
        <v>86.492999999999995</v>
      </c>
      <c r="G149">
        <v>91.042000000000002</v>
      </c>
      <c r="H149">
        <v>94.055999999999997</v>
      </c>
      <c r="I149">
        <v>94.465000000000003</v>
      </c>
      <c r="J149">
        <v>92.986000000000004</v>
      </c>
      <c r="K149">
        <v>89.534999999999997</v>
      </c>
      <c r="L149">
        <v>86.456000000000003</v>
      </c>
      <c r="M149">
        <v>79.162000000000006</v>
      </c>
      <c r="N149">
        <v>72.161799999999999</v>
      </c>
      <c r="O149">
        <v>61.2254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80.939609336709466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84.492292325116864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86.67425926508956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87.939274904037688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90.681594683760906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92.775675325351315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93.231898018923829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91.925985956778447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89.893649143171572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86.008140940080395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80.436011958455722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72.341389033044109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61.278925383973061</v>
      </c>
      <c r="AE149" s="5"/>
      <c r="AG149" s="5">
        <f t="shared" si="32"/>
        <v>-1.0096093367094596</v>
      </c>
      <c r="AH149" s="5">
        <f t="shared" si="32"/>
        <v>-0.4072923251168703</v>
      </c>
      <c r="AI149" s="5">
        <f t="shared" si="32"/>
        <v>-0.60425926508956707</v>
      </c>
      <c r="AJ149" s="5">
        <f t="shared" si="32"/>
        <v>-1.4462749040376934</v>
      </c>
      <c r="AK149" s="5">
        <f t="shared" si="32"/>
        <v>0.36040531623909544</v>
      </c>
      <c r="AL149" s="5">
        <f t="shared" si="32"/>
        <v>1.280324674648682</v>
      </c>
      <c r="AM149" s="5">
        <f t="shared" si="32"/>
        <v>1.2331019810761745</v>
      </c>
      <c r="AN149" s="5">
        <f t="shared" si="32"/>
        <v>1.0600140432215568</v>
      </c>
      <c r="AO149" s="5">
        <f t="shared" si="47"/>
        <v>-0.3586491431715757</v>
      </c>
      <c r="AP149" s="5">
        <f t="shared" si="33"/>
        <v>0.44785905991960817</v>
      </c>
      <c r="AQ149" s="5">
        <f t="shared" si="33"/>
        <v>-1.2740119584557164</v>
      </c>
      <c r="AR149" s="5">
        <f t="shared" si="33"/>
        <v>-0.17958903304410967</v>
      </c>
      <c r="AS149" s="5">
        <f t="shared" si="33"/>
        <v>-5.3525383973060059E-2</v>
      </c>
      <c r="AV149" s="2">
        <f t="shared" si="34"/>
        <v>80.939568934704738</v>
      </c>
      <c r="AW149" s="2">
        <f t="shared" si="35"/>
        <v>84.483670812551537</v>
      </c>
      <c r="AX149" s="2">
        <f t="shared" si="36"/>
        <v>86.64075742222974</v>
      </c>
      <c r="AY149" s="2">
        <f t="shared" si="37"/>
        <v>87.88178958931924</v>
      </c>
      <c r="AZ149" s="2">
        <f t="shared" si="38"/>
        <v>90.43872124261685</v>
      </c>
      <c r="BA149" s="2">
        <f t="shared" si="39"/>
        <v>92.259443135761586</v>
      </c>
      <c r="BB149" s="2">
        <f t="shared" si="40"/>
        <v>92.461152698197793</v>
      </c>
      <c r="BC149" s="2">
        <f t="shared" si="41"/>
        <v>91.695019379194648</v>
      </c>
      <c r="BD149" s="2">
        <f t="shared" si="42"/>
        <v>89.554130997864107</v>
      </c>
      <c r="BE149" s="2">
        <f t="shared" si="43"/>
        <v>85.72675841303483</v>
      </c>
      <c r="BF149" s="2">
        <f t="shared" si="44"/>
        <v>80.353865031853999</v>
      </c>
      <c r="BG149" s="2">
        <f t="shared" si="45"/>
        <v>72.293051211899837</v>
      </c>
      <c r="BH149" s="2">
        <f t="shared" si="46"/>
        <v>61.233460622789856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85.008438626945875</v>
      </c>
      <c r="CP149" s="2">
        <f>BL$207*$B149+BL$209</f>
        <v>87.303155162180502</v>
      </c>
      <c r="CQ149" s="2">
        <f>BM$207*$B149+BM$209</f>
        <v>88.875001578227142</v>
      </c>
      <c r="CR149" s="2">
        <f>BN$207*$B149+BN$209</f>
        <v>91.068824737691969</v>
      </c>
      <c r="CS149" s="2">
        <f>BO$207*$B149+BO$209</f>
        <v>94.266671796662223</v>
      </c>
      <c r="CT149" s="2">
        <f>BP$207*$B149+BP$209</f>
        <v>97.003336121193001</v>
      </c>
      <c r="CU149" s="2">
        <f>BQ$207*$B149+BQ$209</f>
        <v>97.0566289081234</v>
      </c>
      <c r="CV149" s="2">
        <f>BR$207*$B149+BR$209</f>
        <v>96.644304880194895</v>
      </c>
      <c r="CW149" s="2">
        <f>BS$207*$B149+BS$209</f>
        <v>94.537097270312046</v>
      </c>
      <c r="CX149" s="2">
        <f>BT$207*$B149+BT$209</f>
        <v>90.50641135205899</v>
      </c>
      <c r="CY149" s="2">
        <f>BU$207*$B149+BU$209</f>
        <v>84.785459602215013</v>
      </c>
      <c r="CZ149" s="2">
        <f>BV$207*$B149+BV$209</f>
        <v>75.760553777072857</v>
      </c>
      <c r="DA149" s="2">
        <f>BW$207*$B149+BW$209</f>
        <v>63.148950807834531</v>
      </c>
      <c r="DD149" s="2">
        <f>BZ$207*$B149+BZ$209</f>
        <v>80.865646579500762</v>
      </c>
      <c r="DE149" s="2">
        <f>CA$207*$B149+CA$209</f>
        <v>84.413040771402791</v>
      </c>
      <c r="DF149" s="2">
        <f>CB$207*$B149+CB$209</f>
        <v>86.593227220701351</v>
      </c>
      <c r="DG149" s="2">
        <f>CC$207*$B149+CC$209</f>
        <v>87.811504176333784</v>
      </c>
      <c r="DH149" s="2">
        <f>CD$207*$B149+CD$209</f>
        <v>90.36497699086884</v>
      </c>
      <c r="DI149" s="2">
        <f>CE$207*$B149+CE$209</f>
        <v>92.174649427318556</v>
      </c>
      <c r="DJ149" s="2">
        <f>CF$207*$B149+CF$209</f>
        <v>92.382365165103934</v>
      </c>
      <c r="DK149" s="2">
        <f>CG$207*$B149+CG$209</f>
        <v>91.583299159131371</v>
      </c>
      <c r="DL149" s="2">
        <f>CH$207*$B149+CH$209</f>
        <v>89.451263188491453</v>
      </c>
      <c r="DM149" s="2">
        <f>CI$207*$B149+CI$209</f>
        <v>85.634673722027372</v>
      </c>
      <c r="DN149" s="2">
        <f>CJ$207*$B149+CJ$209</f>
        <v>80.257940452044593</v>
      </c>
      <c r="DO149" s="2">
        <f>CK$207*$B149+CK$209</f>
        <v>72.212008658472442</v>
      </c>
      <c r="DP149" s="2">
        <f>CL$207*$B149+CL$209</f>
        <v>61.18788745872849</v>
      </c>
      <c r="DS149" s="2">
        <f>POWER(10,($B149-C$227)/C$228)/(1+POWER(10,($B149-C$227)/C$228))</f>
        <v>0.98215639251080367</v>
      </c>
      <c r="DT149" s="2">
        <f>POWER(10,($B149-D$227)/D$228)/(1+POWER(10,($B149-D$227)/D$228))</f>
        <v>0.97556150670917097</v>
      </c>
      <c r="DU149" s="2">
        <f>POWER(10,($B149-E$227)/E$228)/(1+POWER(10,($B149-E$227)/E$228))</f>
        <v>0.97916963113743993</v>
      </c>
      <c r="DV149" s="2">
        <f>POWER(10,($B149-F$227)/F$228)/(1+POWER(10,($B149-F$227)/F$228))</f>
        <v>0.97842232237770965</v>
      </c>
      <c r="DW149" s="2">
        <f>POWER(10,($B149-G$227)/G$228)/(1+POWER(10,($B149-G$227)/G$228))</f>
        <v>0.98109943103737718</v>
      </c>
      <c r="DX149" s="2">
        <f>POWER(10,($B149-H$227)/H$228)/(1+POWER(10,($B149-H$227)/H$228))</f>
        <v>0.98243959200115361</v>
      </c>
      <c r="DY149" s="2">
        <f>POWER(10,($B149-I$227)/I$228)/(1+POWER(10,($B149-I$227)/I$228))</f>
        <v>0.98314439718736268</v>
      </c>
      <c r="DZ149" s="2">
        <f>POWER(10,($B149-J$227)/J$228)/(1+POWER(10,($B149-J$227)/J$228))</f>
        <v>0.97792529267487427</v>
      </c>
      <c r="EA149" s="2">
        <f>POWER(10,($B149-K$227)/K$228)/(1+POWER(10,($B149-K$227)/K$228))</f>
        <v>0.97977365999013866</v>
      </c>
      <c r="EB149" s="2">
        <f>POWER(10,($B149-L$227)/L$228)/(1+POWER(10,($B149-L$227)/L$228))</f>
        <v>0.98109818344079058</v>
      </c>
      <c r="EC149" s="2">
        <f>POWER(10,($B149-M$227)/M$228)/(1+POWER(10,($B149-M$227)/M$228))</f>
        <v>0.97881299302603642</v>
      </c>
      <c r="ED149" s="2">
        <f>POWER(10,($B149-N$227)/N$228)/(1+POWER(10,($B149-N$227)/N$228))</f>
        <v>0.97716175200856425</v>
      </c>
      <c r="EE149" s="2">
        <f>POWER(10,($B149-O$227)/O$228)/(1+POWER(10,($B149-O$227)/O$228))</f>
        <v>0.97676099342627609</v>
      </c>
    </row>
    <row r="150" spans="2:137" x14ac:dyDescent="0.25">
      <c r="B150" s="2">
        <v>144</v>
      </c>
      <c r="C150">
        <v>80.576999999999998</v>
      </c>
      <c r="D150">
        <v>84.831000000000003</v>
      </c>
      <c r="E150">
        <v>86.492999999999995</v>
      </c>
      <c r="F150">
        <v>86.760999999999996</v>
      </c>
      <c r="G150">
        <v>89.731999999999999</v>
      </c>
      <c r="H150">
        <v>93.915000000000006</v>
      </c>
      <c r="I150">
        <v>94.549000000000007</v>
      </c>
      <c r="J150">
        <v>92.436999999999998</v>
      </c>
      <c r="K150">
        <v>89.789000000000001</v>
      </c>
      <c r="L150">
        <v>86.367999999999995</v>
      </c>
      <c r="M150">
        <v>79.397000000000006</v>
      </c>
      <c r="N150">
        <v>71.7059</v>
      </c>
      <c r="O150">
        <v>61.506999999999998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80.854331272641119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84.425463343418969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86.633021339094569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87.913714930133324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90.758475892327994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92.947339201983212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93.504320886593945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91.98729538289551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90.006913786823176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86.095989162668062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80.415904368660634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72.294404187841735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61.253754084287792</v>
      </c>
      <c r="AE150" s="5"/>
      <c r="AG150" s="5">
        <f t="shared" si="32"/>
        <v>-0.27733127264112056</v>
      </c>
      <c r="AH150" s="5">
        <f t="shared" si="32"/>
        <v>0.40553665658103455</v>
      </c>
      <c r="AI150" s="5">
        <f t="shared" si="32"/>
        <v>-0.1400213390945737</v>
      </c>
      <c r="AJ150" s="5">
        <f t="shared" si="32"/>
        <v>-1.1527149301333282</v>
      </c>
      <c r="AK150" s="5">
        <f t="shared" si="32"/>
        <v>-1.0264758923279942</v>
      </c>
      <c r="AL150" s="5">
        <f t="shared" si="32"/>
        <v>0.96766079801679439</v>
      </c>
      <c r="AM150" s="5">
        <f t="shared" si="32"/>
        <v>1.0446791134060618</v>
      </c>
      <c r="AN150" s="5">
        <f t="shared" si="32"/>
        <v>0.44970461710448717</v>
      </c>
      <c r="AO150" s="5">
        <f t="shared" si="47"/>
        <v>-0.21791378682317486</v>
      </c>
      <c r="AP150" s="5">
        <f t="shared" si="33"/>
        <v>0.27201083733193343</v>
      </c>
      <c r="AQ150" s="5">
        <f t="shared" si="33"/>
        <v>-1.0189043686606283</v>
      </c>
      <c r="AR150" s="5">
        <f t="shared" si="33"/>
        <v>-0.58850418784173542</v>
      </c>
      <c r="AS150" s="5">
        <f t="shared" si="33"/>
        <v>0.25324591571220623</v>
      </c>
      <c r="AV150" s="2">
        <f t="shared" si="34"/>
        <v>80.854313960501727</v>
      </c>
      <c r="AW150" s="2">
        <f t="shared" si="35"/>
        <v>84.41387550797954</v>
      </c>
      <c r="AX150" s="2">
        <f t="shared" si="36"/>
        <v>86.578892358528009</v>
      </c>
      <c r="AY150" s="2">
        <f t="shared" si="37"/>
        <v>87.820515164092825</v>
      </c>
      <c r="AZ150" s="2">
        <f t="shared" si="38"/>
        <v>90.38420274800508</v>
      </c>
      <c r="BA150" s="2">
        <f t="shared" si="39"/>
        <v>92.187217335991164</v>
      </c>
      <c r="BB150" s="2">
        <f t="shared" si="40"/>
        <v>92.389869336303363</v>
      </c>
      <c r="BC150" s="2">
        <f t="shared" si="41"/>
        <v>91.618264658924573</v>
      </c>
      <c r="BD150" s="2">
        <f t="shared" si="42"/>
        <v>89.473520825606684</v>
      </c>
      <c r="BE150" s="2">
        <f t="shared" si="43"/>
        <v>85.647229286647701</v>
      </c>
      <c r="BF150" s="2">
        <f t="shared" si="44"/>
        <v>80.284081134974926</v>
      </c>
      <c r="BG150" s="2">
        <f t="shared" si="45"/>
        <v>72.239326776576164</v>
      </c>
      <c r="BH150" s="2">
        <f t="shared" si="46"/>
        <v>61.214611148732047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85.005914251210243</v>
      </c>
      <c r="CP150" s="2">
        <f>BL$207*$B150+BL$209</f>
        <v>87.288152463270237</v>
      </c>
      <c r="CQ150" s="2">
        <f>BM$207*$B150+BM$209</f>
        <v>88.854076742261071</v>
      </c>
      <c r="CR150" s="2">
        <f>BN$207*$B150+BN$209</f>
        <v>91.071139026540706</v>
      </c>
      <c r="CS150" s="2">
        <f>BO$207*$B150+BO$209</f>
        <v>94.286802890859562</v>
      </c>
      <c r="CT150" s="2">
        <f>BP$207*$B150+BP$209</f>
        <v>97.027316962244541</v>
      </c>
      <c r="CU150" s="2">
        <f>BQ$207*$B150+BQ$209</f>
        <v>97.074739116164309</v>
      </c>
      <c r="CV150" s="2">
        <f>BR$207*$B150+BR$209</f>
        <v>96.669047528479283</v>
      </c>
      <c r="CW150" s="2">
        <f>BS$207*$B150+BS$209</f>
        <v>94.563350387426368</v>
      </c>
      <c r="CX150" s="2">
        <f>BT$207*$B150+BT$209</f>
        <v>90.526761746207939</v>
      </c>
      <c r="CY150" s="2">
        <f>BU$207*$B150+BU$209</f>
        <v>84.811785969396112</v>
      </c>
      <c r="CZ150" s="2">
        <f>BV$207*$B150+BV$209</f>
        <v>75.783442282702481</v>
      </c>
      <c r="DA150" s="2">
        <f>BW$207*$B150+BW$209</f>
        <v>63.170498108448662</v>
      </c>
      <c r="DD150" s="2">
        <f>BZ$207*$B150+BZ$209</f>
        <v>80.785525189958165</v>
      </c>
      <c r="DE150" s="2">
        <f>CA$207*$B150+CA$209</f>
        <v>84.348208325331996</v>
      </c>
      <c r="DF150" s="2">
        <f>CB$207*$B150+CB$209</f>
        <v>86.534749990910768</v>
      </c>
      <c r="DG150" s="2">
        <f>CC$207*$B150+CC$209</f>
        <v>87.755135141394788</v>
      </c>
      <c r="DH150" s="2">
        <f>CD$207*$B150+CD$209</f>
        <v>90.31563562771602</v>
      </c>
      <c r="DI150" s="2">
        <f>CE$207*$B150+CE$209</f>
        <v>92.108316237973696</v>
      </c>
      <c r="DJ150" s="2">
        <f>CF$207*$B150+CF$209</f>
        <v>92.316616490012223</v>
      </c>
      <c r="DK150" s="2">
        <f>CG$207*$B150+CG$209</f>
        <v>91.51428509915506</v>
      </c>
      <c r="DL150" s="2">
        <f>CH$207*$B150+CH$209</f>
        <v>89.377692305011351</v>
      </c>
      <c r="DM150" s="2">
        <f>CI$207*$B150+CI$209</f>
        <v>85.561492089101492</v>
      </c>
      <c r="DN150" s="2">
        <f>CJ$207*$B150+CJ$209</f>
        <v>80.194699562492616</v>
      </c>
      <c r="DO150" s="2">
        <f>CK$207*$B150+CK$209</f>
        <v>72.163782043248091</v>
      </c>
      <c r="DP150" s="2">
        <f>CL$207*$B150+CL$209</f>
        <v>61.172171380640691</v>
      </c>
      <c r="DS150" s="2">
        <f>POWER(10,($B150-C$227)/C$228)/(1+POWER(10,($B150-C$227)/C$228))</f>
        <v>0.98370084616721332</v>
      </c>
      <c r="DT150" s="2">
        <f>POWER(10,($B150-D$227)/D$228)/(1+POWER(10,($B150-D$227)/D$228))</f>
        <v>0.97766379918579238</v>
      </c>
      <c r="DU150" s="2">
        <f>POWER(10,($B150-E$227)/E$228)/(1+POWER(10,($B150-E$227)/E$228))</f>
        <v>0.98096759432816527</v>
      </c>
      <c r="DV150" s="2">
        <f>POWER(10,($B150-F$227)/F$228)/(1+POWER(10,($B150-F$227)/F$228))</f>
        <v>0.98028349032070794</v>
      </c>
      <c r="DW150" s="2">
        <f>POWER(10,($B150-G$227)/G$228)/(1+POWER(10,($B150-G$227)/G$228))</f>
        <v>0.98273376170139171</v>
      </c>
      <c r="DX150" s="2">
        <f>POWER(10,($B150-H$227)/H$228)/(1+POWER(10,($B150-H$227)/H$228))</f>
        <v>0.98395993364502454</v>
      </c>
      <c r="DY150" s="2">
        <f>POWER(10,($B150-I$227)/I$228)/(1+POWER(10,($B150-I$227)/I$228))</f>
        <v>0.98460467456459988</v>
      </c>
      <c r="DZ150" s="2">
        <f>POWER(10,($B150-J$227)/J$228)/(1+POWER(10,($B150-J$227)/J$228))</f>
        <v>0.97982844773252786</v>
      </c>
      <c r="EA150" s="2">
        <f>POWER(10,($B150-K$227)/K$228)/(1+POWER(10,($B150-K$227)/K$228))</f>
        <v>0.98152047067655757</v>
      </c>
      <c r="EB150" s="2">
        <f>POWER(10,($B150-L$227)/L$228)/(1+POWER(10,($B150-L$227)/L$228))</f>
        <v>0.98273262008569684</v>
      </c>
      <c r="EC150" s="2">
        <f>POWER(10,($B150-M$227)/M$228)/(1+POWER(10,($B150-M$227)/M$228))</f>
        <v>0.98064113066009351</v>
      </c>
      <c r="ED150" s="2">
        <f>POWER(10,($B150-N$227)/N$228)/(1+POWER(10,($B150-N$227)/N$228))</f>
        <v>0.97912933028779037</v>
      </c>
      <c r="EE150" s="2">
        <f>POWER(10,($B150-O$227)/O$228)/(1+POWER(10,($B150-O$227)/O$228))</f>
        <v>0.97876234776787208</v>
      </c>
    </row>
    <row r="151" spans="2:137" x14ac:dyDescent="0.25">
      <c r="B151" s="2">
        <v>145</v>
      </c>
      <c r="C151">
        <v>79.352000000000004</v>
      </c>
      <c r="D151">
        <v>83.239000000000004</v>
      </c>
      <c r="E151">
        <v>85.789000000000001</v>
      </c>
      <c r="F151">
        <v>87.210999999999999</v>
      </c>
      <c r="G151">
        <v>90</v>
      </c>
      <c r="H151">
        <v>93.423000000000002</v>
      </c>
      <c r="I151">
        <v>94.662000000000006</v>
      </c>
      <c r="J151">
        <v>91.93</v>
      </c>
      <c r="K151">
        <v>90.394000000000005</v>
      </c>
      <c r="L151">
        <v>86.632000000000005</v>
      </c>
      <c r="M151">
        <v>81.337999999999994</v>
      </c>
      <c r="N151">
        <v>72.132400000000004</v>
      </c>
      <c r="O151">
        <v>60.816899999999997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80.769392311447419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84.362725114160114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86.602967932558172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87.907277360790033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90.887147756467655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93.195214633604849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93.873463661610941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92.11365556082265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90.203597868795057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86.261525877415352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80.431078545425166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72.267993462018168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61.244818599955984</v>
      </c>
      <c r="AE151" s="5"/>
      <c r="AG151" s="5">
        <f t="shared" si="32"/>
        <v>-1.417392311447415</v>
      </c>
      <c r="AH151" s="5">
        <f t="shared" si="32"/>
        <v>-1.1237251141601092</v>
      </c>
      <c r="AI151" s="5">
        <f t="shared" si="32"/>
        <v>-0.81396793255817101</v>
      </c>
      <c r="AJ151" s="5">
        <f t="shared" si="32"/>
        <v>-0.69627736079003455</v>
      </c>
      <c r="AK151" s="5">
        <f t="shared" si="32"/>
        <v>-0.88714775646765531</v>
      </c>
      <c r="AL151" s="5">
        <f t="shared" si="32"/>
        <v>0.22778536639515323</v>
      </c>
      <c r="AM151" s="5">
        <f t="shared" si="32"/>
        <v>0.78853633838906489</v>
      </c>
      <c r="AN151" s="5">
        <f t="shared" si="32"/>
        <v>-0.18365556082264334</v>
      </c>
      <c r="AO151" s="5">
        <f t="shared" si="47"/>
        <v>0.19040213120494798</v>
      </c>
      <c r="AP151" s="5">
        <f t="shared" si="33"/>
        <v>0.37047412258465329</v>
      </c>
      <c r="AQ151" s="5">
        <f t="shared" si="33"/>
        <v>0.90692145457482809</v>
      </c>
      <c r="AR151" s="5">
        <f t="shared" si="33"/>
        <v>-0.13559346201816425</v>
      </c>
      <c r="AS151" s="5">
        <f t="shared" si="33"/>
        <v>-0.42791859995598713</v>
      </c>
      <c r="AV151" s="2">
        <f t="shared" si="34"/>
        <v>80.769385143543616</v>
      </c>
      <c r="AW151" s="2">
        <f t="shared" si="35"/>
        <v>84.344400069792016</v>
      </c>
      <c r="AX151" s="2">
        <f t="shared" si="36"/>
        <v>86.517251529217049</v>
      </c>
      <c r="AY151" s="2">
        <f t="shared" si="37"/>
        <v>87.759554077379434</v>
      </c>
      <c r="AZ151" s="2">
        <f t="shared" si="38"/>
        <v>90.330019017340916</v>
      </c>
      <c r="BA151" s="2">
        <f t="shared" si="39"/>
        <v>92.115366453226045</v>
      </c>
      <c r="BB151" s="2">
        <f t="shared" si="40"/>
        <v>92.318944861128415</v>
      </c>
      <c r="BC151" s="2">
        <f t="shared" si="41"/>
        <v>91.54199801496344</v>
      </c>
      <c r="BD151" s="2">
        <f t="shared" si="42"/>
        <v>89.39334553618356</v>
      </c>
      <c r="BE151" s="2">
        <f t="shared" si="43"/>
        <v>85.568097879962735</v>
      </c>
      <c r="BF151" s="2">
        <f t="shared" si="44"/>
        <v>80.214698779220925</v>
      </c>
      <c r="BG151" s="2">
        <f t="shared" si="45"/>
        <v>72.185935914797398</v>
      </c>
      <c r="BH151" s="2">
        <f t="shared" si="46"/>
        <v>61.195956399335998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85.003389875474625</v>
      </c>
      <c r="CP151" s="2">
        <f>BL$207*$B151+BL$209</f>
        <v>87.273149764359985</v>
      </c>
      <c r="CQ151" s="2">
        <f>BM$207*$B151+BM$209</f>
        <v>88.833151906295001</v>
      </c>
      <c r="CR151" s="2">
        <f>BN$207*$B151+BN$209</f>
        <v>91.073453315389443</v>
      </c>
      <c r="CS151" s="2">
        <f>BO$207*$B151+BO$209</f>
        <v>94.306933985056901</v>
      </c>
      <c r="CT151" s="2">
        <f>BP$207*$B151+BP$209</f>
        <v>97.05129780329608</v>
      </c>
      <c r="CU151" s="2">
        <f>BQ$207*$B151+BQ$209</f>
        <v>97.092849324205218</v>
      </c>
      <c r="CV151" s="2">
        <f>BR$207*$B151+BR$209</f>
        <v>96.693790176763684</v>
      </c>
      <c r="CW151" s="2">
        <f>BS$207*$B151+BS$209</f>
        <v>94.589603504540676</v>
      </c>
      <c r="CX151" s="2">
        <f>BT$207*$B151+BT$209</f>
        <v>90.547112140356887</v>
      </c>
      <c r="CY151" s="2">
        <f>BU$207*$B151+BU$209</f>
        <v>84.838112336577211</v>
      </c>
      <c r="CZ151" s="2">
        <f>BV$207*$B151+BV$209</f>
        <v>75.806330788332119</v>
      </c>
      <c r="DA151" s="2">
        <f>BW$207*$B151+BW$209</f>
        <v>63.192045409062793</v>
      </c>
      <c r="DD151" s="2">
        <f>BZ$207*$B151+BZ$209</f>
        <v>80.705403800415567</v>
      </c>
      <c r="DE151" s="2">
        <f>CA$207*$B151+CA$209</f>
        <v>84.2833758792612</v>
      </c>
      <c r="DF151" s="2">
        <f>CB$207*$B151+CB$209</f>
        <v>86.476272761120157</v>
      </c>
      <c r="DG151" s="2">
        <f>CC$207*$B151+CC$209</f>
        <v>87.698766106455778</v>
      </c>
      <c r="DH151" s="2">
        <f>CD$207*$B151+CD$209</f>
        <v>90.2662942645632</v>
      </c>
      <c r="DI151" s="2">
        <f>CE$207*$B151+CE$209</f>
        <v>92.04198304862885</v>
      </c>
      <c r="DJ151" s="2">
        <f>CF$207*$B151+CF$209</f>
        <v>92.250867814920497</v>
      </c>
      <c r="DK151" s="2">
        <f>CG$207*$B151+CG$209</f>
        <v>91.445271039178749</v>
      </c>
      <c r="DL151" s="2">
        <f>CH$207*$B151+CH$209</f>
        <v>89.304121421531249</v>
      </c>
      <c r="DM151" s="2">
        <f>CI$207*$B151+CI$209</f>
        <v>85.488310456175611</v>
      </c>
      <c r="DN151" s="2">
        <f>CJ$207*$B151+CJ$209</f>
        <v>80.131458672940624</v>
      </c>
      <c r="DO151" s="2">
        <f>CK$207*$B151+CK$209</f>
        <v>72.115555428023725</v>
      </c>
      <c r="DP151" s="2">
        <f>CL$207*$B151+CL$209</f>
        <v>61.156455302552899</v>
      </c>
      <c r="DS151" s="2">
        <f>POWER(10,($B151-C$227)/C$228)/(1+POWER(10,($B151-C$227)/C$228))</f>
        <v>0.98511364578416716</v>
      </c>
      <c r="DT151" s="2">
        <f>POWER(10,($B151-D$227)/D$228)/(1+POWER(10,($B151-D$227)/D$228))</f>
        <v>0.97958902817535043</v>
      </c>
      <c r="DU151" s="2">
        <f>POWER(10,($B151-E$227)/E$228)/(1+POWER(10,($B151-E$227)/E$228))</f>
        <v>0.98261312287446745</v>
      </c>
      <c r="DV151" s="2">
        <f>POWER(10,($B151-F$227)/F$228)/(1+POWER(10,($B151-F$227)/F$228))</f>
        <v>0.98198707993951817</v>
      </c>
      <c r="DW151" s="2">
        <f>POWER(10,($B151-G$227)/G$228)/(1+POWER(10,($B151-G$227)/G$228))</f>
        <v>0.98422904362036667</v>
      </c>
      <c r="DX151" s="2">
        <f>POWER(10,($B151-H$227)/H$228)/(1+POWER(10,($B151-H$227)/H$228))</f>
        <v>0.98535061017500858</v>
      </c>
      <c r="DY151" s="2">
        <f>POWER(10,($B151-I$227)/I$228)/(1+POWER(10,($B151-I$227)/I$228))</f>
        <v>0.98594025068510049</v>
      </c>
      <c r="DZ151" s="2">
        <f>POWER(10,($B151-J$227)/J$228)/(1+POWER(10,($B151-J$227)/J$228))</f>
        <v>0.98157061577768934</v>
      </c>
      <c r="EA151" s="2">
        <f>POWER(10,($B151-K$227)/K$228)/(1+POWER(10,($B151-K$227)/K$228))</f>
        <v>0.98311902050730204</v>
      </c>
      <c r="EB151" s="2">
        <f>POWER(10,($B151-L$227)/L$228)/(1+POWER(10,($B151-L$227)/L$228))</f>
        <v>0.98422799928358407</v>
      </c>
      <c r="EC151" s="2">
        <f>POWER(10,($B151-M$227)/M$228)/(1+POWER(10,($B151-M$227)/M$228))</f>
        <v>0.9823143761514882</v>
      </c>
      <c r="ED151" s="2">
        <f>POWER(10,($B151-N$227)/N$228)/(1+POWER(10,($B151-N$227)/N$228))</f>
        <v>0.98093070428220563</v>
      </c>
      <c r="EE151" s="2">
        <f>POWER(10,($B151-O$227)/O$228)/(1+POWER(10,($B151-O$227)/O$228))</f>
        <v>0.98059476873228324</v>
      </c>
    </row>
    <row r="152" spans="2:137" x14ac:dyDescent="0.25">
      <c r="B152" s="2">
        <v>146</v>
      </c>
      <c r="C152">
        <v>80.168999999999997</v>
      </c>
      <c r="D152">
        <v>84</v>
      </c>
      <c r="E152">
        <v>85.634</v>
      </c>
      <c r="F152">
        <v>88.281999999999996</v>
      </c>
      <c r="G152">
        <v>91.662000000000006</v>
      </c>
      <c r="H152">
        <v>94.647999999999996</v>
      </c>
      <c r="I152">
        <v>94.013999999999996</v>
      </c>
      <c r="J152">
        <v>92.93</v>
      </c>
      <c r="K152">
        <v>91.450999999999993</v>
      </c>
      <c r="L152">
        <v>86.132000000000005</v>
      </c>
      <c r="M152">
        <v>80.147000000000006</v>
      </c>
      <c r="N152">
        <v>72.5</v>
      </c>
      <c r="O152">
        <v>62.253500000000003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80.684768393265287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84.305168034169313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86.587416306373456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87.925680814662158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91.076665865994514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93.52374866406673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94.339992282518665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92.321512329946614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90.50183429444327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86.525093031318136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80.49452300899506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72.266834377423024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61.253135703434147</v>
      </c>
      <c r="AE152" s="5"/>
      <c r="AG152" s="5">
        <f t="shared" si="32"/>
        <v>-0.51576839326529011</v>
      </c>
      <c r="AH152" s="5">
        <f t="shared" si="32"/>
        <v>-0.30516803416931282</v>
      </c>
      <c r="AI152" s="5">
        <f t="shared" si="32"/>
        <v>-0.95341630637345531</v>
      </c>
      <c r="AJ152" s="5">
        <f t="shared" si="32"/>
        <v>0.35631918533783846</v>
      </c>
      <c r="AK152" s="5">
        <f t="shared" si="32"/>
        <v>0.5853341340054925</v>
      </c>
      <c r="AL152" s="5">
        <f t="shared" si="32"/>
        <v>1.1242513359332662</v>
      </c>
      <c r="AM152" s="5">
        <f t="shared" si="32"/>
        <v>-0.32599228251866919</v>
      </c>
      <c r="AN152" s="5">
        <f t="shared" si="32"/>
        <v>0.60848767005339255</v>
      </c>
      <c r="AO152" s="5">
        <f t="shared" si="47"/>
        <v>0.94916570555672308</v>
      </c>
      <c r="AP152" s="5">
        <f t="shared" si="33"/>
        <v>-0.39309303131813067</v>
      </c>
      <c r="AQ152" s="5">
        <f t="shared" si="33"/>
        <v>-0.34752300899505428</v>
      </c>
      <c r="AR152" s="5">
        <f t="shared" si="33"/>
        <v>0.23316562257697626</v>
      </c>
      <c r="AS152" s="5">
        <f t="shared" si="33"/>
        <v>1.0003642965658557</v>
      </c>
      <c r="AV152" s="2">
        <f t="shared" si="34"/>
        <v>80.684765499651988</v>
      </c>
      <c r="AW152" s="2">
        <f t="shared" si="35"/>
        <v>84.275227540030812</v>
      </c>
      <c r="AX152" s="2">
        <f t="shared" si="36"/>
        <v>86.455822256533637</v>
      </c>
      <c r="AY152" s="2">
        <f t="shared" si="37"/>
        <v>87.698889946187677</v>
      </c>
      <c r="AZ152" s="2">
        <f t="shared" si="38"/>
        <v>90.276151957649859</v>
      </c>
      <c r="BA152" s="2">
        <f t="shared" si="39"/>
        <v>92.043870887539512</v>
      </c>
      <c r="BB152" s="2">
        <f t="shared" si="40"/>
        <v>92.248359671679779</v>
      </c>
      <c r="BC152" s="2">
        <f t="shared" si="41"/>
        <v>91.466194715184002</v>
      </c>
      <c r="BD152" s="2">
        <f t="shared" si="42"/>
        <v>89.313584085066552</v>
      </c>
      <c r="BE152" s="2">
        <f t="shared" si="43"/>
        <v>85.489344198810983</v>
      </c>
      <c r="BF152" s="2">
        <f t="shared" si="44"/>
        <v>80.145698907644288</v>
      </c>
      <c r="BG152" s="2">
        <f t="shared" si="45"/>
        <v>72.13286333124131</v>
      </c>
      <c r="BH152" s="2">
        <f t="shared" si="46"/>
        <v>61.177486876802277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85.000865499738993</v>
      </c>
      <c r="CP152" s="2">
        <f>BL$207*$B152+BL$209</f>
        <v>87.25814706544972</v>
      </c>
      <c r="CQ152" s="2">
        <f>BM$207*$B152+BM$209</f>
        <v>88.81222707032893</v>
      </c>
      <c r="CR152" s="2">
        <f>BN$207*$B152+BN$209</f>
        <v>91.07576760423818</v>
      </c>
      <c r="CS152" s="2">
        <f>BO$207*$B152+BO$209</f>
        <v>94.327065079254226</v>
      </c>
      <c r="CT152" s="2">
        <f>BP$207*$B152+BP$209</f>
        <v>97.07527864434762</v>
      </c>
      <c r="CU152" s="2">
        <f>BQ$207*$B152+BQ$209</f>
        <v>97.110959532246127</v>
      </c>
      <c r="CV152" s="2">
        <f>BR$207*$B152+BR$209</f>
        <v>96.718532825048072</v>
      </c>
      <c r="CW152" s="2">
        <f>BS$207*$B152+BS$209</f>
        <v>94.615856621654984</v>
      </c>
      <c r="CX152" s="2">
        <f>BT$207*$B152+BT$209</f>
        <v>90.567462534505836</v>
      </c>
      <c r="CY152" s="2">
        <f>BU$207*$B152+BU$209</f>
        <v>84.86443870375831</v>
      </c>
      <c r="CZ152" s="2">
        <f>BV$207*$B152+BV$209</f>
        <v>75.829219293961742</v>
      </c>
      <c r="DA152" s="2">
        <f>BW$207*$B152+BW$209</f>
        <v>63.213592709676924</v>
      </c>
      <c r="DD152" s="2">
        <f>BZ$207*$B152+BZ$209</f>
        <v>80.62528241087297</v>
      </c>
      <c r="DE152" s="2">
        <f>CA$207*$B152+CA$209</f>
        <v>84.218543433190405</v>
      </c>
      <c r="DF152" s="2">
        <f>CB$207*$B152+CB$209</f>
        <v>86.417795531329574</v>
      </c>
      <c r="DG152" s="2">
        <f>CC$207*$B152+CC$209</f>
        <v>87.642397071516768</v>
      </c>
      <c r="DH152" s="2">
        <f>CD$207*$B152+CD$209</f>
        <v>90.21695290141038</v>
      </c>
      <c r="DI152" s="2">
        <f>CE$207*$B152+CE$209</f>
        <v>91.975649859284005</v>
      </c>
      <c r="DJ152" s="2">
        <f>CF$207*$B152+CF$209</f>
        <v>92.185119139828771</v>
      </c>
      <c r="DK152" s="2">
        <f>CG$207*$B152+CG$209</f>
        <v>91.376256979202452</v>
      </c>
      <c r="DL152" s="2">
        <f>CH$207*$B152+CH$209</f>
        <v>89.230550538051133</v>
      </c>
      <c r="DM152" s="2">
        <f>CI$207*$B152+CI$209</f>
        <v>85.415128823249731</v>
      </c>
      <c r="DN152" s="2">
        <f>CJ$207*$B152+CJ$209</f>
        <v>80.068217783388633</v>
      </c>
      <c r="DO152" s="2">
        <f>CK$207*$B152+CK$209</f>
        <v>72.067328812799374</v>
      </c>
      <c r="DP152" s="2">
        <f>CL$207*$B152+CL$209</f>
        <v>61.140739224465101</v>
      </c>
      <c r="DS152" s="2">
        <f>POWER(10,($B152-C$227)/C$228)/(1+POWER(10,($B152-C$227)/C$228))</f>
        <v>0.98640567723868078</v>
      </c>
      <c r="DT152" s="2">
        <f>POWER(10,($B152-D$227)/D$228)/(1+POWER(10,($B152-D$227)/D$228))</f>
        <v>0.98135148075268153</v>
      </c>
      <c r="DU152" s="2">
        <f>POWER(10,($B152-E$227)/E$228)/(1+POWER(10,($B152-E$227)/E$228))</f>
        <v>0.98411868346006248</v>
      </c>
      <c r="DV152" s="2">
        <f>POWER(10,($B152-F$227)/F$228)/(1+POWER(10,($B152-F$227)/F$228))</f>
        <v>0.98354594293493491</v>
      </c>
      <c r="DW152" s="2">
        <f>POWER(10,($B152-G$227)/G$228)/(1+POWER(10,($B152-G$227)/G$228))</f>
        <v>0.98559672980251234</v>
      </c>
      <c r="DX152" s="2">
        <f>POWER(10,($B152-H$227)/H$228)/(1+POWER(10,($B152-H$227)/H$228))</f>
        <v>0.9866223540710799</v>
      </c>
      <c r="DY152" s="2">
        <f>POWER(10,($B152-I$227)/I$228)/(1+POWER(10,($B152-I$227)/I$228))</f>
        <v>0.98716147361405338</v>
      </c>
      <c r="DZ152" s="2">
        <f>POWER(10,($B152-J$227)/J$228)/(1+POWER(10,($B152-J$227)/J$228))</f>
        <v>0.98316490226698205</v>
      </c>
      <c r="EA152" s="2">
        <f>POWER(10,($B152-K$227)/K$228)/(1+POWER(10,($B152-K$227)/K$228))</f>
        <v>0.98458146190274487</v>
      </c>
      <c r="EB152" s="2">
        <f>POWER(10,($B152-L$227)/L$228)/(1+POWER(10,($B152-L$227)/L$228))</f>
        <v>0.98559577470707749</v>
      </c>
      <c r="EC152" s="2">
        <f>POWER(10,($B152-M$227)/M$228)/(1+POWER(10,($B152-M$227)/M$228))</f>
        <v>0.98384538044805547</v>
      </c>
      <c r="ED152" s="2">
        <f>POWER(10,($B152-N$227)/N$228)/(1+POWER(10,($B152-N$227)/N$228))</f>
        <v>0.98257936567529136</v>
      </c>
      <c r="EE152" s="2">
        <f>POWER(10,($B152-O$227)/O$228)/(1+POWER(10,($B152-O$227)/O$228))</f>
        <v>0.98227194898272341</v>
      </c>
    </row>
    <row r="153" spans="2:137" x14ac:dyDescent="0.25">
      <c r="B153" s="2">
        <v>147</v>
      </c>
      <c r="C153">
        <v>78.944000000000003</v>
      </c>
      <c r="D153">
        <v>84.450999999999993</v>
      </c>
      <c r="E153">
        <v>86.576999999999998</v>
      </c>
      <c r="F153">
        <v>86.887</v>
      </c>
      <c r="G153">
        <v>92.944000000000003</v>
      </c>
      <c r="H153">
        <v>93.69</v>
      </c>
      <c r="I153">
        <v>94.831000000000003</v>
      </c>
      <c r="J153">
        <v>93.986000000000004</v>
      </c>
      <c r="K153">
        <v>91.408000000000001</v>
      </c>
      <c r="L153">
        <v>87.191000000000003</v>
      </c>
      <c r="M153">
        <v>80.278999999999996</v>
      </c>
      <c r="N153">
        <v>72.0441</v>
      </c>
      <c r="O153">
        <v>62.014099999999999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80.600439601321426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84.25451523749571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86.589882494069954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87.974916856223786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91.33264643333321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93.929111911614328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94.892794236884626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92.62565377268848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90.915858855371241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86.905496124690515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80.622963862486074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72.299920787332212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61.283469716907099</v>
      </c>
      <c r="AE153" s="5"/>
      <c r="AG153" s="5">
        <f t="shared" si="32"/>
        <v>-1.6564396013214235</v>
      </c>
      <c r="AH153" s="5">
        <f t="shared" si="32"/>
        <v>0.19648476250428359</v>
      </c>
      <c r="AI153" s="5">
        <f t="shared" si="32"/>
        <v>-1.2882494069955897E-2</v>
      </c>
      <c r="AJ153" s="5">
        <f t="shared" si="32"/>
        <v>-1.0879168562237851</v>
      </c>
      <c r="AK153" s="5">
        <f t="shared" si="32"/>
        <v>1.6113535666667929</v>
      </c>
      <c r="AL153" s="5">
        <f t="shared" si="32"/>
        <v>-0.2391119116143301</v>
      </c>
      <c r="AM153" s="5">
        <f t="shared" si="32"/>
        <v>-6.1794236884622933E-2</v>
      </c>
      <c r="AN153" s="5">
        <f t="shared" si="32"/>
        <v>1.3603462273115241</v>
      </c>
      <c r="AO153" s="5">
        <f t="shared" si="47"/>
        <v>0.49214114462876069</v>
      </c>
      <c r="AP153" s="5">
        <f t="shared" si="33"/>
        <v>0.2855038753094874</v>
      </c>
      <c r="AQ153" s="5">
        <f t="shared" si="33"/>
        <v>-0.34396386248607769</v>
      </c>
      <c r="AR153" s="5">
        <f t="shared" si="33"/>
        <v>-0.25582078733221181</v>
      </c>
      <c r="AS153" s="5">
        <f t="shared" si="33"/>
        <v>0.7306302830928999</v>
      </c>
      <c r="AV153" s="2">
        <f t="shared" si="34"/>
        <v>80.600438424235577</v>
      </c>
      <c r="AW153" s="2">
        <f t="shared" si="35"/>
        <v>84.206341353421365</v>
      </c>
      <c r="AX153" s="2">
        <f t="shared" si="36"/>
        <v>86.39459228474955</v>
      </c>
      <c r="AY153" s="2">
        <f t="shared" si="37"/>
        <v>87.638506746474732</v>
      </c>
      <c r="AZ153" s="2">
        <f t="shared" si="38"/>
        <v>90.222583973465035</v>
      </c>
      <c r="BA153" s="2">
        <f t="shared" si="39"/>
        <v>91.972711490026199</v>
      </c>
      <c r="BB153" s="2">
        <f t="shared" si="40"/>
        <v>92.178094746423895</v>
      </c>
      <c r="BC153" s="2">
        <f t="shared" si="41"/>
        <v>91.390830448988808</v>
      </c>
      <c r="BD153" s="2">
        <f t="shared" si="42"/>
        <v>89.234215645290533</v>
      </c>
      <c r="BE153" s="2">
        <f t="shared" si="43"/>
        <v>85.410948583161868</v>
      </c>
      <c r="BF153" s="2">
        <f t="shared" si="44"/>
        <v>80.077062595128027</v>
      </c>
      <c r="BG153" s="2">
        <f t="shared" si="45"/>
        <v>72.080093741569527</v>
      </c>
      <c r="BH153" s="2">
        <f t="shared" si="46"/>
        <v>61.159193185481172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84.998341124003375</v>
      </c>
      <c r="CP153" s="2">
        <f>BL$207*$B153+BL$209</f>
        <v>87.243144366539468</v>
      </c>
      <c r="CQ153" s="2">
        <f>BM$207*$B153+BM$209</f>
        <v>88.79130223436286</v>
      </c>
      <c r="CR153" s="2">
        <f>BN$207*$B153+BN$209</f>
        <v>91.078081893086917</v>
      </c>
      <c r="CS153" s="2">
        <f>BO$207*$B153+BO$209</f>
        <v>94.347196173451565</v>
      </c>
      <c r="CT153" s="2">
        <f>BP$207*$B153+BP$209</f>
        <v>97.099259485399159</v>
      </c>
      <c r="CU153" s="2">
        <f>BQ$207*$B153+BQ$209</f>
        <v>97.129069740287036</v>
      </c>
      <c r="CV153" s="2">
        <f>BR$207*$B153+BR$209</f>
        <v>96.743275473332474</v>
      </c>
      <c r="CW153" s="2">
        <f>BS$207*$B153+BS$209</f>
        <v>94.642109738769292</v>
      </c>
      <c r="CX153" s="2">
        <f>BT$207*$B153+BT$209</f>
        <v>90.587812928654799</v>
      </c>
      <c r="CY153" s="2">
        <f>BU$207*$B153+BU$209</f>
        <v>84.890765070939409</v>
      </c>
      <c r="CZ153" s="2">
        <f>BV$207*$B153+BV$209</f>
        <v>75.85210779959138</v>
      </c>
      <c r="DA153" s="2">
        <f>BW$207*$B153+BW$209</f>
        <v>63.235140010291055</v>
      </c>
      <c r="DD153" s="2">
        <f>BZ$207*$B153+BZ$209</f>
        <v>80.545161021330372</v>
      </c>
      <c r="DE153" s="2">
        <f>CA$207*$B153+CA$209</f>
        <v>84.153710987119609</v>
      </c>
      <c r="DF153" s="2">
        <f>CB$207*$B153+CB$209</f>
        <v>86.359318301538963</v>
      </c>
      <c r="DG153" s="2">
        <f>CC$207*$B153+CC$209</f>
        <v>87.586028036577758</v>
      </c>
      <c r="DH153" s="2">
        <f>CD$207*$B153+CD$209</f>
        <v>90.16761153825756</v>
      </c>
      <c r="DI153" s="2">
        <f>CE$207*$B153+CE$209</f>
        <v>91.909316669939145</v>
      </c>
      <c r="DJ153" s="2">
        <f>CF$207*$B153+CF$209</f>
        <v>92.119370464737045</v>
      </c>
      <c r="DK153" s="2">
        <f>CG$207*$B153+CG$209</f>
        <v>91.307242919226141</v>
      </c>
      <c r="DL153" s="2">
        <f>CH$207*$B153+CH$209</f>
        <v>89.156979654571032</v>
      </c>
      <c r="DM153" s="2">
        <f>CI$207*$B153+CI$209</f>
        <v>85.34194719032385</v>
      </c>
      <c r="DN153" s="2">
        <f>CJ$207*$B153+CJ$209</f>
        <v>80.004976893836641</v>
      </c>
      <c r="DO153" s="2">
        <f>CK$207*$B153+CK$209</f>
        <v>72.019102197575023</v>
      </c>
      <c r="DP153" s="2">
        <f>CL$207*$B153+CL$209</f>
        <v>61.125023146377302</v>
      </c>
      <c r="DS153" s="2">
        <f>POWER(10,($B153-C$227)/C$228)/(1+POWER(10,($B153-C$227)/C$228))</f>
        <v>0.98758698241914378</v>
      </c>
      <c r="DT153" s="2">
        <f>POWER(10,($B153-D$227)/D$228)/(1+POWER(10,($B153-D$227)/D$228))</f>
        <v>0.98296439513719502</v>
      </c>
      <c r="DU153" s="2">
        <f>POWER(10,($B153-E$227)/E$228)/(1+POWER(10,($B153-E$227)/E$228))</f>
        <v>0.98549579923843089</v>
      </c>
      <c r="DV153" s="2">
        <f>POWER(10,($B153-F$227)/F$228)/(1+POWER(10,($B153-F$227)/F$228))</f>
        <v>0.98497196433578804</v>
      </c>
      <c r="DW153" s="2">
        <f>POWER(10,($B153-G$227)/G$228)/(1+POWER(10,($B153-G$227)/G$228))</f>
        <v>0.98684739274219302</v>
      </c>
      <c r="DX153" s="2">
        <f>POWER(10,($B153-H$227)/H$228)/(1+POWER(10,($B153-H$227)/H$228))</f>
        <v>0.98778506385499731</v>
      </c>
      <c r="DY153" s="2">
        <f>POWER(10,($B153-I$227)/I$228)/(1+POWER(10,($B153-I$227)/I$228))</f>
        <v>0.9882778828714408</v>
      </c>
      <c r="DZ153" s="2">
        <f>POWER(10,($B153-J$227)/J$228)/(1+POWER(10,($B153-J$227)/J$228))</f>
        <v>0.98462343098009475</v>
      </c>
      <c r="EA153" s="2">
        <f>POWER(10,($B153-K$227)/K$228)/(1+POWER(10,($B153-K$227)/K$228))</f>
        <v>0.98591902297048473</v>
      </c>
      <c r="EB153" s="2">
        <f>POWER(10,($B153-L$227)/L$228)/(1+POWER(10,($B153-L$227)/L$228))</f>
        <v>0.98684651947268898</v>
      </c>
      <c r="EC153" s="2">
        <f>POWER(10,($B153-M$227)/M$228)/(1+POWER(10,($B153-M$227)/M$228))</f>
        <v>0.9852458398361984</v>
      </c>
      <c r="ED153" s="2">
        <f>POWER(10,($B153-N$227)/N$228)/(1+POWER(10,($B153-N$227)/N$228))</f>
        <v>0.98408780202084367</v>
      </c>
      <c r="EE153" s="2">
        <f>POWER(10,($B153-O$227)/O$228)/(1+POWER(10,($B153-O$227)/O$228))</f>
        <v>0.9838065655565178</v>
      </c>
    </row>
    <row r="154" spans="2:137" x14ac:dyDescent="0.25">
      <c r="B154" s="2">
        <v>148</v>
      </c>
      <c r="C154">
        <v>78.816999999999993</v>
      </c>
      <c r="D154">
        <v>83.239000000000004</v>
      </c>
      <c r="E154">
        <v>85.408000000000001</v>
      </c>
      <c r="F154">
        <v>88.113</v>
      </c>
      <c r="G154">
        <v>91.450999999999993</v>
      </c>
      <c r="H154">
        <v>94</v>
      </c>
      <c r="I154">
        <v>96.099000000000004</v>
      </c>
      <c r="J154">
        <v>93.337999999999994</v>
      </c>
      <c r="K154">
        <v>91.07</v>
      </c>
      <c r="L154">
        <v>87.823999999999998</v>
      </c>
      <c r="M154">
        <v>80.734999999999999</v>
      </c>
      <c r="N154">
        <v>73.117599999999996</v>
      </c>
      <c r="O154">
        <v>62.211300000000001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80.516388300906172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84.213000640229495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86.613489396042965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88.060222781342674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91.654789358298331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94.396777752203661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95.506755298243519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93.035592537164263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91.45164528626789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87.415936519668492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80.835542022836592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72.380221626935835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61.344054888448362</v>
      </c>
      <c r="AE154" s="5"/>
      <c r="AG154" s="5">
        <f t="shared" si="32"/>
        <v>-1.699388300906179</v>
      </c>
      <c r="AH154" s="5">
        <f t="shared" si="32"/>
        <v>-0.97400064022949095</v>
      </c>
      <c r="AI154" s="5">
        <f t="shared" si="32"/>
        <v>-1.2054893960429638</v>
      </c>
      <c r="AJ154" s="5">
        <f t="shared" si="32"/>
        <v>5.2777218657325875E-2</v>
      </c>
      <c r="AK154" s="5">
        <f t="shared" si="32"/>
        <v>-0.20378935829833722</v>
      </c>
      <c r="AL154" s="5">
        <f t="shared" si="32"/>
        <v>-0.39677775220366129</v>
      </c>
      <c r="AM154" s="5">
        <f t="shared" si="32"/>
        <v>0.59224470175648491</v>
      </c>
      <c r="AN154" s="5">
        <f t="shared" si="32"/>
        <v>0.30240746283573117</v>
      </c>
      <c r="AO154" s="5">
        <f t="shared" si="47"/>
        <v>-0.38164528626789718</v>
      </c>
      <c r="AP154" s="5">
        <f t="shared" si="33"/>
        <v>0.40806348033150641</v>
      </c>
      <c r="AQ154" s="5">
        <f t="shared" si="33"/>
        <v>-0.10054202283659208</v>
      </c>
      <c r="AR154" s="5">
        <f t="shared" si="33"/>
        <v>0.73737837306416054</v>
      </c>
      <c r="AS154" s="5">
        <f t="shared" si="33"/>
        <v>0.86724511155163952</v>
      </c>
      <c r="AV154" s="2">
        <f t="shared" si="34"/>
        <v>80.51638776619059</v>
      </c>
      <c r="AW154" s="2">
        <f t="shared" si="35"/>
        <v>84.137725412197739</v>
      </c>
      <c r="AX154" s="2">
        <f t="shared" si="36"/>
        <v>86.33354981271269</v>
      </c>
      <c r="AY154" s="2">
        <f t="shared" si="37"/>
        <v>87.57838888750976</v>
      </c>
      <c r="AZ154" s="2">
        <f t="shared" si="38"/>
        <v>90.169298030130363</v>
      </c>
      <c r="BA154" s="2">
        <f t="shared" si="39"/>
        <v>91.901869645683732</v>
      </c>
      <c r="BB154" s="2">
        <f t="shared" si="40"/>
        <v>92.10813170363582</v>
      </c>
      <c r="BC154" s="2">
        <f t="shared" si="41"/>
        <v>91.31588146052782</v>
      </c>
      <c r="BD154" s="2">
        <f t="shared" si="42"/>
        <v>89.155219743879954</v>
      </c>
      <c r="BE154" s="2">
        <f t="shared" si="43"/>
        <v>85.332891814122206</v>
      </c>
      <c r="BF154" s="2">
        <f t="shared" si="44"/>
        <v>80.008771183594334</v>
      </c>
      <c r="BG154" s="2">
        <f t="shared" si="45"/>
        <v>72.027611997826071</v>
      </c>
      <c r="BH154" s="2">
        <f t="shared" si="46"/>
        <v>61.141066093553746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84.995816748267742</v>
      </c>
      <c r="CP154" s="2">
        <f>BL$207*$B154+BL$209</f>
        <v>87.228141667629217</v>
      </c>
      <c r="CQ154" s="2">
        <f>BM$207*$B154+BM$209</f>
        <v>88.770377398396789</v>
      </c>
      <c r="CR154" s="2">
        <f>BN$207*$B154+BN$209</f>
        <v>91.080396181935654</v>
      </c>
      <c r="CS154" s="2">
        <f>BO$207*$B154+BO$209</f>
        <v>94.367327267648889</v>
      </c>
      <c r="CT154" s="2">
        <f>BP$207*$B154+BP$209</f>
        <v>97.123240326450684</v>
      </c>
      <c r="CU154" s="2">
        <f>BQ$207*$B154+BQ$209</f>
        <v>97.147179948327945</v>
      </c>
      <c r="CV154" s="2">
        <f>BR$207*$B154+BR$209</f>
        <v>96.768018121616876</v>
      </c>
      <c r="CW154" s="2">
        <f>BS$207*$B154+BS$209</f>
        <v>94.668362855883601</v>
      </c>
      <c r="CX154" s="2">
        <f>BT$207*$B154+BT$209</f>
        <v>90.608163322803748</v>
      </c>
      <c r="CY154" s="2">
        <f>BU$207*$B154+BU$209</f>
        <v>84.917091438120508</v>
      </c>
      <c r="CZ154" s="2">
        <f>BV$207*$B154+BV$209</f>
        <v>75.874996305221003</v>
      </c>
      <c r="DA154" s="2">
        <f>BW$207*$B154+BW$209</f>
        <v>63.256687310905185</v>
      </c>
      <c r="DD154" s="2">
        <f>BZ$207*$B154+BZ$209</f>
        <v>80.465039631787775</v>
      </c>
      <c r="DE154" s="2">
        <f>CA$207*$B154+CA$209</f>
        <v>84.088878541048814</v>
      </c>
      <c r="DF154" s="2">
        <f>CB$207*$B154+CB$209</f>
        <v>86.300841071748366</v>
      </c>
      <c r="DG154" s="2">
        <f>CC$207*$B154+CC$209</f>
        <v>87.529659001638748</v>
      </c>
      <c r="DH154" s="2">
        <f>CD$207*$B154+CD$209</f>
        <v>90.11827017510474</v>
      </c>
      <c r="DI154" s="2">
        <f>CE$207*$B154+CE$209</f>
        <v>91.842983480594299</v>
      </c>
      <c r="DJ154" s="2">
        <f>CF$207*$B154+CF$209</f>
        <v>92.053621789645319</v>
      </c>
      <c r="DK154" s="2">
        <f>CG$207*$B154+CG$209</f>
        <v>91.23822885924983</v>
      </c>
      <c r="DL154" s="2">
        <f>CH$207*$B154+CH$209</f>
        <v>89.083408771090916</v>
      </c>
      <c r="DM154" s="2">
        <f>CI$207*$B154+CI$209</f>
        <v>85.26876555739797</v>
      </c>
      <c r="DN154" s="2">
        <f>CJ$207*$B154+CJ$209</f>
        <v>79.94173600428465</v>
      </c>
      <c r="DO154" s="2">
        <f>CK$207*$B154+CK$209</f>
        <v>71.970875582350672</v>
      </c>
      <c r="DP154" s="2">
        <f>CL$207*$B154+CL$209</f>
        <v>61.109307068289503</v>
      </c>
      <c r="DS154" s="2">
        <f>POWER(10,($B154-C$227)/C$228)/(1+POWER(10,($B154-C$227)/C$228))</f>
        <v>0.98866681518804966</v>
      </c>
      <c r="DT154" s="2">
        <f>POWER(10,($B154-D$227)/D$228)/(1+POWER(10,($B154-D$227)/D$228))</f>
        <v>0.98444002010047227</v>
      </c>
      <c r="DU154" s="2">
        <f>POWER(10,($B154-E$227)/E$228)/(1+POWER(10,($B154-E$227)/E$228))</f>
        <v>0.98675510839367697</v>
      </c>
      <c r="DV154" s="2">
        <f>POWER(10,($B154-F$227)/F$228)/(1+POWER(10,($B154-F$227)/F$228))</f>
        <v>0.98627612143714072</v>
      </c>
      <c r="DW154" s="2">
        <f>POWER(10,($B154-G$227)/G$228)/(1+POWER(10,($B154-G$227)/G$228))</f>
        <v>0.98799078150416986</v>
      </c>
      <c r="DX154" s="2">
        <f>POWER(10,($B154-H$227)/H$228)/(1+POWER(10,($B154-H$227)/H$228))</f>
        <v>0.9888478597143141</v>
      </c>
      <c r="DY154" s="2">
        <f>POWER(10,($B154-I$227)/I$228)/(1+POWER(10,($B154-I$227)/I$228))</f>
        <v>0.98929826414221322</v>
      </c>
      <c r="DZ154" s="2">
        <f>POWER(10,($B154-J$227)/J$228)/(1+POWER(10,($B154-J$227)/J$228))</f>
        <v>0.98595740314979896</v>
      </c>
      <c r="EA154" s="2">
        <f>POWER(10,($B154-K$227)/K$228)/(1+POWER(10,($B154-K$227)/K$228))</f>
        <v>0.98714206568240659</v>
      </c>
      <c r="EB154" s="2">
        <f>POWER(10,($B154-L$227)/L$228)/(1+POWER(10,($B154-L$227)/L$228))</f>
        <v>0.9879899832262512</v>
      </c>
      <c r="EC154" s="2">
        <f>POWER(10,($B154-M$227)/M$228)/(1+POWER(10,($B154-M$227)/M$228))</f>
        <v>0.98652655469520978</v>
      </c>
      <c r="ED154" s="2">
        <f>POWER(10,($B154-N$227)/N$228)/(1+POWER(10,($B154-N$227)/N$228))</f>
        <v>0.98546755607657366</v>
      </c>
      <c r="EE154" s="2">
        <f>POWER(10,($B154-O$227)/O$228)/(1+POWER(10,($B154-O$227)/O$228))</f>
        <v>0.98521033926177948</v>
      </c>
    </row>
    <row r="155" spans="2:137" x14ac:dyDescent="0.25">
      <c r="B155" s="2">
        <v>149</v>
      </c>
      <c r="C155">
        <v>79.703999999999994</v>
      </c>
      <c r="D155">
        <v>84.323999999999998</v>
      </c>
      <c r="E155">
        <v>85.296000000000006</v>
      </c>
      <c r="F155">
        <v>87.296000000000006</v>
      </c>
      <c r="G155">
        <v>92.873000000000005</v>
      </c>
      <c r="H155">
        <v>96.168999999999997</v>
      </c>
      <c r="I155">
        <v>95.844999999999999</v>
      </c>
      <c r="J155">
        <v>94.731999999999999</v>
      </c>
      <c r="K155">
        <v>92.155000000000001</v>
      </c>
      <c r="L155">
        <v>87.823999999999998</v>
      </c>
      <c r="M155">
        <v>81.823999999999998</v>
      </c>
      <c r="N155">
        <v>72.426500000000004</v>
      </c>
      <c r="O155">
        <v>61.281700000000001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80.432598215288451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84.18316597553374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86.660209900159742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88.184771057827803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92.034644138089334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94.900457313929692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96.14265568967717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93.551527904392884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92.102455575285063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88.059318066553104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81.151581292103472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72.524066977399315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61.44631389037346</v>
      </c>
      <c r="AE155" s="5"/>
      <c r="AG155" s="5">
        <f t="shared" si="32"/>
        <v>-0.72859821528845714</v>
      </c>
      <c r="AH155" s="5">
        <f t="shared" si="32"/>
        <v>0.14083402446625826</v>
      </c>
      <c r="AI155" s="5">
        <f t="shared" si="32"/>
        <v>-1.3642099001597359</v>
      </c>
      <c r="AJ155" s="5">
        <f t="shared" si="32"/>
        <v>-0.88877105782779608</v>
      </c>
      <c r="AK155" s="5">
        <f t="shared" si="32"/>
        <v>0.8383558619106708</v>
      </c>
      <c r="AL155" s="5">
        <f t="shared" si="32"/>
        <v>1.2685426860703046</v>
      </c>
      <c r="AM155" s="5">
        <f t="shared" si="32"/>
        <v>-0.29765568967717115</v>
      </c>
      <c r="AN155" s="5">
        <f t="shared" si="32"/>
        <v>1.1804720956071151</v>
      </c>
      <c r="AO155" s="5">
        <f t="shared" si="47"/>
        <v>5.2544424714938032E-2</v>
      </c>
      <c r="AP155" s="5">
        <f t="shared" si="33"/>
        <v>-0.23531806655310561</v>
      </c>
      <c r="AQ155" s="5">
        <f t="shared" si="33"/>
        <v>0.6724187078965258</v>
      </c>
      <c r="AR155" s="5">
        <f t="shared" si="33"/>
        <v>-9.7566977399310417E-2</v>
      </c>
      <c r="AS155" s="5">
        <f t="shared" si="33"/>
        <v>-0.16461389037345953</v>
      </c>
      <c r="AV155" s="2">
        <f t="shared" si="34"/>
        <v>80.432597885174559</v>
      </c>
      <c r="AW155" s="2">
        <f t="shared" si="35"/>
        <v>84.069364143789272</v>
      </c>
      <c r="AX155" s="2">
        <f t="shared" si="36"/>
        <v>86.272683516583868</v>
      </c>
      <c r="AY155" s="2">
        <f t="shared" si="37"/>
        <v>87.51852126960182</v>
      </c>
      <c r="AZ155" s="2">
        <f t="shared" si="38"/>
        <v>90.116277701208844</v>
      </c>
      <c r="BA155" s="2">
        <f t="shared" si="39"/>
        <v>91.831327337422763</v>
      </c>
      <c r="BB155" s="2">
        <f t="shared" si="40"/>
        <v>92.038452845709202</v>
      </c>
      <c r="BC155" s="2">
        <f t="shared" si="41"/>
        <v>91.24132465422727</v>
      </c>
      <c r="BD155" s="2">
        <f t="shared" si="42"/>
        <v>89.076576372030601</v>
      </c>
      <c r="BE155" s="2">
        <f t="shared" si="43"/>
        <v>85.255155198836562</v>
      </c>
      <c r="BF155" s="2">
        <f t="shared" si="44"/>
        <v>79.940806391985021</v>
      </c>
      <c r="BG155" s="2">
        <f t="shared" si="45"/>
        <v>71.975403191498785</v>
      </c>
      <c r="BH155" s="2">
        <f t="shared" si="46"/>
        <v>61.123096582780498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84.993292372532125</v>
      </c>
      <c r="CP155" s="2">
        <f>BL$207*$B155+BL$209</f>
        <v>87.213138968718951</v>
      </c>
      <c r="CQ155" s="2">
        <f>BM$207*$B155+BM$209</f>
        <v>88.749452562430719</v>
      </c>
      <c r="CR155" s="2">
        <f>BN$207*$B155+BN$209</f>
        <v>91.082710470784392</v>
      </c>
      <c r="CS155" s="2">
        <f>BO$207*$B155+BO$209</f>
        <v>94.387458361846228</v>
      </c>
      <c r="CT155" s="2">
        <f>BP$207*$B155+BP$209</f>
        <v>97.147221167502224</v>
      </c>
      <c r="CU155" s="2">
        <f>BQ$207*$B155+BQ$209</f>
        <v>97.16529015636884</v>
      </c>
      <c r="CV155" s="2">
        <f>BR$207*$B155+BR$209</f>
        <v>96.792760769901264</v>
      </c>
      <c r="CW155" s="2">
        <f>BS$207*$B155+BS$209</f>
        <v>94.694615972997909</v>
      </c>
      <c r="CX155" s="2">
        <f>BT$207*$B155+BT$209</f>
        <v>90.628513716952696</v>
      </c>
      <c r="CY155" s="2">
        <f>BU$207*$B155+BU$209</f>
        <v>84.943417805301607</v>
      </c>
      <c r="CZ155" s="2">
        <f>BV$207*$B155+BV$209</f>
        <v>75.897884810850641</v>
      </c>
      <c r="DA155" s="2">
        <f>BW$207*$B155+BW$209</f>
        <v>63.278234611519316</v>
      </c>
      <c r="DD155" s="2">
        <f>BZ$207*$B155+BZ$209</f>
        <v>80.384918242245178</v>
      </c>
      <c r="DE155" s="2">
        <f>CA$207*$B155+CA$209</f>
        <v>84.024046094978019</v>
      </c>
      <c r="DF155" s="2">
        <f>CB$207*$B155+CB$209</f>
        <v>86.242363841957768</v>
      </c>
      <c r="DG155" s="2">
        <f>CC$207*$B155+CC$209</f>
        <v>87.473289966699738</v>
      </c>
      <c r="DH155" s="2">
        <f>CD$207*$B155+CD$209</f>
        <v>90.06892881195192</v>
      </c>
      <c r="DI155" s="2">
        <f>CE$207*$B155+CE$209</f>
        <v>91.776650291249439</v>
      </c>
      <c r="DJ155" s="2">
        <f>CF$207*$B155+CF$209</f>
        <v>91.987873114553594</v>
      </c>
      <c r="DK155" s="2">
        <f>CG$207*$B155+CG$209</f>
        <v>91.169214799273533</v>
      </c>
      <c r="DL155" s="2">
        <f>CH$207*$B155+CH$209</f>
        <v>89.009837887610814</v>
      </c>
      <c r="DM155" s="2">
        <f>CI$207*$B155+CI$209</f>
        <v>85.195583924472089</v>
      </c>
      <c r="DN155" s="2">
        <f>CJ$207*$B155+CJ$209</f>
        <v>79.878495114732658</v>
      </c>
      <c r="DO155" s="2">
        <f>CK$207*$B155+CK$209</f>
        <v>71.922648967126321</v>
      </c>
      <c r="DP155" s="2">
        <f>CL$207*$B155+CL$209</f>
        <v>61.093590990201704</v>
      </c>
      <c r="DS155" s="2">
        <f>POWER(10,($B155-C$227)/C$228)/(1+POWER(10,($B155-C$227)/C$228))</f>
        <v>0.98965369529873304</v>
      </c>
      <c r="DT155" s="2">
        <f>POWER(10,($B155-D$227)/D$228)/(1+POWER(10,($B155-D$227)/D$228))</f>
        <v>0.98578967417838115</v>
      </c>
      <c r="DU155" s="2">
        <f>POWER(10,($B155-E$227)/E$228)/(1+POWER(10,($B155-E$227)/E$228))</f>
        <v>0.98790642134899098</v>
      </c>
      <c r="DV155" s="2">
        <f>POWER(10,($B155-F$227)/F$228)/(1+POWER(10,($B155-F$227)/F$228))</f>
        <v>0.98746854159805031</v>
      </c>
      <c r="DW155" s="2">
        <f>POWER(10,($B155-G$227)/G$228)/(1+POWER(10,($B155-G$227)/G$228))</f>
        <v>0.98903587697852313</v>
      </c>
      <c r="DX155" s="2">
        <f>POWER(10,($B155-H$227)/H$228)/(1+POWER(10,($B155-H$227)/H$228))</f>
        <v>0.98981913702785562</v>
      </c>
      <c r="DY155" s="2">
        <f>POWER(10,($B155-I$227)/I$228)/(1+POWER(10,($B155-I$227)/I$228))</f>
        <v>0.99023070176748285</v>
      </c>
      <c r="DZ155" s="2">
        <f>POWER(10,($B155-J$227)/J$228)/(1+POWER(10,($B155-J$227)/J$228))</f>
        <v>0.98717715560068653</v>
      </c>
      <c r="EA155" s="2">
        <f>POWER(10,($B155-K$227)/K$228)/(1+POWER(10,($B155-K$227)/K$228))</f>
        <v>0.98826014253901306</v>
      </c>
      <c r="EB155" s="2">
        <f>POWER(10,($B155-L$227)/L$228)/(1+POWER(10,($B155-L$227)/L$228))</f>
        <v>0.98903514739930687</v>
      </c>
      <c r="EC155" s="2">
        <f>POWER(10,($B155-M$227)/M$228)/(1+POWER(10,($B155-M$227)/M$228))</f>
        <v>0.9876974869984928</v>
      </c>
      <c r="ED155" s="2">
        <f>POWER(10,($B155-N$227)/N$228)/(1+POWER(10,($B155-N$227)/N$228))</f>
        <v>0.9867292843880574</v>
      </c>
      <c r="EE155" s="2">
        <f>POWER(10,($B155-O$227)/O$228)/(1+POWER(10,($B155-O$227)/O$228))</f>
        <v>0.98649409345721939</v>
      </c>
    </row>
    <row r="156" spans="2:137" x14ac:dyDescent="0.25">
      <c r="B156" s="2">
        <v>150</v>
      </c>
      <c r="C156">
        <v>80.549000000000007</v>
      </c>
      <c r="D156">
        <v>84.745999999999995</v>
      </c>
      <c r="E156">
        <v>85.789000000000001</v>
      </c>
      <c r="F156">
        <v>88.31</v>
      </c>
      <c r="G156">
        <v>92.802999999999997</v>
      </c>
      <c r="H156">
        <v>96.323999999999998</v>
      </c>
      <c r="I156">
        <v>97.168999999999997</v>
      </c>
      <c r="J156">
        <v>92.703999999999994</v>
      </c>
      <c r="K156">
        <v>90.957999999999998</v>
      </c>
      <c r="L156">
        <v>89.206000000000003</v>
      </c>
      <c r="M156">
        <v>82.5</v>
      </c>
      <c r="N156">
        <v>73.75</v>
      </c>
      <c r="O156">
        <v>62.126800000000003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80.349053995866896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84.16753544677178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86.730029318445048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88.34823222280437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92.454236264519068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95.403064970096409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96.749822505962456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94.160652315663143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92.845321651063244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88.823740866190334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81.587328518165393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72.74992415372175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61.604298465590702</v>
      </c>
      <c r="AE156" s="5"/>
      <c r="AG156" s="5">
        <f t="shared" si="32"/>
        <v>0.19994600413311048</v>
      </c>
      <c r="AH156" s="5">
        <f t="shared" si="32"/>
        <v>0.57846455322821555</v>
      </c>
      <c r="AI156" s="5">
        <f t="shared" si="32"/>
        <v>-0.94102931844504667</v>
      </c>
      <c r="AJ156" s="5">
        <f t="shared" si="32"/>
        <v>-3.8232222804367666E-2</v>
      </c>
      <c r="AK156" s="5">
        <f t="shared" si="32"/>
        <v>0.34876373548092943</v>
      </c>
      <c r="AL156" s="5">
        <f t="shared" si="32"/>
        <v>0.920935029903589</v>
      </c>
      <c r="AM156" s="5">
        <f t="shared" si="32"/>
        <v>0.41917749403754101</v>
      </c>
      <c r="AN156" s="5">
        <f t="shared" si="32"/>
        <v>-1.456652315663149</v>
      </c>
      <c r="AO156" s="5">
        <f t="shared" si="47"/>
        <v>-1.887321651063246</v>
      </c>
      <c r="AP156" s="5">
        <f t="shared" si="33"/>
        <v>0.38225913380966858</v>
      </c>
      <c r="AQ156" s="5">
        <f t="shared" si="33"/>
        <v>0.91267148183460733</v>
      </c>
      <c r="AR156" s="5">
        <f t="shared" si="33"/>
        <v>1.00007584627825</v>
      </c>
      <c r="AS156" s="5">
        <f t="shared" si="33"/>
        <v>0.52250153440930092</v>
      </c>
      <c r="AV156" s="2">
        <f t="shared" si="34"/>
        <v>80.349053694571722</v>
      </c>
      <c r="AW156" s="2">
        <f t="shared" si="35"/>
        <v>84.001242543752412</v>
      </c>
      <c r="AX156" s="2">
        <f t="shared" si="36"/>
        <v>86.211982564264261</v>
      </c>
      <c r="AY156" s="2">
        <f t="shared" si="37"/>
        <v>87.458889327493537</v>
      </c>
      <c r="AZ156" s="2">
        <f t="shared" si="38"/>
        <v>90.063507202295668</v>
      </c>
      <c r="BA156" s="2">
        <f t="shared" si="39"/>
        <v>91.761067193849414</v>
      </c>
      <c r="BB156" s="2">
        <f t="shared" si="40"/>
        <v>91.969041189791454</v>
      </c>
      <c r="BC156" s="2">
        <f t="shared" si="41"/>
        <v>91.167137676342278</v>
      </c>
      <c r="BD156" s="2">
        <f t="shared" si="42"/>
        <v>88.998266072455635</v>
      </c>
      <c r="BE156" s="2">
        <f t="shared" si="43"/>
        <v>85.177720636262222</v>
      </c>
      <c r="BF156" s="2">
        <f t="shared" si="44"/>
        <v>79.873150404234423</v>
      </c>
      <c r="BG156" s="2">
        <f t="shared" si="45"/>
        <v>71.923452737011061</v>
      </c>
      <c r="BH156" s="2">
        <f t="shared" si="46"/>
        <v>61.105275887860465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84.990767996796492</v>
      </c>
      <c r="CP156" s="2">
        <f>BL$207*$B156+BL$209</f>
        <v>87.1981362698087</v>
      </c>
      <c r="CQ156" s="2">
        <f>BM$207*$B156+BM$209</f>
        <v>88.728527726464648</v>
      </c>
      <c r="CR156" s="2">
        <f>BN$207*$B156+BN$209</f>
        <v>91.085024759633129</v>
      </c>
      <c r="CS156" s="2">
        <f>BO$207*$B156+BO$209</f>
        <v>94.407589456043553</v>
      </c>
      <c r="CT156" s="2">
        <f>BP$207*$B156+BP$209</f>
        <v>97.171202008553763</v>
      </c>
      <c r="CU156" s="2">
        <f>BQ$207*$B156+BQ$209</f>
        <v>97.183400364409749</v>
      </c>
      <c r="CV156" s="2">
        <f>BR$207*$B156+BR$209</f>
        <v>96.817503418185666</v>
      </c>
      <c r="CW156" s="2">
        <f>BS$207*$B156+BS$209</f>
        <v>94.720869090112231</v>
      </c>
      <c r="CX156" s="2">
        <f>BT$207*$B156+BT$209</f>
        <v>90.648864111101645</v>
      </c>
      <c r="CY156" s="2">
        <f>BU$207*$B156+BU$209</f>
        <v>84.969744172482706</v>
      </c>
      <c r="CZ156" s="2">
        <f>BV$207*$B156+BV$209</f>
        <v>75.920773316480265</v>
      </c>
      <c r="DA156" s="2">
        <f>BW$207*$B156+BW$209</f>
        <v>63.299781912133447</v>
      </c>
      <c r="DD156" s="2">
        <f>BZ$207*$B156+BZ$209</f>
        <v>80.30479685270258</v>
      </c>
      <c r="DE156" s="2">
        <f>CA$207*$B156+CA$209</f>
        <v>83.959213648907223</v>
      </c>
      <c r="DF156" s="2">
        <f>CB$207*$B156+CB$209</f>
        <v>86.183886612167171</v>
      </c>
      <c r="DG156" s="2">
        <f>CC$207*$B156+CC$209</f>
        <v>87.416920931760728</v>
      </c>
      <c r="DH156" s="2">
        <f>CD$207*$B156+CD$209</f>
        <v>90.019587448799101</v>
      </c>
      <c r="DI156" s="2">
        <f>CE$207*$B156+CE$209</f>
        <v>91.710317101904593</v>
      </c>
      <c r="DJ156" s="2">
        <f>CF$207*$B156+CF$209</f>
        <v>91.922124439461868</v>
      </c>
      <c r="DK156" s="2">
        <f>CG$207*$B156+CG$209</f>
        <v>91.100200739297222</v>
      </c>
      <c r="DL156" s="2">
        <f>CH$207*$B156+CH$209</f>
        <v>88.936267004130698</v>
      </c>
      <c r="DM156" s="2">
        <f>CI$207*$B156+CI$209</f>
        <v>85.122402291546209</v>
      </c>
      <c r="DN156" s="2">
        <f>CJ$207*$B156+CJ$209</f>
        <v>79.815254225180666</v>
      </c>
      <c r="DO156" s="2">
        <f>CK$207*$B156+CK$209</f>
        <v>71.87442235190197</v>
      </c>
      <c r="DP156" s="2">
        <f>CL$207*$B156+CL$209</f>
        <v>61.077874912113906</v>
      </c>
      <c r="DS156" s="2">
        <f>POWER(10,($B156-C$227)/C$228)/(1+POWER(10,($B156-C$227)/C$228))</f>
        <v>0.99055546000855565</v>
      </c>
      <c r="DT156" s="2">
        <f>POWER(10,($B156-D$227)/D$228)/(1+POWER(10,($B156-D$227)/D$228))</f>
        <v>0.98702380397297274</v>
      </c>
      <c r="DU156" s="2">
        <f>POWER(10,($B156-E$227)/E$228)/(1+POWER(10,($B156-E$227)/E$228))</f>
        <v>0.98895877617506489</v>
      </c>
      <c r="DV156" s="2">
        <f>POWER(10,($B156-F$227)/F$228)/(1+POWER(10,($B156-F$227)/F$228))</f>
        <v>0.9885585583990546</v>
      </c>
      <c r="DW156" s="2">
        <f>POWER(10,($B156-G$227)/G$228)/(1+POWER(10,($B156-G$227)/G$228))</f>
        <v>0.98999094498497275</v>
      </c>
      <c r="DX156" s="2">
        <f>POWER(10,($B156-H$227)/H$228)/(1+POWER(10,($B156-H$227)/H$228))</f>
        <v>0.99070661755148248</v>
      </c>
      <c r="DY156" s="2">
        <f>POWER(10,($B156-I$227)/I$228)/(1+POWER(10,($B156-I$227)/I$228))</f>
        <v>0.99108262881497711</v>
      </c>
      <c r="DZ156" s="2">
        <f>POWER(10,($B156-J$227)/J$228)/(1+POWER(10,($B156-J$227)/J$228))</f>
        <v>0.98829221736112927</v>
      </c>
      <c r="EA156" s="2">
        <f>POWER(10,($B156-K$227)/K$228)/(1+POWER(10,($B156-K$227)/K$228))</f>
        <v>0.98928205131426594</v>
      </c>
      <c r="EB156" s="2">
        <f>POWER(10,($B156-L$227)/L$228)/(1+POWER(10,($B156-L$227)/L$228))</f>
        <v>0.98999027831509223</v>
      </c>
      <c r="EC156" s="2">
        <f>POWER(10,($B156-M$227)/M$228)/(1+POWER(10,($B156-M$227)/M$228))</f>
        <v>0.98876781608933839</v>
      </c>
      <c r="ED156" s="2">
        <f>POWER(10,($B156-N$227)/N$228)/(1+POWER(10,($B156-N$227)/N$228))</f>
        <v>0.98788281453133875</v>
      </c>
      <c r="EE156" s="2">
        <f>POWER(10,($B156-O$227)/O$228)/(1+POWER(10,($B156-O$227)/O$228))</f>
        <v>0.98766781159323103</v>
      </c>
    </row>
    <row r="157" spans="2:137" x14ac:dyDescent="0.25">
      <c r="B157" s="2">
        <v>151</v>
      </c>
      <c r="C157">
        <v>80.155000000000001</v>
      </c>
      <c r="D157">
        <v>84.408000000000001</v>
      </c>
      <c r="E157">
        <v>87.465000000000003</v>
      </c>
      <c r="F157">
        <v>89.352000000000004</v>
      </c>
      <c r="G157">
        <v>93.055999999999997</v>
      </c>
      <c r="H157">
        <v>94.858999999999995</v>
      </c>
      <c r="I157">
        <v>97.507000000000005</v>
      </c>
      <c r="J157">
        <v>93.591999999999999</v>
      </c>
      <c r="K157">
        <v>93.168999999999997</v>
      </c>
      <c r="L157">
        <v>88.602999999999994</v>
      </c>
      <c r="M157">
        <v>81.706000000000003</v>
      </c>
      <c r="N157">
        <v>73.382400000000004</v>
      </c>
      <c r="O157">
        <v>63.676099999999998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80.265741036053058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84.168154481619027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86.820183208568352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88.54549039201008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92.88615873109454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95.860032019482261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97.271598666971101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94.834810926354322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93.639620242875765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89.679299564727629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82.151843347480167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73.076298199396334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61.833581264089034</v>
      </c>
      <c r="AE157" s="5"/>
      <c r="AG157" s="5">
        <f t="shared" si="32"/>
        <v>-0.11074103605305652</v>
      </c>
      <c r="AH157" s="5">
        <f t="shared" si="32"/>
        <v>0.23984551838097445</v>
      </c>
      <c r="AI157" s="5">
        <f t="shared" si="32"/>
        <v>0.64481679143165138</v>
      </c>
      <c r="AJ157" s="5">
        <f t="shared" si="32"/>
        <v>0.80650960798992344</v>
      </c>
      <c r="AK157" s="5">
        <f t="shared" ref="AK157:AN206" si="48">G157-V157</f>
        <v>0.16984126890545781</v>
      </c>
      <c r="AL157" s="5">
        <f t="shared" si="48"/>
        <v>-1.0010320194822668</v>
      </c>
      <c r="AM157" s="5">
        <f t="shared" si="48"/>
        <v>0.23540133302890354</v>
      </c>
      <c r="AN157" s="5">
        <f t="shared" si="48"/>
        <v>-1.2428109263543234</v>
      </c>
      <c r="AO157" s="5">
        <f t="shared" si="47"/>
        <v>-0.47062024287576776</v>
      </c>
      <c r="AP157" s="5">
        <f t="shared" si="33"/>
        <v>-1.0762995647276341</v>
      </c>
      <c r="AQ157" s="5">
        <f t="shared" si="33"/>
        <v>-0.44584334748016374</v>
      </c>
      <c r="AR157" s="5">
        <f t="shared" si="33"/>
        <v>0.30610180060367043</v>
      </c>
      <c r="AS157" s="5">
        <f t="shared" si="33"/>
        <v>1.8425187359109643</v>
      </c>
      <c r="AV157" s="2">
        <f t="shared" si="34"/>
        <v>80.265740692220916</v>
      </c>
      <c r="AW157" s="2">
        <f t="shared" si="35"/>
        <v>83.933346206088586</v>
      </c>
      <c r="AX157" s="2">
        <f t="shared" si="36"/>
        <v>86.151436622837636</v>
      </c>
      <c r="AY157" s="2">
        <f t="shared" si="37"/>
        <v>87.399479061485806</v>
      </c>
      <c r="AZ157" s="2">
        <f t="shared" si="38"/>
        <v>90.010971413282405</v>
      </c>
      <c r="BA157" s="2">
        <f t="shared" si="39"/>
        <v>91.691072523179486</v>
      </c>
      <c r="BB157" s="2">
        <f t="shared" si="40"/>
        <v>91.899880486840104</v>
      </c>
      <c r="BC157" s="2">
        <f t="shared" si="41"/>
        <v>91.093298975877701</v>
      </c>
      <c r="BD157" s="2">
        <f t="shared" si="42"/>
        <v>88.920270006976338</v>
      </c>
      <c r="BE157" s="2">
        <f t="shared" si="43"/>
        <v>85.100570666488949</v>
      </c>
      <c r="BF157" s="2">
        <f t="shared" si="44"/>
        <v>79.805785938152738</v>
      </c>
      <c r="BG157" s="2">
        <f t="shared" si="45"/>
        <v>71.871746438166255</v>
      </c>
      <c r="BH157" s="2">
        <f t="shared" si="46"/>
        <v>61.087595526798744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84.988243621060874</v>
      </c>
      <c r="CP157" s="2">
        <f>BL$207*$B157+BL$209</f>
        <v>87.183133570898434</v>
      </c>
      <c r="CQ157" s="2">
        <f>BM$207*$B157+BM$209</f>
        <v>88.707602890498563</v>
      </c>
      <c r="CR157" s="2">
        <f>BN$207*$B157+BN$209</f>
        <v>91.087339048481866</v>
      </c>
      <c r="CS157" s="2">
        <f>BO$207*$B157+BO$209</f>
        <v>94.427720550240892</v>
      </c>
      <c r="CT157" s="2">
        <f>BP$207*$B157+BP$209</f>
        <v>97.195182849605303</v>
      </c>
      <c r="CU157" s="2">
        <f>BQ$207*$B157+BQ$209</f>
        <v>97.201510572450658</v>
      </c>
      <c r="CV157" s="2">
        <f>BR$207*$B157+BR$209</f>
        <v>96.842246066470054</v>
      </c>
      <c r="CW157" s="2">
        <f>BS$207*$B157+BS$209</f>
        <v>94.747122207226539</v>
      </c>
      <c r="CX157" s="2">
        <f>BT$207*$B157+BT$209</f>
        <v>90.669214505250594</v>
      </c>
      <c r="CY157" s="2">
        <f>BU$207*$B157+BU$209</f>
        <v>84.996070539663805</v>
      </c>
      <c r="CZ157" s="2">
        <f>BV$207*$B157+BV$209</f>
        <v>75.943661822109902</v>
      </c>
      <c r="DA157" s="2">
        <f>BW$207*$B157+BW$209</f>
        <v>63.321329212747578</v>
      </c>
      <c r="DB157" s="6"/>
      <c r="DC157" s="6"/>
      <c r="DD157" s="2">
        <f>BZ$207*$B157+BZ$209</f>
        <v>80.224675463159983</v>
      </c>
      <c r="DE157" s="2">
        <f>CA$207*$B157+CA$209</f>
        <v>83.894381202836428</v>
      </c>
      <c r="DF157" s="2">
        <f>CB$207*$B157+CB$209</f>
        <v>86.125409382376574</v>
      </c>
      <c r="DG157" s="2">
        <f>CC$207*$B157+CC$209</f>
        <v>87.360551896821732</v>
      </c>
      <c r="DH157" s="2">
        <f>CD$207*$B157+CD$209</f>
        <v>89.970246085646281</v>
      </c>
      <c r="DI157" s="2">
        <f>CE$207*$B157+CE$209</f>
        <v>91.643983912559733</v>
      </c>
      <c r="DJ157" s="2">
        <f>CF$207*$B157+CF$209</f>
        <v>91.856375764370142</v>
      </c>
      <c r="DK157" s="2">
        <f>CG$207*$B157+CG$209</f>
        <v>91.031186679320911</v>
      </c>
      <c r="DL157" s="2">
        <f>CH$207*$B157+CH$209</f>
        <v>88.862696120650597</v>
      </c>
      <c r="DM157" s="2">
        <f>CI$207*$B157+CI$209</f>
        <v>85.049220658620328</v>
      </c>
      <c r="DN157" s="2">
        <f>CJ$207*$B157+CJ$209</f>
        <v>79.752013335628675</v>
      </c>
      <c r="DO157" s="2">
        <f>CK$207*$B157+CK$209</f>
        <v>71.826195736677619</v>
      </c>
      <c r="DP157" s="2">
        <f>CL$207*$B157+CL$209</f>
        <v>61.062158834026107</v>
      </c>
      <c r="DS157" s="2">
        <f>POWER(10,($B157-C$227)/C$228)/(1+POWER(10,($B157-C$227)/C$228))</f>
        <v>0.9913793132165406</v>
      </c>
      <c r="DT157" s="2">
        <f>POWER(10,($B157-D$227)/D$228)/(1+POWER(10,($B157-D$227)/D$228))</f>
        <v>0.98815204098960197</v>
      </c>
      <c r="DU157" s="2">
        <f>POWER(10,($B157-E$227)/E$228)/(1+POWER(10,($B157-E$227)/E$228))</f>
        <v>0.98992049186894926</v>
      </c>
      <c r="DV157" s="2">
        <f>POWER(10,($B157-F$227)/F$228)/(1+POWER(10,($B157-F$227)/F$228))</f>
        <v>0.98955476578619628</v>
      </c>
      <c r="DW157" s="2">
        <f>POWER(10,($B157-G$227)/G$228)/(1+POWER(10,($B157-G$227)/G$228))</f>
        <v>0.99086358700210098</v>
      </c>
      <c r="DX157" s="2">
        <f>POWER(10,($B157-H$227)/H$228)/(1+POWER(10,($B157-H$227)/H$228))</f>
        <v>0.99151739810556727</v>
      </c>
      <c r="DY157" s="2">
        <f>POWER(10,($B157-I$227)/I$228)/(1+POWER(10,($B157-I$227)/I$228))</f>
        <v>0.99186087460241357</v>
      </c>
      <c r="DZ157" s="2">
        <f>POWER(10,($B157-J$227)/J$228)/(1+POWER(10,($B157-J$227)/J$228))</f>
        <v>0.98931136434534672</v>
      </c>
      <c r="EA157" s="2">
        <f>POWER(10,($B157-K$227)/K$228)/(1+POWER(10,($B157-K$227)/K$228))</f>
        <v>0.99021588758552403</v>
      </c>
      <c r="EB157" s="2">
        <f>POWER(10,($B157-L$227)/L$228)/(1+POWER(10,($B157-L$227)/L$228))</f>
        <v>0.99086297791955658</v>
      </c>
      <c r="EC157" s="2">
        <f>POWER(10,($B157-M$227)/M$228)/(1+POWER(10,($B157-M$227)/M$228))</f>
        <v>0.98974599238111238</v>
      </c>
      <c r="ED157" s="2">
        <f>POWER(10,($B157-N$227)/N$228)/(1+POWER(10,($B157-N$227)/N$228))</f>
        <v>0.98893720056376422</v>
      </c>
      <c r="EE157" s="2">
        <f>POWER(10,($B157-O$227)/O$228)/(1+POWER(10,($B157-O$227)/O$228))</f>
        <v>0.98874069303837187</v>
      </c>
      <c r="EF157" s="6"/>
      <c r="EG157" s="6"/>
    </row>
    <row r="158" spans="2:137" x14ac:dyDescent="0.25">
      <c r="B158" s="2">
        <v>152</v>
      </c>
      <c r="C158">
        <v>79.662000000000006</v>
      </c>
      <c r="D158">
        <v>85.366</v>
      </c>
      <c r="E158">
        <v>88.099000000000004</v>
      </c>
      <c r="F158">
        <v>88.168999999999997</v>
      </c>
      <c r="G158">
        <v>93.731999999999999</v>
      </c>
      <c r="H158">
        <v>96.141000000000005</v>
      </c>
      <c r="I158">
        <v>96.944000000000003</v>
      </c>
      <c r="J158">
        <v>94.816999999999993</v>
      </c>
      <c r="K158">
        <v>93.183000000000007</v>
      </c>
      <c r="L158">
        <v>88.823999999999998</v>
      </c>
      <c r="M158">
        <v>82.765000000000001</v>
      </c>
      <c r="N158">
        <v>75.220600000000005</v>
      </c>
      <c r="O158">
        <v>64.521100000000004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80.182645396808894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84.186022028294161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86.924674149049324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88.765867711252696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93.295522346222569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96.224733162651546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97.652950294284352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95.530519020835783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94.428720491101842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90.57736400650036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82.842578573999333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73.518664316497961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62.149401034321102</v>
      </c>
      <c r="AE158" s="5"/>
      <c r="AG158" s="5">
        <f t="shared" ref="AG158:AJ206" si="49">C158-R158</f>
        <v>-0.52064539680888799</v>
      </c>
      <c r="AH158" s="5">
        <f t="shared" si="49"/>
        <v>1.1799779717058385</v>
      </c>
      <c r="AI158" s="5">
        <f t="shared" si="49"/>
        <v>1.1743258509506802</v>
      </c>
      <c r="AJ158" s="5">
        <f t="shared" si="49"/>
        <v>-0.596867711252699</v>
      </c>
      <c r="AK158" s="5">
        <f t="shared" si="48"/>
        <v>0.43647765377743042</v>
      </c>
      <c r="AL158" s="5">
        <f t="shared" si="48"/>
        <v>-8.3733162651540738E-2</v>
      </c>
      <c r="AM158" s="5">
        <f t="shared" si="48"/>
        <v>-0.70895029428434952</v>
      </c>
      <c r="AN158" s="5">
        <f t="shared" si="48"/>
        <v>-0.71351902083578977</v>
      </c>
      <c r="AO158" s="5">
        <f t="shared" si="47"/>
        <v>-1.2457204911018351</v>
      </c>
      <c r="AP158" s="5">
        <f t="shared" si="33"/>
        <v>-1.7533640065003624</v>
      </c>
      <c r="AQ158" s="5">
        <f t="shared" si="33"/>
        <v>-7.7578573999332434E-2</v>
      </c>
      <c r="AR158" s="5">
        <f t="shared" si="33"/>
        <v>1.7019356835020432</v>
      </c>
      <c r="AS158" s="5">
        <f t="shared" si="33"/>
        <v>2.3716989656789025</v>
      </c>
      <c r="AV158" s="2">
        <f t="shared" si="34"/>
        <v>80.182644980744598</v>
      </c>
      <c r="AW158" s="2">
        <f t="shared" si="35"/>
        <v>83.865661342858743</v>
      </c>
      <c r="AX158" s="2">
        <f t="shared" si="36"/>
        <v>86.091035860192719</v>
      </c>
      <c r="AY158" s="2">
        <f t="shared" si="37"/>
        <v>87.340277058132656</v>
      </c>
      <c r="AZ158" s="2">
        <f t="shared" si="38"/>
        <v>89.958655890883577</v>
      </c>
      <c r="BA158" s="2">
        <f t="shared" si="39"/>
        <v>91.621327335378368</v>
      </c>
      <c r="BB158" s="2">
        <f t="shared" si="40"/>
        <v>91.830955230949755</v>
      </c>
      <c r="BC158" s="2">
        <f t="shared" si="41"/>
        <v>91.019787847870148</v>
      </c>
      <c r="BD158" s="2">
        <f t="shared" si="42"/>
        <v>88.842570007120187</v>
      </c>
      <c r="BE158" s="2">
        <f t="shared" si="43"/>
        <v>85.023688505986243</v>
      </c>
      <c r="BF158" s="2">
        <f t="shared" si="44"/>
        <v>79.738696297845863</v>
      </c>
      <c r="BG158" s="2">
        <f t="shared" si="45"/>
        <v>71.820270539826609</v>
      </c>
      <c r="BH158" s="2">
        <f t="shared" si="46"/>
        <v>61.070047323540813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84.985719245325242</v>
      </c>
      <c r="CP158" s="2">
        <f>BL$207*$B158+BL$209</f>
        <v>87.168130871988183</v>
      </c>
      <c r="CQ158" s="2">
        <f>BM$207*$B158+BM$209</f>
        <v>88.686678054532493</v>
      </c>
      <c r="CR158" s="2">
        <f>BN$207*$B158+BN$209</f>
        <v>91.089653337330603</v>
      </c>
      <c r="CS158" s="2">
        <f>BO$207*$B158+BO$209</f>
        <v>94.447851644438231</v>
      </c>
      <c r="CT158" s="2">
        <f>BP$207*$B158+BP$209</f>
        <v>97.219163690656842</v>
      </c>
      <c r="CU158" s="2">
        <f>BQ$207*$B158+BQ$209</f>
        <v>97.219620780491567</v>
      </c>
      <c r="CV158" s="2">
        <f>BR$207*$B158+BR$209</f>
        <v>96.866988714754456</v>
      </c>
      <c r="CW158" s="2">
        <f>BS$207*$B158+BS$209</f>
        <v>94.773375324340847</v>
      </c>
      <c r="CX158" s="2">
        <f>BT$207*$B158+BT$209</f>
        <v>90.689564899399542</v>
      </c>
      <c r="CY158" s="2">
        <f>BU$207*$B158+BU$209</f>
        <v>85.022396906844904</v>
      </c>
      <c r="CZ158" s="2">
        <f>BV$207*$B158+BV$209</f>
        <v>75.966550327739526</v>
      </c>
      <c r="DA158" s="2">
        <f>BW$207*$B158+BW$209</f>
        <v>63.342876513361709</v>
      </c>
      <c r="DD158" s="2">
        <f>BZ$207*$B158+BZ$209</f>
        <v>80.144554073617385</v>
      </c>
      <c r="DE158" s="2">
        <f>CA$207*$B158+CA$209</f>
        <v>83.829548756765632</v>
      </c>
      <c r="DF158" s="2">
        <f>CB$207*$B158+CB$209</f>
        <v>86.066932152585977</v>
      </c>
      <c r="DG158" s="2">
        <f>CC$207*$B158+CC$209</f>
        <v>87.304182861882722</v>
      </c>
      <c r="DH158" s="2">
        <f>CD$207*$B158+CD$209</f>
        <v>89.920904722493447</v>
      </c>
      <c r="DI158" s="2">
        <f>CE$207*$B158+CE$209</f>
        <v>91.577650723214887</v>
      </c>
      <c r="DJ158" s="2">
        <f>CF$207*$B158+CF$209</f>
        <v>91.790627089278416</v>
      </c>
      <c r="DK158" s="2">
        <f>CG$207*$B158+CG$209</f>
        <v>90.962172619344599</v>
      </c>
      <c r="DL158" s="2">
        <f>CH$207*$B158+CH$209</f>
        <v>88.789125237170481</v>
      </c>
      <c r="DM158" s="2">
        <f>CI$207*$B158+CI$209</f>
        <v>84.976039025694448</v>
      </c>
      <c r="DN158" s="2">
        <f>CJ$207*$B158+CJ$209</f>
        <v>79.688772446076698</v>
      </c>
      <c r="DO158" s="2">
        <f>CK$207*$B158+CK$209</f>
        <v>71.777969121453268</v>
      </c>
      <c r="DP158" s="2">
        <f>CL$207*$B158+CL$209</f>
        <v>61.046442755938315</v>
      </c>
      <c r="DS158" s="2">
        <f>POWER(10,($B158-C$227)/C$228)/(1+POWER(10,($B158-C$227)/C$228))</f>
        <v>0.9921318720233282</v>
      </c>
      <c r="DT158" s="2">
        <f>POWER(10,($B158-D$227)/D$228)/(1+POWER(10,($B158-D$227)/D$228))</f>
        <v>0.9891832565901405</v>
      </c>
      <c r="DU158" s="2">
        <f>POWER(10,($B158-E$227)/E$228)/(1+POWER(10,($B158-E$227)/E$228))</f>
        <v>0.9907992192720545</v>
      </c>
      <c r="DV158" s="2">
        <f>POWER(10,($B158-F$227)/F$228)/(1+POWER(10,($B158-F$227)/F$228))</f>
        <v>0.99046506993409889</v>
      </c>
      <c r="DW158" s="2">
        <f>POWER(10,($B158-G$227)/G$228)/(1+POWER(10,($B158-G$227)/G$228))</f>
        <v>0.99166078837657035</v>
      </c>
      <c r="DX158" s="2">
        <f>POWER(10,($B158-H$227)/H$228)/(1+POWER(10,($B158-H$227)/H$228))</f>
        <v>0.99225799667295833</v>
      </c>
      <c r="DY158" s="2">
        <f>POWER(10,($B158-I$227)/I$228)/(1+POWER(10,($B158-I$227)/I$228))</f>
        <v>0.99257170960861463</v>
      </c>
      <c r="DZ158" s="2">
        <f>POWER(10,($B158-J$227)/J$228)/(1+POWER(10,($B158-J$227)/J$228))</f>
        <v>0.99024267181321024</v>
      </c>
      <c r="EA158" s="2">
        <f>POWER(10,($B158-K$227)/K$228)/(1+POWER(10,($B158-K$227)/K$228))</f>
        <v>0.99106909484543515</v>
      </c>
      <c r="EB158" s="2">
        <f>POWER(10,($B158-L$227)/L$228)/(1+POWER(10,($B158-L$227)/L$228))</f>
        <v>0.99166023199245734</v>
      </c>
      <c r="EC158" s="2">
        <f>POWER(10,($B158-M$227)/M$228)/(1+POWER(10,($B158-M$227)/M$228))</f>
        <v>0.99063978873346192</v>
      </c>
      <c r="ED158" s="2">
        <f>POWER(10,($B158-N$227)/N$228)/(1+POWER(10,($B158-N$227)/N$228))</f>
        <v>0.98990077635122642</v>
      </c>
      <c r="EE158" s="2">
        <f>POWER(10,($B158-O$227)/O$228)/(1+POWER(10,($B158-O$227)/O$228))</f>
        <v>0.98972120683812936</v>
      </c>
    </row>
    <row r="159" spans="2:137" x14ac:dyDescent="0.25">
      <c r="B159" s="2">
        <v>153</v>
      </c>
      <c r="C159">
        <v>80.647999999999996</v>
      </c>
      <c r="D159">
        <v>84.224999999999994</v>
      </c>
      <c r="E159">
        <v>86.986000000000004</v>
      </c>
      <c r="F159">
        <v>88.731999999999999</v>
      </c>
      <c r="G159">
        <v>93.676000000000002</v>
      </c>
      <c r="H159">
        <v>96.887</v>
      </c>
      <c r="I159">
        <v>97.084999999999994</v>
      </c>
      <c r="J159">
        <v>95.492999999999995</v>
      </c>
      <c r="K159">
        <v>94.831000000000003</v>
      </c>
      <c r="L159">
        <v>90.397000000000006</v>
      </c>
      <c r="M159">
        <v>83</v>
      </c>
      <c r="N159">
        <v>75.661799999999999</v>
      </c>
      <c r="O159">
        <v>63.887300000000003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80.099753778755158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84.220496732303502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87.034269619170232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88.993203255564353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93.643764458844345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96.455183743519342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97.84885000944054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96.192009500416304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95.145133883385938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91.453232581079618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83.641533142685716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74.085610630272399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62.564018091448062</v>
      </c>
      <c r="AE159" s="5"/>
      <c r="AG159" s="5">
        <f t="shared" si="49"/>
        <v>0.54824622124483824</v>
      </c>
      <c r="AH159" s="5">
        <f t="shared" si="49"/>
        <v>4.5032676964922302E-3</v>
      </c>
      <c r="AI159" s="5">
        <f t="shared" si="49"/>
        <v>-4.8269619170227429E-2</v>
      </c>
      <c r="AJ159" s="5">
        <f t="shared" si="49"/>
        <v>-0.26120325556435375</v>
      </c>
      <c r="AK159" s="5">
        <f t="shared" si="48"/>
        <v>3.2235541155657188E-2</v>
      </c>
      <c r="AL159" s="5">
        <f t="shared" si="48"/>
        <v>0.43181625648065847</v>
      </c>
      <c r="AM159" s="5">
        <f t="shared" si="48"/>
        <v>-0.76385000944054582</v>
      </c>
      <c r="AN159" s="5">
        <f t="shared" si="48"/>
        <v>-0.69900950041630949</v>
      </c>
      <c r="AO159" s="5">
        <f t="shared" si="47"/>
        <v>-0.31413388338593506</v>
      </c>
      <c r="AP159" s="5">
        <f t="shared" si="33"/>
        <v>-1.0562325810796125</v>
      </c>
      <c r="AQ159" s="5">
        <f t="shared" si="33"/>
        <v>-0.64153314268571648</v>
      </c>
      <c r="AR159" s="5">
        <f t="shared" si="33"/>
        <v>1.5761893697276008</v>
      </c>
      <c r="AS159" s="5">
        <f t="shared" si="33"/>
        <v>1.3232819085519409</v>
      </c>
      <c r="AV159" s="2">
        <f t="shared" si="34"/>
        <v>80.099753279104448</v>
      </c>
      <c r="AW159" s="2">
        <f t="shared" si="35"/>
        <v>83.798174794787442</v>
      </c>
      <c r="AX159" s="2">
        <f t="shared" si="36"/>
        <v>86.030770941846498</v>
      </c>
      <c r="AY159" s="2">
        <f t="shared" si="37"/>
        <v>87.281270502136024</v>
      </c>
      <c r="AZ159" s="2">
        <f t="shared" si="38"/>
        <v>89.906546873019337</v>
      </c>
      <c r="BA159" s="2">
        <f t="shared" si="39"/>
        <v>91.551816354375859</v>
      </c>
      <c r="BB159" s="2">
        <f t="shared" si="40"/>
        <v>91.762250660571979</v>
      </c>
      <c r="BC159" s="2">
        <f t="shared" si="41"/>
        <v>90.946584461693263</v>
      </c>
      <c r="BD159" s="2">
        <f t="shared" si="42"/>
        <v>88.765148610192284</v>
      </c>
      <c r="BE159" s="2">
        <f t="shared" si="43"/>
        <v>84.947058070894371</v>
      </c>
      <c r="BF159" s="2">
        <f t="shared" si="44"/>
        <v>79.671865412020878</v>
      </c>
      <c r="BG159" s="2">
        <f t="shared" si="45"/>
        <v>71.769011766877099</v>
      </c>
      <c r="BH159" s="2">
        <f t="shared" si="46"/>
        <v>61.052623423998057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84.983194869589624</v>
      </c>
      <c r="CP159" s="2">
        <f>BL$207*$B159+BL$209</f>
        <v>87.153128173077917</v>
      </c>
      <c r="CQ159" s="2">
        <f>BM$207*$B159+BM$209</f>
        <v>88.665753218566422</v>
      </c>
      <c r="CR159" s="2">
        <f>BN$207*$B159+BN$209</f>
        <v>91.091967626179326</v>
      </c>
      <c r="CS159" s="2">
        <f>BO$207*$B159+BO$209</f>
        <v>94.467982738635556</v>
      </c>
      <c r="CT159" s="2">
        <f>BP$207*$B159+BP$209</f>
        <v>97.243144531708381</v>
      </c>
      <c r="CU159" s="2">
        <f>BQ$207*$B159+BQ$209</f>
        <v>97.237730988532476</v>
      </c>
      <c r="CV159" s="2">
        <f>BR$207*$B159+BR$209</f>
        <v>96.891731363038843</v>
      </c>
      <c r="CW159" s="2">
        <f>BS$207*$B159+BS$209</f>
        <v>94.799628441455155</v>
      </c>
      <c r="CX159" s="2">
        <f>BT$207*$B159+BT$209</f>
        <v>90.709915293548505</v>
      </c>
      <c r="CY159" s="2">
        <f>BU$207*$B159+BU$209</f>
        <v>85.048723274026003</v>
      </c>
      <c r="CZ159" s="2">
        <f>BV$207*$B159+BV$209</f>
        <v>75.989438833369164</v>
      </c>
      <c r="DA159" s="2">
        <f>BW$207*$B159+BW$209</f>
        <v>63.36442381397584</v>
      </c>
      <c r="DD159" s="2">
        <f>BZ$207*$B159+BZ$209</f>
        <v>80.064432684074788</v>
      </c>
      <c r="DE159" s="2">
        <f>CA$207*$B159+CA$209</f>
        <v>83.764716310694837</v>
      </c>
      <c r="DF159" s="2">
        <f>CB$207*$B159+CB$209</f>
        <v>86.00845492279538</v>
      </c>
      <c r="DG159" s="2">
        <f>CC$207*$B159+CC$209</f>
        <v>87.247813826943712</v>
      </c>
      <c r="DH159" s="2">
        <f>CD$207*$B159+CD$209</f>
        <v>89.871563359340627</v>
      </c>
      <c r="DI159" s="2">
        <f>CE$207*$B159+CE$209</f>
        <v>91.511317533870027</v>
      </c>
      <c r="DJ159" s="2">
        <f>CF$207*$B159+CF$209</f>
        <v>91.724878414186691</v>
      </c>
      <c r="DK159" s="2">
        <f>CG$207*$B159+CG$209</f>
        <v>90.893158559368302</v>
      </c>
      <c r="DL159" s="2">
        <f>CH$207*$B159+CH$209</f>
        <v>88.715554353690379</v>
      </c>
      <c r="DM159" s="2">
        <f>CI$207*$B159+CI$209</f>
        <v>84.902857392768567</v>
      </c>
      <c r="DN159" s="2">
        <f>CJ$207*$B159+CJ$209</f>
        <v>79.625531556524706</v>
      </c>
      <c r="DO159" s="2">
        <f>CK$207*$B159+CK$209</f>
        <v>71.729742506228916</v>
      </c>
      <c r="DP159" s="2">
        <f>CL$207*$B159+CL$209</f>
        <v>61.030726677850517</v>
      </c>
      <c r="DS159" s="2">
        <f>POWER(10,($B159-C$227)/C$228)/(1+POWER(10,($B159-C$227)/C$228))</f>
        <v>0.99281921066774192</v>
      </c>
      <c r="DT159" s="2">
        <f>POWER(10,($B159-D$227)/D$228)/(1+POWER(10,($B159-D$227)/D$228))</f>
        <v>0.99012561475656125</v>
      </c>
      <c r="DU159" s="2">
        <f>POWER(10,($B159-E$227)/E$228)/(1+POWER(10,($B159-E$227)/E$228))</f>
        <v>0.99160198947681788</v>
      </c>
      <c r="DV159" s="2">
        <f>POWER(10,($B159-F$227)/F$228)/(1+POWER(10,($B159-F$227)/F$228))</f>
        <v>0.99129673864792778</v>
      </c>
      <c r="DW159" s="2">
        <f>POWER(10,($B159-G$227)/G$228)/(1+POWER(10,($B159-G$227)/G$228))</f>
        <v>0.9923889639321648</v>
      </c>
      <c r="DX159" s="2">
        <f>POWER(10,($B159-H$227)/H$228)/(1+POWER(10,($B159-H$227)/H$228))</f>
        <v>0.99293439587044252</v>
      </c>
      <c r="DY159" s="2">
        <f>POWER(10,($B159-I$227)/I$228)/(1+POWER(10,($B159-I$227)/I$228))</f>
        <v>0.99322088775615081</v>
      </c>
      <c r="DZ159" s="2">
        <f>POWER(10,($B159-J$227)/J$228)/(1+POWER(10,($B159-J$227)/J$228))</f>
        <v>0.9910935644071428</v>
      </c>
      <c r="EA159" s="2">
        <f>POWER(10,($B159-K$227)/K$228)/(1+POWER(10,($B159-K$227)/K$228))</f>
        <v>0.99184851206831259</v>
      </c>
      <c r="EB159" s="2">
        <f>POWER(10,($B159-L$227)/L$228)/(1+POWER(10,($B159-L$227)/L$228))</f>
        <v>0.99238845575831602</v>
      </c>
      <c r="EC159" s="2">
        <f>POWER(10,($B159-M$227)/M$228)/(1+POWER(10,($B159-M$227)/M$228))</f>
        <v>0.99145634934006877</v>
      </c>
      <c r="ED159" s="2">
        <f>POWER(10,($B159-N$227)/N$228)/(1+POWER(10,($B159-N$227)/N$228))</f>
        <v>0.99078120653860124</v>
      </c>
      <c r="EE159" s="2">
        <f>POWER(10,($B159-O$227)/O$228)/(1+POWER(10,($B159-O$227)/O$228))</f>
        <v>0.99061714315513194</v>
      </c>
    </row>
    <row r="160" spans="2:137" x14ac:dyDescent="0.25">
      <c r="B160" s="2">
        <v>154</v>
      </c>
      <c r="C160">
        <v>79.69</v>
      </c>
      <c r="D160">
        <v>84.423000000000002</v>
      </c>
      <c r="E160">
        <v>87.281999999999996</v>
      </c>
      <c r="F160">
        <v>88.775000000000006</v>
      </c>
      <c r="G160">
        <v>93.986000000000004</v>
      </c>
      <c r="H160">
        <v>96.900999999999996</v>
      </c>
      <c r="I160">
        <v>97.816999999999993</v>
      </c>
      <c r="J160">
        <v>95.718000000000004</v>
      </c>
      <c r="K160">
        <v>93.69</v>
      </c>
      <c r="L160">
        <v>91.015000000000001</v>
      </c>
      <c r="M160">
        <v>84.382000000000005</v>
      </c>
      <c r="N160">
        <v>77.382400000000004</v>
      </c>
      <c r="O160">
        <v>64.732399999999998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80.017053510921258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84.268802770699892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87.137117420106208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89.207008009676827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93.893826195111671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96.520699324050511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97.831681838062806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96.757340119338565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95.718766222390215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92.232404967728684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84.513056558079413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74.77469904675344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63.083466988564076</v>
      </c>
      <c r="AE160" s="5"/>
      <c r="AG160" s="5">
        <f t="shared" si="49"/>
        <v>-0.32705351092126023</v>
      </c>
      <c r="AH160" s="5">
        <f t="shared" si="49"/>
        <v>0.15419722930010948</v>
      </c>
      <c r="AI160" s="5">
        <f t="shared" si="49"/>
        <v>0.14488257989378894</v>
      </c>
      <c r="AJ160" s="5">
        <f t="shared" si="49"/>
        <v>-0.43200800967682085</v>
      </c>
      <c r="AK160" s="5">
        <f t="shared" si="48"/>
        <v>9.2173804888332711E-2</v>
      </c>
      <c r="AL160" s="5">
        <f t="shared" si="48"/>
        <v>0.38030067594948491</v>
      </c>
      <c r="AM160" s="5">
        <f t="shared" si="48"/>
        <v>-1.4681838062813313E-2</v>
      </c>
      <c r="AN160" s="5">
        <f t="shared" si="48"/>
        <v>-1.0393401193385614</v>
      </c>
      <c r="AO160" s="5">
        <f t="shared" si="47"/>
        <v>-2.0287662223902174</v>
      </c>
      <c r="AP160" s="5">
        <f t="shared" si="33"/>
        <v>-1.2174049677286831</v>
      </c>
      <c r="AQ160" s="5">
        <f t="shared" si="33"/>
        <v>-0.13105655807940764</v>
      </c>
      <c r="AR160" s="5">
        <f t="shared" si="33"/>
        <v>2.6077009532465638</v>
      </c>
      <c r="AS160" s="5">
        <f t="shared" si="33"/>
        <v>1.648933011435922</v>
      </c>
      <c r="AV160" s="2">
        <f t="shared" si="34"/>
        <v>80.017052926812056</v>
      </c>
      <c r="AW160" s="2">
        <f t="shared" si="35"/>
        <v>83.730874034347806</v>
      </c>
      <c r="AX160" s="2">
        <f t="shared" si="36"/>
        <v>85.970633023856593</v>
      </c>
      <c r="AY160" s="2">
        <f t="shared" si="37"/>
        <v>87.222447180876017</v>
      </c>
      <c r="AZ160" s="2">
        <f t="shared" si="38"/>
        <v>89.854631276450192</v>
      </c>
      <c r="BA160" s="2">
        <f t="shared" si="39"/>
        <v>91.482525021980891</v>
      </c>
      <c r="BB160" s="2">
        <f t="shared" si="40"/>
        <v>91.693752753046184</v>
      </c>
      <c r="BC160" s="2">
        <f t="shared" si="41"/>
        <v>90.873669876740351</v>
      </c>
      <c r="BD160" s="2">
        <f t="shared" si="42"/>
        <v>88.687989083006556</v>
      </c>
      <c r="BE160" s="2">
        <f t="shared" si="43"/>
        <v>84.870663990227371</v>
      </c>
      <c r="BF160" s="2">
        <f t="shared" si="44"/>
        <v>79.605277860266639</v>
      </c>
      <c r="BG160" s="2">
        <f t="shared" si="45"/>
        <v>71.717957352306215</v>
      </c>
      <c r="BH160" s="2">
        <f t="shared" si="46"/>
        <v>61.035316306464509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84.980670493853992</v>
      </c>
      <c r="CP160" s="2">
        <f>BL$207*$B160+BL$209</f>
        <v>87.138125474167666</v>
      </c>
      <c r="CQ160" s="2">
        <f>BM$207*$B160+BM$209</f>
        <v>88.644828382600352</v>
      </c>
      <c r="CR160" s="2">
        <f>BN$207*$B160+BN$209</f>
        <v>91.094281915028063</v>
      </c>
      <c r="CS160" s="2">
        <f>BO$207*$B160+BO$209</f>
        <v>94.488113832832894</v>
      </c>
      <c r="CT160" s="2">
        <f>BP$207*$B160+BP$209</f>
        <v>97.267125372759907</v>
      </c>
      <c r="CU160" s="2">
        <f>BQ$207*$B160+BQ$209</f>
        <v>97.255841196573385</v>
      </c>
      <c r="CV160" s="2">
        <f>BR$207*$B160+BR$209</f>
        <v>96.916474011323245</v>
      </c>
      <c r="CW160" s="2">
        <f>BS$207*$B160+BS$209</f>
        <v>94.825881558569463</v>
      </c>
      <c r="CX160" s="2">
        <f>BT$207*$B160+BT$209</f>
        <v>90.730265687697454</v>
      </c>
      <c r="CY160" s="2">
        <f>BU$207*$B160+BU$209</f>
        <v>85.075049641207116</v>
      </c>
      <c r="CZ160" s="2">
        <f>BV$207*$B160+BV$209</f>
        <v>76.012327338998787</v>
      </c>
      <c r="DA160" s="2">
        <f>BW$207*$B160+BW$209</f>
        <v>63.385971114589971</v>
      </c>
      <c r="DD160" s="2">
        <f>BZ$207*$B160+BZ$209</f>
        <v>79.984311294532191</v>
      </c>
      <c r="DE160" s="2">
        <f>CA$207*$B160+CA$209</f>
        <v>83.699883864624042</v>
      </c>
      <c r="DF160" s="2">
        <f>CB$207*$B160+CB$209</f>
        <v>85.949977693004783</v>
      </c>
      <c r="DG160" s="2">
        <f>CC$207*$B160+CC$209</f>
        <v>87.191444792004702</v>
      </c>
      <c r="DH160" s="2">
        <f>CD$207*$B160+CD$209</f>
        <v>89.822221996187807</v>
      </c>
      <c r="DI160" s="2">
        <f>CE$207*$B160+CE$209</f>
        <v>91.444984344525182</v>
      </c>
      <c r="DJ160" s="2">
        <f>CF$207*$B160+CF$209</f>
        <v>91.659129739094965</v>
      </c>
      <c r="DK160" s="2">
        <f>CG$207*$B160+CG$209</f>
        <v>90.824144499391991</v>
      </c>
      <c r="DL160" s="2">
        <f>CH$207*$B160+CH$209</f>
        <v>88.641983470210263</v>
      </c>
      <c r="DM160" s="2">
        <f>CI$207*$B160+CI$209</f>
        <v>84.829675759842686</v>
      </c>
      <c r="DN160" s="2">
        <f>CJ$207*$B160+CJ$209</f>
        <v>79.562290666972714</v>
      </c>
      <c r="DO160" s="2">
        <f>CK$207*$B160+CK$209</f>
        <v>71.681515891004565</v>
      </c>
      <c r="DP160" s="2">
        <f>CL$207*$B160+CL$209</f>
        <v>61.015010599762718</v>
      </c>
      <c r="DS160" s="2">
        <f>POWER(10,($B160-C$227)/C$228)/(1+POWER(10,($B160-C$227)/C$228))</f>
        <v>0.99344690183918238</v>
      </c>
      <c r="DT160" s="2">
        <f>POWER(10,($B160-D$227)/D$228)/(1+POWER(10,($B160-D$227)/D$228))</f>
        <v>0.9909866224532502</v>
      </c>
      <c r="DU160" s="2">
        <f>POWER(10,($B160-E$227)/E$228)/(1+POWER(10,($B160-E$227)/E$228))</f>
        <v>0.99233525963736713</v>
      </c>
      <c r="DV160" s="2">
        <f>POWER(10,($B160-F$227)/F$228)/(1+POWER(10,($B160-F$227)/F$228))</f>
        <v>0.99205644819548666</v>
      </c>
      <c r="DW160" s="2">
        <f>POWER(10,($B160-G$227)/G$228)/(1+POWER(10,($B160-G$227)/G$228))</f>
        <v>0.99305400095050378</v>
      </c>
      <c r="DX160" s="2">
        <f>POWER(10,($B160-H$227)/H$228)/(1+POWER(10,($B160-H$227)/H$228))</f>
        <v>0.99355208379981652</v>
      </c>
      <c r="DY160" s="2">
        <f>POWER(10,($B160-I$227)/I$228)/(1+POWER(10,($B160-I$227)/I$228))</f>
        <v>0.99381368608793508</v>
      </c>
      <c r="DZ160" s="2">
        <f>POWER(10,($B160-J$227)/J$228)/(1+POWER(10,($B160-J$227)/J$228))</f>
        <v>0.99187086364068788</v>
      </c>
      <c r="EA160" s="2">
        <f>POWER(10,($B160-K$227)/K$228)/(1+POWER(10,($B160-K$227)/K$228))</f>
        <v>0.99256041866490297</v>
      </c>
      <c r="EB160" s="2">
        <f>POWER(10,($B160-L$227)/L$228)/(1+POWER(10,($B160-L$227)/L$228))</f>
        <v>0.99305353686905273</v>
      </c>
      <c r="EC160" s="2">
        <f>POWER(10,($B160-M$227)/M$228)/(1+POWER(10,($B160-M$227)/M$228))</f>
        <v>0.99220223603193336</v>
      </c>
      <c r="ED160" s="2">
        <f>POWER(10,($B160-N$227)/N$228)/(1+POWER(10,($B160-N$227)/N$228))</f>
        <v>0.99158553501133895</v>
      </c>
      <c r="EE160" s="2">
        <f>POWER(10,($B160-O$227)/O$228)/(1+POWER(10,($B160-O$227)/O$228))</f>
        <v>0.99143566222431578</v>
      </c>
    </row>
    <row r="161" spans="2:135" x14ac:dyDescent="0.25">
      <c r="B161" s="2">
        <v>155</v>
      </c>
      <c r="C161">
        <v>79.042000000000002</v>
      </c>
      <c r="D161">
        <v>84.549000000000007</v>
      </c>
      <c r="E161">
        <v>86.775000000000006</v>
      </c>
      <c r="F161">
        <v>89.718000000000004</v>
      </c>
      <c r="G161">
        <v>94.113</v>
      </c>
      <c r="H161">
        <v>96.113</v>
      </c>
      <c r="I161">
        <v>97.113</v>
      </c>
      <c r="J161">
        <v>96.745999999999995</v>
      </c>
      <c r="K161">
        <v>95.478999999999999</v>
      </c>
      <c r="L161">
        <v>90.971000000000004</v>
      </c>
      <c r="M161">
        <v>84.162000000000006</v>
      </c>
      <c r="N161">
        <v>76.676500000000004</v>
      </c>
      <c r="O161">
        <v>65.760599999999997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79.934532543410839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84.325783807029026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87.219988658981151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89.384690144052215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94.01576716747428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96.407059888673942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97.59598373532468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97.166780090532058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96.08697735001796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92.839842130697136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85.404318129864066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75.568859504135673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63.704162212654374</v>
      </c>
      <c r="AE161" s="5"/>
      <c r="AG161" s="5">
        <f t="shared" si="49"/>
        <v>-0.89253254341083732</v>
      </c>
      <c r="AH161" s="5">
        <f t="shared" si="49"/>
        <v>0.22321619297098039</v>
      </c>
      <c r="AI161" s="5">
        <f t="shared" si="49"/>
        <v>-0.44498865898114559</v>
      </c>
      <c r="AJ161" s="5">
        <f t="shared" si="49"/>
        <v>0.33330985594778895</v>
      </c>
      <c r="AK161" s="5">
        <f t="shared" si="48"/>
        <v>9.7232832525719459E-2</v>
      </c>
      <c r="AL161" s="5">
        <f t="shared" si="48"/>
        <v>-0.29405988867394228</v>
      </c>
      <c r="AM161" s="5">
        <f t="shared" si="48"/>
        <v>-0.4829837353246802</v>
      </c>
      <c r="AN161" s="5">
        <f t="shared" si="48"/>
        <v>-0.42078009053206245</v>
      </c>
      <c r="AO161" s="5">
        <f t="shared" si="47"/>
        <v>-0.60797735001796127</v>
      </c>
      <c r="AP161" s="5">
        <f t="shared" si="33"/>
        <v>-1.8688421306971321</v>
      </c>
      <c r="AQ161" s="5">
        <f t="shared" si="33"/>
        <v>-1.24231812986406</v>
      </c>
      <c r="AR161" s="5">
        <f t="shared" si="33"/>
        <v>1.1076404958643309</v>
      </c>
      <c r="AS161" s="5">
        <f t="shared" si="33"/>
        <v>2.0564377873456223</v>
      </c>
      <c r="AV161" s="2">
        <f t="shared" si="34"/>
        <v>79.934531882045363</v>
      </c>
      <c r="AW161" s="2">
        <f t="shared" si="35"/>
        <v>83.663747162633882</v>
      </c>
      <c r="AX161" s="2">
        <f t="shared" si="36"/>
        <v>85.910613742591934</v>
      </c>
      <c r="AY161" s="2">
        <f t="shared" si="37"/>
        <v>87.163795482834175</v>
      </c>
      <c r="AZ161" s="2">
        <f t="shared" si="38"/>
        <v>89.80289668888021</v>
      </c>
      <c r="BA161" s="2">
        <f t="shared" si="39"/>
        <v>91.413439494917128</v>
      </c>
      <c r="BB161" s="2">
        <f t="shared" si="40"/>
        <v>91.625448213673153</v>
      </c>
      <c r="BC161" s="2">
        <f t="shared" si="41"/>
        <v>90.801026047555879</v>
      </c>
      <c r="BD161" s="2">
        <f t="shared" si="42"/>
        <v>88.611075435209159</v>
      </c>
      <c r="BE161" s="2">
        <f t="shared" si="43"/>
        <v>84.794491610630871</v>
      </c>
      <c r="BF161" s="2">
        <f t="shared" si="44"/>
        <v>79.538918889158595</v>
      </c>
      <c r="BG161" s="2">
        <f t="shared" si="45"/>
        <v>71.667095056030419</v>
      </c>
      <c r="BH161" s="2">
        <f t="shared" si="46"/>
        <v>61.018118787307593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84.978146118118374</v>
      </c>
      <c r="CP161" s="2">
        <f>BL$207*$B161+BL$209</f>
        <v>87.1231227752574</v>
      </c>
      <c r="CQ161" s="2">
        <f>BM$207*$B161+BM$209</f>
        <v>88.623903546634281</v>
      </c>
      <c r="CR161" s="2">
        <f>BN$207*$B161+BN$209</f>
        <v>91.0965962038768</v>
      </c>
      <c r="CS161" s="2">
        <f>BO$207*$B161+BO$209</f>
        <v>94.508244927030219</v>
      </c>
      <c r="CT161" s="2">
        <f>BP$207*$B161+BP$209</f>
        <v>97.291106213811446</v>
      </c>
      <c r="CU161" s="2">
        <f>BQ$207*$B161+BQ$209</f>
        <v>97.27395140461428</v>
      </c>
      <c r="CV161" s="2">
        <f>BR$207*$B161+BR$209</f>
        <v>96.941216659607633</v>
      </c>
      <c r="CW161" s="2">
        <f>BS$207*$B161+BS$209</f>
        <v>94.852134675683772</v>
      </c>
      <c r="CX161" s="2">
        <f>BT$207*$B161+BT$209</f>
        <v>90.750616081846402</v>
      </c>
      <c r="CY161" s="2">
        <f>BU$207*$B161+BU$209</f>
        <v>85.101376008388215</v>
      </c>
      <c r="CZ161" s="2">
        <f>BV$207*$B161+BV$209</f>
        <v>76.035215844628425</v>
      </c>
      <c r="DA161" s="2">
        <f>BW$207*$B161+BW$209</f>
        <v>63.407518415204102</v>
      </c>
      <c r="DD161" s="2">
        <f>BZ$207*$B161+BZ$209</f>
        <v>79.904189904989579</v>
      </c>
      <c r="DE161" s="2">
        <f>CA$207*$B161+CA$209</f>
        <v>83.635051418553246</v>
      </c>
      <c r="DF161" s="2">
        <f>CB$207*$B161+CB$209</f>
        <v>85.891500463214186</v>
      </c>
      <c r="DG161" s="2">
        <f>CC$207*$B161+CC$209</f>
        <v>87.135075757065692</v>
      </c>
      <c r="DH161" s="2">
        <f>CD$207*$B161+CD$209</f>
        <v>89.772880633034987</v>
      </c>
      <c r="DI161" s="2">
        <f>CE$207*$B161+CE$209</f>
        <v>91.378651155180322</v>
      </c>
      <c r="DJ161" s="2">
        <f>CF$207*$B161+CF$209</f>
        <v>91.593381064003239</v>
      </c>
      <c r="DK161" s="2">
        <f>CG$207*$B161+CG$209</f>
        <v>90.75513043941568</v>
      </c>
      <c r="DL161" s="2">
        <f>CH$207*$B161+CH$209</f>
        <v>88.568412586730162</v>
      </c>
      <c r="DM161" s="2">
        <f>CI$207*$B161+CI$209</f>
        <v>84.756494126916806</v>
      </c>
      <c r="DN161" s="2">
        <f>CJ$207*$B161+CJ$209</f>
        <v>79.499049777420723</v>
      </c>
      <c r="DO161" s="2">
        <f>CK$207*$B161+CK$209</f>
        <v>71.633289275780214</v>
      </c>
      <c r="DP161" s="2">
        <f>CL$207*$B161+CL$209</f>
        <v>60.999294521674919</v>
      </c>
      <c r="DS161" s="2">
        <f>POWER(10,($B161-C$227)/C$228)/(1+POWER(10,($B161-C$227)/C$228))</f>
        <v>0.99402005540030636</v>
      </c>
      <c r="DT161" s="2">
        <f>POWER(10,($B161-D$227)/D$228)/(1+POWER(10,($B161-D$227)/D$228))</f>
        <v>0.99177317745364046</v>
      </c>
      <c r="DU161" s="2">
        <f>POWER(10,($B161-E$227)/E$228)/(1+POWER(10,($B161-E$227)/E$228))</f>
        <v>0.99300495615243156</v>
      </c>
      <c r="DV161" s="2">
        <f>POWER(10,($B161-F$227)/F$228)/(1+POWER(10,($B161-F$227)/F$228))</f>
        <v>0.99275032751841186</v>
      </c>
      <c r="DW161" s="2">
        <f>POWER(10,($B161-G$227)/G$228)/(1+POWER(10,($B161-G$227)/G$228))</f>
        <v>0.99366129953649462</v>
      </c>
      <c r="DX161" s="2">
        <f>POWER(10,($B161-H$227)/H$228)/(1+POWER(10,($B161-H$227)/H$228))</f>
        <v>0.99411609231836562</v>
      </c>
      <c r="DY161" s="2">
        <f>POWER(10,($B161-I$227)/I$228)/(1+POWER(10,($B161-I$227)/I$228))</f>
        <v>0.99435494189013784</v>
      </c>
      <c r="DZ161" s="2">
        <f>POWER(10,($B161-J$227)/J$228)/(1+POWER(10,($B161-J$227)/J$228))</f>
        <v>0.99258083277430165</v>
      </c>
      <c r="EA161" s="2">
        <f>POWER(10,($B161-K$227)/K$228)/(1+POWER(10,($B161-K$227)/K$228))</f>
        <v>0.99321057680861013</v>
      </c>
      <c r="EB161" s="2">
        <f>POWER(10,($B161-L$227)/L$228)/(1+POWER(10,($B161-L$227)/L$228))</f>
        <v>0.99366087577133455</v>
      </c>
      <c r="EC161" s="2">
        <f>POWER(10,($B161-M$227)/M$228)/(1+POWER(10,($B161-M$227)/M$228))</f>
        <v>0.99288347195536786</v>
      </c>
      <c r="ED161" s="2">
        <f>POWER(10,($B161-N$227)/N$228)/(1+POWER(10,($B161-N$227)/N$228))</f>
        <v>0.99232023076226716</v>
      </c>
      <c r="EE161" s="2">
        <f>POWER(10,($B161-O$227)/O$228)/(1+POWER(10,($B161-O$227)/O$228))</f>
        <v>0.99218334072539927</v>
      </c>
    </row>
    <row r="162" spans="2:135" x14ac:dyDescent="0.25">
      <c r="B162" s="2">
        <v>156</v>
      </c>
      <c r="C162">
        <v>80.534999999999997</v>
      </c>
      <c r="D162">
        <v>85.055999999999997</v>
      </c>
      <c r="E162">
        <v>87.210999999999999</v>
      </c>
      <c r="F162">
        <v>88.858999999999995</v>
      </c>
      <c r="G162">
        <v>92.62</v>
      </c>
      <c r="H162">
        <v>95.647999999999996</v>
      </c>
      <c r="I162">
        <v>98.168999999999997</v>
      </c>
      <c r="J162">
        <v>97.141000000000005</v>
      </c>
      <c r="K162">
        <v>94.662000000000006</v>
      </c>
      <c r="L162">
        <v>93.265000000000001</v>
      </c>
      <c r="M162">
        <v>85.573999999999998</v>
      </c>
      <c r="N162">
        <v>77.2941</v>
      </c>
      <c r="O162">
        <v>65.901399999999995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79.852179439108269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84.384037788894091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87.269998159306866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89.504564487910542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93.99164783155355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96.118975687219702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97.159400189080031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97.371957375911819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96.204482491259483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93.210703632393106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86.249063926993998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76.434309933568528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64.410051777650338</v>
      </c>
      <c r="AE162" s="5"/>
      <c r="AG162" s="5">
        <f t="shared" si="49"/>
        <v>0.68282056089172727</v>
      </c>
      <c r="AH162" s="5">
        <f t="shared" si="49"/>
        <v>0.6719622111059067</v>
      </c>
      <c r="AI162" s="5">
        <f t="shared" si="49"/>
        <v>-5.8998159306867137E-2</v>
      </c>
      <c r="AJ162" s="5">
        <f t="shared" si="49"/>
        <v>-0.64556448791054777</v>
      </c>
      <c r="AK162" s="5">
        <f t="shared" si="48"/>
        <v>-1.3716478315535454</v>
      </c>
      <c r="AL162" s="5">
        <f t="shared" si="48"/>
        <v>-0.47097568721970617</v>
      </c>
      <c r="AM162" s="5">
        <f t="shared" si="48"/>
        <v>1.0095998109199655</v>
      </c>
      <c r="AN162" s="5">
        <f t="shared" si="48"/>
        <v>-0.23095737591181376</v>
      </c>
      <c r="AO162" s="5">
        <f t="shared" si="47"/>
        <v>-1.5424824912594772</v>
      </c>
      <c r="AP162" s="5">
        <f t="shared" si="33"/>
        <v>5.4296367606895046E-2</v>
      </c>
      <c r="AQ162" s="5">
        <f t="shared" si="33"/>
        <v>-0.67506392699399953</v>
      </c>
      <c r="AR162" s="5">
        <f t="shared" si="33"/>
        <v>0.85979006643147216</v>
      </c>
      <c r="AS162" s="5">
        <f t="shared" si="33"/>
        <v>1.4913482223496572</v>
      </c>
      <c r="AV162" s="2">
        <f t="shared" si="34"/>
        <v>79.852178714760683</v>
      </c>
      <c r="AW162" s="2">
        <f t="shared" si="35"/>
        <v>83.596782901158619</v>
      </c>
      <c r="AX162" s="2">
        <f t="shared" si="36"/>
        <v>85.850705202024102</v>
      </c>
      <c r="AY162" s="2">
        <f t="shared" si="37"/>
        <v>87.105304391006754</v>
      </c>
      <c r="AZ162" s="2">
        <f t="shared" si="38"/>
        <v>89.751331356583222</v>
      </c>
      <c r="BA162" s="2">
        <f t="shared" si="39"/>
        <v>91.344546636217544</v>
      </c>
      <c r="BB162" s="2">
        <f t="shared" si="40"/>
        <v>91.557324460398107</v>
      </c>
      <c r="BC162" s="2">
        <f t="shared" si="41"/>
        <v>90.728635820228334</v>
      </c>
      <c r="BD162" s="2">
        <f t="shared" si="42"/>
        <v>88.534392423890253</v>
      </c>
      <c r="BE162" s="2">
        <f t="shared" si="43"/>
        <v>84.718526994132304</v>
      </c>
      <c r="BF162" s="2">
        <f t="shared" si="44"/>
        <v>79.47277441981602</v>
      </c>
      <c r="BG162" s="2">
        <f t="shared" si="45"/>
        <v>71.616413175901059</v>
      </c>
      <c r="BH162" s="2">
        <f t="shared" si="46"/>
        <v>61.001024022710034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84.975621742382742</v>
      </c>
      <c r="CP162" s="2">
        <f>BL$207*$B162+BL$209</f>
        <v>87.108120076347149</v>
      </c>
      <c r="CQ162" s="2">
        <f>BM$207*$B162+BM$209</f>
        <v>88.602978710668211</v>
      </c>
      <c r="CR162" s="2">
        <f>BN$207*$B162+BN$209</f>
        <v>91.098910492725537</v>
      </c>
      <c r="CS162" s="2">
        <f>BO$207*$B162+BO$209</f>
        <v>94.528376021227558</v>
      </c>
      <c r="CT162" s="2">
        <f>BP$207*$B162+BP$209</f>
        <v>97.315087054862985</v>
      </c>
      <c r="CU162" s="2">
        <f>BQ$207*$B162+BQ$209</f>
        <v>97.292061612655189</v>
      </c>
      <c r="CV162" s="2">
        <f>BR$207*$B162+BR$209</f>
        <v>96.965959307892035</v>
      </c>
      <c r="CW162" s="2">
        <f>BS$207*$B162+BS$209</f>
        <v>94.878387792798094</v>
      </c>
      <c r="CX162" s="2">
        <f>BT$207*$B162+BT$209</f>
        <v>90.770966475995351</v>
      </c>
      <c r="CY162" s="2">
        <f>BU$207*$B162+BU$209</f>
        <v>85.127702375569314</v>
      </c>
      <c r="CZ162" s="2">
        <f>BV$207*$B162+BV$209</f>
        <v>76.058104350258048</v>
      </c>
      <c r="DA162" s="2">
        <f>BW$207*$B162+BW$209</f>
        <v>63.429065715818233</v>
      </c>
      <c r="DD162" s="2">
        <f>BZ$207*$B162+BZ$209</f>
        <v>79.824068515446982</v>
      </c>
      <c r="DE162" s="2">
        <f>CA$207*$B162+CA$209</f>
        <v>83.570218972482451</v>
      </c>
      <c r="DF162" s="2">
        <f>CB$207*$B162+CB$209</f>
        <v>85.833023233423589</v>
      </c>
      <c r="DG162" s="2">
        <f>CC$207*$B162+CC$209</f>
        <v>87.078706722126697</v>
      </c>
      <c r="DH162" s="2">
        <f>CD$207*$B162+CD$209</f>
        <v>89.723539269882167</v>
      </c>
      <c r="DI162" s="2">
        <f>CE$207*$B162+CE$209</f>
        <v>91.312317965835476</v>
      </c>
      <c r="DJ162" s="2">
        <f>CF$207*$B162+CF$209</f>
        <v>91.527632388911528</v>
      </c>
      <c r="DK162" s="2">
        <f>CG$207*$B162+CG$209</f>
        <v>90.686116379439369</v>
      </c>
      <c r="DL162" s="2">
        <f>CH$207*$B162+CH$209</f>
        <v>88.494841703250046</v>
      </c>
      <c r="DM162" s="2">
        <f>CI$207*$B162+CI$209</f>
        <v>84.68331249399094</v>
      </c>
      <c r="DN162" s="2">
        <f>CJ$207*$B162+CJ$209</f>
        <v>79.435808887868731</v>
      </c>
      <c r="DO162" s="2">
        <f>CK$207*$B162+CK$209</f>
        <v>71.585062660555849</v>
      </c>
      <c r="DP162" s="2">
        <f>CL$207*$B162+CL$209</f>
        <v>60.98357844358712</v>
      </c>
      <c r="DS162" s="2">
        <f>POWER(10,($B162-C$227)/C$228)/(1+POWER(10,($B162-C$227)/C$228))</f>
        <v>0.99454335458154186</v>
      </c>
      <c r="DT162" s="2">
        <f>POWER(10,($B162-D$227)/D$228)/(1+POWER(10,($B162-D$227)/D$228))</f>
        <v>0.99249161355948001</v>
      </c>
      <c r="DU162" s="2">
        <f>POWER(10,($B162-E$227)/E$228)/(1+POWER(10,($B162-E$227)/E$228))</f>
        <v>0.99361651523073902</v>
      </c>
      <c r="DV162" s="2">
        <f>POWER(10,($B162-F$227)/F$228)/(1+POWER(10,($B162-F$227)/F$228))</f>
        <v>0.99338399981747583</v>
      </c>
      <c r="DW162" s="2">
        <f>POWER(10,($B162-G$227)/G$228)/(1+POWER(10,($B162-G$227)/G$228))</f>
        <v>0.99421581041369089</v>
      </c>
      <c r="DX162" s="2">
        <f>POWER(10,($B162-H$227)/H$228)/(1+POWER(10,($B162-H$227)/H$228))</f>
        <v>0.99463103279435094</v>
      </c>
      <c r="DY162" s="2">
        <f>POWER(10,($B162-I$227)/I$228)/(1+POWER(10,($B162-I$227)/I$228))</f>
        <v>0.99484908733647515</v>
      </c>
      <c r="DZ162" s="2">
        <f>POWER(10,($B162-J$227)/J$228)/(1+POWER(10,($B162-J$227)/J$228))</f>
        <v>0.99322921906273842</v>
      </c>
      <c r="EA162" s="2">
        <f>POWER(10,($B162-K$227)/K$228)/(1+POWER(10,($B162-K$227)/K$228))</f>
        <v>0.99380427115503067</v>
      </c>
      <c r="EB162" s="2">
        <f>POWER(10,($B162-L$227)/L$228)/(1+POWER(10,($B162-L$227)/L$228))</f>
        <v>0.99421542350378966</v>
      </c>
      <c r="EC162" s="2">
        <f>POWER(10,($B162-M$227)/M$228)/(1+POWER(10,($B162-M$227)/M$228))</f>
        <v>0.99350558262778932</v>
      </c>
      <c r="ED162" s="2">
        <f>POWER(10,($B162-N$227)/N$228)/(1+POWER(10,($B162-N$227)/N$228))</f>
        <v>0.99299123113084697</v>
      </c>
      <c r="EE162" s="2">
        <f>POWER(10,($B162-O$227)/O$228)/(1+POWER(10,($B162-O$227)/O$228))</f>
        <v>0.99286621553053711</v>
      </c>
    </row>
    <row r="163" spans="2:135" x14ac:dyDescent="0.25">
      <c r="B163" s="2">
        <v>157</v>
      </c>
      <c r="C163">
        <v>78.591999999999999</v>
      </c>
      <c r="D163">
        <v>85.268000000000001</v>
      </c>
      <c r="E163">
        <v>88.366</v>
      </c>
      <c r="F163">
        <v>90.634</v>
      </c>
      <c r="G163">
        <v>93.576999999999998</v>
      </c>
      <c r="H163">
        <v>95.492999999999995</v>
      </c>
      <c r="I163">
        <v>96.944000000000003</v>
      </c>
      <c r="J163">
        <v>97.352000000000004</v>
      </c>
      <c r="K163">
        <v>95.634</v>
      </c>
      <c r="L163">
        <v>92.691000000000003</v>
      </c>
      <c r="M163">
        <v>87.412000000000006</v>
      </c>
      <c r="N163">
        <v>77.735299999999995</v>
      </c>
      <c r="O163">
        <v>66.450699999999998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79.769983362874356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84.434504220612055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87.276503837975852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89.549108778812354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93.81857811071005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95.679262467459907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96.55961445778604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97.343841058396634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96.050934974098027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93.300459817139057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86.974603854640677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77.320935939419385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65.171134262327612</v>
      </c>
      <c r="AE163" s="5"/>
      <c r="AG163" s="5">
        <f t="shared" si="49"/>
        <v>-1.1779833628743575</v>
      </c>
      <c r="AH163" s="5">
        <f t="shared" si="49"/>
        <v>0.83349577938794539</v>
      </c>
      <c r="AI163" s="5">
        <f t="shared" si="49"/>
        <v>1.0894961620241475</v>
      </c>
      <c r="AJ163" s="5">
        <f t="shared" si="49"/>
        <v>1.0848912211876467</v>
      </c>
      <c r="AK163" s="5">
        <f t="shared" si="48"/>
        <v>-0.24157811071005142</v>
      </c>
      <c r="AL163" s="5">
        <f t="shared" si="48"/>
        <v>-0.18626246745991182</v>
      </c>
      <c r="AM163" s="5">
        <f t="shared" si="48"/>
        <v>0.38438554221396259</v>
      </c>
      <c r="AN163" s="5">
        <f t="shared" si="48"/>
        <v>8.1589416033693851E-3</v>
      </c>
      <c r="AO163" s="5">
        <f t="shared" si="47"/>
        <v>-0.4169349740980266</v>
      </c>
      <c r="AP163" s="5">
        <f t="shared" si="33"/>
        <v>-0.60945981713905439</v>
      </c>
      <c r="AQ163" s="5">
        <f t="shared" si="33"/>
        <v>0.43739614535932958</v>
      </c>
      <c r="AR163" s="5">
        <f t="shared" si="33"/>
        <v>0.41436406058060982</v>
      </c>
      <c r="AS163" s="5">
        <f t="shared" si="33"/>
        <v>1.2795657376723852</v>
      </c>
      <c r="AV163" s="2">
        <f t="shared" si="34"/>
        <v>79.769982595744992</v>
      </c>
      <c r="AW163" s="2">
        <f t="shared" si="35"/>
        <v>83.529970579563212</v>
      </c>
      <c r="AX163" s="2">
        <f t="shared" si="36"/>
        <v>85.790899959106696</v>
      </c>
      <c r="AY163" s="2">
        <f t="shared" si="37"/>
        <v>87.046963472259122</v>
      </c>
      <c r="AZ163" s="2">
        <f t="shared" si="38"/>
        <v>89.699924168462658</v>
      </c>
      <c r="BA163" s="2">
        <f t="shared" si="39"/>
        <v>91.275834002050544</v>
      </c>
      <c r="BB163" s="2">
        <f t="shared" si="40"/>
        <v>91.489369605021508</v>
      </c>
      <c r="BC163" s="2">
        <f t="shared" si="41"/>
        <v>90.656482921623876</v>
      </c>
      <c r="BD163" s="2">
        <f t="shared" si="42"/>
        <v>88.45792555096989</v>
      </c>
      <c r="BE163" s="2">
        <f t="shared" si="43"/>
        <v>84.64275691013539</v>
      </c>
      <c r="BF163" s="2">
        <f t="shared" si="44"/>
        <v>79.406831048339626</v>
      </c>
      <c r="BG163" s="2">
        <f t="shared" si="45"/>
        <v>71.565900552158467</v>
      </c>
      <c r="BH163" s="2">
        <f t="shared" si="46"/>
        <v>60.984025507142299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84.973097366647124</v>
      </c>
      <c r="CP163" s="2">
        <f>BL$207*$B163+BL$209</f>
        <v>87.093117377436897</v>
      </c>
      <c r="CQ163" s="2">
        <f>BM$207*$B163+BM$209</f>
        <v>88.58205387470214</v>
      </c>
      <c r="CR163" s="2">
        <f>BN$207*$B163+BN$209</f>
        <v>91.101224781574274</v>
      </c>
      <c r="CS163" s="2">
        <f>BO$207*$B163+BO$209</f>
        <v>94.548507115424883</v>
      </c>
      <c r="CT163" s="2">
        <f>BP$207*$B163+BP$209</f>
        <v>97.339067895914525</v>
      </c>
      <c r="CU163" s="2">
        <f>BQ$207*$B163+BQ$209</f>
        <v>97.310171820696098</v>
      </c>
      <c r="CV163" s="2">
        <f>BR$207*$B163+BR$209</f>
        <v>96.990701956176423</v>
      </c>
      <c r="CW163" s="2">
        <f>BS$207*$B163+BS$209</f>
        <v>94.904640909912402</v>
      </c>
      <c r="CX163" s="2">
        <f>BT$207*$B163+BT$209</f>
        <v>90.7913168701443</v>
      </c>
      <c r="CY163" s="2">
        <f>BU$207*$B163+BU$209</f>
        <v>85.154028742750413</v>
      </c>
      <c r="CZ163" s="2">
        <f>BV$207*$B163+BV$209</f>
        <v>76.080992855887686</v>
      </c>
      <c r="DA163" s="2">
        <f>BW$207*$B163+BW$209</f>
        <v>63.450613016432364</v>
      </c>
      <c r="DD163" s="2">
        <f>BZ$207*$B163+BZ$209</f>
        <v>79.743947125904384</v>
      </c>
      <c r="DE163" s="2">
        <f>CA$207*$B163+CA$209</f>
        <v>83.505386526411655</v>
      </c>
      <c r="DF163" s="2">
        <f>CB$207*$B163+CB$209</f>
        <v>85.774546003632992</v>
      </c>
      <c r="DG163" s="2">
        <f>CC$207*$B163+CC$209</f>
        <v>87.022337687187687</v>
      </c>
      <c r="DH163" s="2">
        <f>CD$207*$B163+CD$209</f>
        <v>89.674197906729347</v>
      </c>
      <c r="DI163" s="2">
        <f>CE$207*$B163+CE$209</f>
        <v>91.245984776490616</v>
      </c>
      <c r="DJ163" s="2">
        <f>CF$207*$B163+CF$209</f>
        <v>91.461883713819802</v>
      </c>
      <c r="DK163" s="2">
        <f>CG$207*$B163+CG$209</f>
        <v>90.617102319463072</v>
      </c>
      <c r="DL163" s="2">
        <f>CH$207*$B163+CH$209</f>
        <v>88.421270819769944</v>
      </c>
      <c r="DM163" s="2">
        <f>CI$207*$B163+CI$209</f>
        <v>84.610130861065045</v>
      </c>
      <c r="DN163" s="2">
        <f>CJ$207*$B163+CJ$209</f>
        <v>79.37256799831674</v>
      </c>
      <c r="DO163" s="2">
        <f>CK$207*$B163+CK$209</f>
        <v>71.536836045331498</v>
      </c>
      <c r="DP163" s="2">
        <f>CL$207*$B163+CL$209</f>
        <v>60.967862365499329</v>
      </c>
      <c r="DS163" s="2">
        <f>POWER(10,($B163-C$227)/C$228)/(1+POWER(10,($B163-C$227)/C$228))</f>
        <v>0.99502108972931291</v>
      </c>
      <c r="DT163" s="2">
        <f>POWER(10,($B163-D$227)/D$228)/(1+POWER(10,($B163-D$227)/D$228))</f>
        <v>0.99314774319134547</v>
      </c>
      <c r="DU163" s="2">
        <f>POWER(10,($B163-E$227)/E$228)/(1+POWER(10,($B163-E$227)/E$228))</f>
        <v>0.99417492088188752</v>
      </c>
      <c r="DV163" s="2">
        <f>POWER(10,($B163-F$227)/F$228)/(1+POWER(10,($B163-F$227)/F$228))</f>
        <v>0.99396262154318338</v>
      </c>
      <c r="DW163" s="2">
        <f>POWER(10,($B163-G$227)/G$228)/(1+POWER(10,($B163-G$227)/G$228))</f>
        <v>0.99472207021921655</v>
      </c>
      <c r="DX163" s="2">
        <f>POWER(10,($B163-H$227)/H$228)/(1+POWER(10,($B163-H$227)/H$228))</f>
        <v>0.99510112943235984</v>
      </c>
      <c r="DY163" s="2">
        <f>POWER(10,($B163-I$227)/I$228)/(1+POWER(10,($B163-I$227)/I$228))</f>
        <v>0.99530018174559665</v>
      </c>
      <c r="DZ163" s="2">
        <f>POWER(10,($B163-J$227)/J$228)/(1+POWER(10,($B163-J$227)/J$228))</f>
        <v>0.99382129339691205</v>
      </c>
      <c r="EA163" s="2">
        <f>POWER(10,($B163-K$227)/K$228)/(1+POWER(10,($B163-K$227)/K$228))</f>
        <v>0.99434634600673732</v>
      </c>
      <c r="EB163" s="2">
        <f>POWER(10,($B163-L$227)/L$228)/(1+POWER(10,($B163-L$227)/L$228))</f>
        <v>0.9947217169937268</v>
      </c>
      <c r="EC163" s="2">
        <f>POWER(10,($B163-M$227)/M$228)/(1+POWER(10,($B163-M$227)/M$228))</f>
        <v>0.99407363440876573</v>
      </c>
      <c r="ED163" s="2">
        <f>POWER(10,($B163-N$227)/N$228)/(1+POWER(10,($B163-N$227)/N$228))</f>
        <v>0.99360398242432035</v>
      </c>
      <c r="EE163" s="2">
        <f>POWER(10,($B163-O$227)/O$228)/(1+POWER(10,($B163-O$227)/O$228))</f>
        <v>0.99348982482921</v>
      </c>
    </row>
    <row r="164" spans="2:135" x14ac:dyDescent="0.25">
      <c r="B164" s="2">
        <v>158</v>
      </c>
      <c r="C164">
        <v>79.745999999999995</v>
      </c>
      <c r="D164">
        <v>84.521000000000001</v>
      </c>
      <c r="E164">
        <v>86.662000000000006</v>
      </c>
      <c r="F164">
        <v>89.155000000000001</v>
      </c>
      <c r="G164">
        <v>93.957999999999998</v>
      </c>
      <c r="H164">
        <v>94.394000000000005</v>
      </c>
      <c r="I164">
        <v>95.07</v>
      </c>
      <c r="J164">
        <v>96.971999999999994</v>
      </c>
      <c r="K164">
        <v>96.183000000000007</v>
      </c>
      <c r="L164">
        <v>93.25</v>
      </c>
      <c r="M164">
        <v>87.191000000000003</v>
      </c>
      <c r="N164">
        <v>78.073499999999996</v>
      </c>
      <c r="O164">
        <v>66.605599999999995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79.687934067969238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84.467476714143558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87.232800300495398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89.50779406416045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93.509214827568925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95.124925352711557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95.847997931426818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97.077736973617533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95.634432968851485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93.092199478863364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87.51114978488981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78.165713652247078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65.944076435004916</v>
      </c>
      <c r="AE164" s="5"/>
      <c r="AG164" s="5">
        <f t="shared" si="49"/>
        <v>5.8065932030757494E-2</v>
      </c>
      <c r="AH164" s="5">
        <f t="shared" si="49"/>
        <v>5.3523285856442726E-2</v>
      </c>
      <c r="AI164" s="5">
        <f t="shared" si="49"/>
        <v>-0.57080030049539232</v>
      </c>
      <c r="AJ164" s="5">
        <f t="shared" si="49"/>
        <v>-0.35279406416044878</v>
      </c>
      <c r="AK164" s="5">
        <f t="shared" si="48"/>
        <v>0.44878517243107297</v>
      </c>
      <c r="AL164" s="5">
        <f t="shared" si="48"/>
        <v>-0.73092535271155157</v>
      </c>
      <c r="AM164" s="5">
        <f t="shared" si="48"/>
        <v>-0.77799793142682461</v>
      </c>
      <c r="AN164" s="5">
        <f t="shared" si="48"/>
        <v>-0.10573697361753887</v>
      </c>
      <c r="AO164" s="5">
        <f t="shared" si="47"/>
        <v>0.54856703114852223</v>
      </c>
      <c r="AP164" s="5">
        <f t="shared" si="33"/>
        <v>0.15780052113663601</v>
      </c>
      <c r="AQ164" s="5">
        <f t="shared" si="33"/>
        <v>-0.32014978488980717</v>
      </c>
      <c r="AR164" s="5">
        <f t="shared" si="33"/>
        <v>-9.2213652247082223E-2</v>
      </c>
      <c r="AS164" s="5">
        <f t="shared" si="33"/>
        <v>0.66152356499507903</v>
      </c>
      <c r="AV164" s="2">
        <f t="shared" si="34"/>
        <v>79.687933282424979</v>
      </c>
      <c r="AW164" s="2">
        <f t="shared" si="35"/>
        <v>83.463300120088618</v>
      </c>
      <c r="AX164" s="2">
        <f t="shared" si="36"/>
        <v>85.73119100772594</v>
      </c>
      <c r="AY164" s="2">
        <f t="shared" si="37"/>
        <v>86.988762863443256</v>
      </c>
      <c r="AZ164" s="2">
        <f t="shared" si="38"/>
        <v>89.648664637326647</v>
      </c>
      <c r="BA164" s="2">
        <f t="shared" si="39"/>
        <v>91.207289824903853</v>
      </c>
      <c r="BB164" s="2">
        <f t="shared" si="40"/>
        <v>91.421572431725338</v>
      </c>
      <c r="BC164" s="2">
        <f t="shared" si="41"/>
        <v>90.584551942829634</v>
      </c>
      <c r="BD164" s="2">
        <f t="shared" si="42"/>
        <v>88.381661054650309</v>
      </c>
      <c r="BE164" s="2">
        <f t="shared" si="43"/>
        <v>84.567168822745643</v>
      </c>
      <c r="BF164" s="2">
        <f t="shared" si="44"/>
        <v>79.341076040374688</v>
      </c>
      <c r="BG164" s="2">
        <f t="shared" si="45"/>
        <v>71.515546566440989</v>
      </c>
      <c r="BH164" s="2">
        <f t="shared" si="46"/>
        <v>60.967117069157283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84.970572990911492</v>
      </c>
      <c r="CP164" s="2">
        <f>BL$207*$B164+BL$209</f>
        <v>87.078114678526632</v>
      </c>
      <c r="CQ164" s="2">
        <f>BM$207*$B164+BM$209</f>
        <v>88.56112903873607</v>
      </c>
      <c r="CR164" s="2">
        <f>BN$207*$B164+BN$209</f>
        <v>91.103539070423011</v>
      </c>
      <c r="CS164" s="2">
        <f>BO$207*$B164+BO$209</f>
        <v>94.568638209622222</v>
      </c>
      <c r="CT164" s="2">
        <f>BP$207*$B164+BP$209</f>
        <v>97.363048736966064</v>
      </c>
      <c r="CU164" s="2">
        <f>BQ$207*$B164+BQ$209</f>
        <v>97.328282028737007</v>
      </c>
      <c r="CV164" s="2">
        <f>BR$207*$B164+BR$209</f>
        <v>97.015444604460825</v>
      </c>
      <c r="CW164" s="2">
        <f>BS$207*$B164+BS$209</f>
        <v>94.93089402702671</v>
      </c>
      <c r="CX164" s="2">
        <f>BT$207*$B164+BT$209</f>
        <v>90.811667264293263</v>
      </c>
      <c r="CY164" s="2">
        <f>BU$207*$B164+BU$209</f>
        <v>85.180355109931511</v>
      </c>
      <c r="CZ164" s="2">
        <f>BV$207*$B164+BV$209</f>
        <v>76.10388136151731</v>
      </c>
      <c r="DA164" s="2">
        <f>BW$207*$B164+BW$209</f>
        <v>63.472160317046495</v>
      </c>
      <c r="DD164" s="2">
        <f>BZ$207*$B164+BZ$209</f>
        <v>79.663825736361787</v>
      </c>
      <c r="DE164" s="2">
        <f>CA$207*$B164+CA$209</f>
        <v>83.44055408034086</v>
      </c>
      <c r="DF164" s="2">
        <f>CB$207*$B164+CB$209</f>
        <v>85.716068773842395</v>
      </c>
      <c r="DG164" s="2">
        <f>CC$207*$B164+CC$209</f>
        <v>86.965968652248677</v>
      </c>
      <c r="DH164" s="2">
        <f>CD$207*$B164+CD$209</f>
        <v>89.624856543576527</v>
      </c>
      <c r="DI164" s="2">
        <f>CE$207*$B164+CE$209</f>
        <v>91.17965158714577</v>
      </c>
      <c r="DJ164" s="2">
        <f>CF$207*$B164+CF$209</f>
        <v>91.396135038728076</v>
      </c>
      <c r="DK164" s="2">
        <f>CG$207*$B164+CG$209</f>
        <v>90.548088259486761</v>
      </c>
      <c r="DL164" s="2">
        <f>CH$207*$B164+CH$209</f>
        <v>88.347699936289843</v>
      </c>
      <c r="DM164" s="2">
        <f>CI$207*$B164+CI$209</f>
        <v>84.536949228139179</v>
      </c>
      <c r="DN164" s="2">
        <f>CJ$207*$B164+CJ$209</f>
        <v>79.309327108764762</v>
      </c>
      <c r="DO164" s="2">
        <f>CK$207*$B164+CK$209</f>
        <v>71.488609430107147</v>
      </c>
      <c r="DP164" s="2">
        <f>CL$207*$B164+CL$209</f>
        <v>60.95214628741153</v>
      </c>
      <c r="DS164" s="2">
        <f>POWER(10,($B164-C$227)/C$228)/(1+POWER(10,($B164-C$227)/C$228))</f>
        <v>0.99545718970457442</v>
      </c>
      <c r="DT164" s="2">
        <f>POWER(10,($B164-D$227)/D$228)/(1+POWER(10,($B164-D$227)/D$228))</f>
        <v>0.99374689736877297</v>
      </c>
      <c r="DU164" s="2">
        <f>POWER(10,($B164-E$227)/E$228)/(1+POWER(10,($B164-E$227)/E$228))</f>
        <v>0.99468474040070409</v>
      </c>
      <c r="DV164" s="2">
        <f>POWER(10,($B164-F$227)/F$228)/(1+POWER(10,($B164-F$227)/F$228))</f>
        <v>0.99449091885072016</v>
      </c>
      <c r="DW164" s="2">
        <f>POWER(10,($B164-G$227)/G$228)/(1+POWER(10,($B164-G$227)/G$228))</f>
        <v>0.99518423438607084</v>
      </c>
      <c r="DX164" s="2">
        <f>POWER(10,($B164-H$227)/H$228)/(1+POWER(10,($B164-H$227)/H$228))</f>
        <v>0.99553025026722086</v>
      </c>
      <c r="DY164" s="2">
        <f>POWER(10,($B164-I$227)/I$228)/(1+POWER(10,($B164-I$227)/I$228))</f>
        <v>0.99571194155503673</v>
      </c>
      <c r="DZ164" s="2">
        <f>POWER(10,($B164-J$227)/J$228)/(1+POWER(10,($B164-J$227)/J$228))</f>
        <v>0.99436188739295006</v>
      </c>
      <c r="EA164" s="2">
        <f>POWER(10,($B164-K$227)/K$228)/(1+POWER(10,($B164-K$227)/K$228))</f>
        <v>0.99484123999803609</v>
      </c>
      <c r="EB164" s="2">
        <f>POWER(10,($B164-L$227)/L$228)/(1+POWER(10,($B164-L$227)/L$228))</f>
        <v>0.99518391194116784</v>
      </c>
      <c r="EC164" s="2">
        <f>POWER(10,($B164-M$227)/M$228)/(1+POWER(10,($B164-M$227)/M$228))</f>
        <v>0.99459227045014498</v>
      </c>
      <c r="ED164" s="2">
        <f>POWER(10,($B164-N$227)/N$228)/(1+POWER(10,($B164-N$227)/N$228))</f>
        <v>0.99416347796312532</v>
      </c>
      <c r="EE164" s="2">
        <f>POWER(10,($B164-O$227)/O$228)/(1+POWER(10,($B164-O$227)/O$228))</f>
        <v>0.9940592466670034</v>
      </c>
    </row>
    <row r="165" spans="2:135" x14ac:dyDescent="0.25">
      <c r="B165" s="2">
        <v>159</v>
      </c>
      <c r="C165">
        <v>79.986000000000004</v>
      </c>
      <c r="D165">
        <v>84.436999999999998</v>
      </c>
      <c r="E165">
        <v>87.521000000000001</v>
      </c>
      <c r="F165">
        <v>90.155000000000001</v>
      </c>
      <c r="G165">
        <v>93.789000000000001</v>
      </c>
      <c r="H165">
        <v>93.957999999999998</v>
      </c>
      <c r="I165">
        <v>94.62</v>
      </c>
      <c r="J165">
        <v>96.844999999999999</v>
      </c>
      <c r="K165">
        <v>96.07</v>
      </c>
      <c r="L165">
        <v>93.117999999999995</v>
      </c>
      <c r="M165">
        <v>87.662000000000006</v>
      </c>
      <c r="N165">
        <v>77.632400000000004</v>
      </c>
      <c r="O165">
        <v>67.549300000000002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79.606021879891912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84.473900337987445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87.137233718978038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89.378856597860818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93.089588998016538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94.501080946427592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95.081456722123832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96.594106410493396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94.990113284139639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92.599472536673659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87.8018957908766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78.899146072199215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66.675353438334469</v>
      </c>
      <c r="AE165" s="5"/>
      <c r="AG165" s="5">
        <f t="shared" si="49"/>
        <v>0.37997812010809184</v>
      </c>
      <c r="AH165" s="5">
        <f t="shared" si="49"/>
        <v>-3.6900337987447074E-2</v>
      </c>
      <c r="AI165" s="5">
        <f t="shared" si="49"/>
        <v>0.38376628102196264</v>
      </c>
      <c r="AJ165" s="5">
        <f t="shared" si="49"/>
        <v>0.77614340213918354</v>
      </c>
      <c r="AK165" s="5">
        <f t="shared" si="48"/>
        <v>0.69941100198346362</v>
      </c>
      <c r="AL165" s="5">
        <f t="shared" si="48"/>
        <v>-0.54308094642759386</v>
      </c>
      <c r="AM165" s="5">
        <f t="shared" si="48"/>
        <v>-0.46145672212382749</v>
      </c>
      <c r="AN165" s="5">
        <f t="shared" si="48"/>
        <v>0.25089358950660312</v>
      </c>
      <c r="AO165" s="5">
        <f t="shared" si="47"/>
        <v>1.0798867158603542</v>
      </c>
      <c r="AP165" s="5">
        <f t="shared" si="33"/>
        <v>0.51852746332633615</v>
      </c>
      <c r="AQ165" s="5">
        <f t="shared" si="33"/>
        <v>-0.13989579087659365</v>
      </c>
      <c r="AR165" s="5">
        <f t="shared" si="33"/>
        <v>-1.2667460721992114</v>
      </c>
      <c r="AS165" s="5">
        <f t="shared" si="33"/>
        <v>0.87394656166553375</v>
      </c>
      <c r="AV165" s="2">
        <f t="shared" si="34"/>
        <v>79.606021102134349</v>
      </c>
      <c r="AW165" s="2">
        <f t="shared" si="35"/>
        <v>83.396762019537391</v>
      </c>
      <c r="AX165" s="2">
        <f t="shared" si="36"/>
        <v>85.671571761631938</v>
      </c>
      <c r="AY165" s="2">
        <f t="shared" si="37"/>
        <v>86.930693254983666</v>
      </c>
      <c r="AZ165" s="2">
        <f t="shared" si="38"/>
        <v>89.59754287904633</v>
      </c>
      <c r="BA165" s="2">
        <f t="shared" si="39"/>
        <v>91.138902993921619</v>
      </c>
      <c r="BB165" s="2">
        <f t="shared" si="40"/>
        <v>91.353922373586101</v>
      </c>
      <c r="BC165" s="2">
        <f t="shared" si="41"/>
        <v>90.512828317988308</v>
      </c>
      <c r="BD165" s="2">
        <f t="shared" si="42"/>
        <v>88.305585896056954</v>
      </c>
      <c r="BE165" s="2">
        <f t="shared" si="43"/>
        <v>84.491750874364186</v>
      </c>
      <c r="BF165" s="2">
        <f t="shared" si="44"/>
        <v>79.275497320882934</v>
      </c>
      <c r="BG165" s="2">
        <f t="shared" si="45"/>
        <v>71.46534113631499</v>
      </c>
      <c r="BH165" s="2">
        <f t="shared" si="46"/>
        <v>60.950292865020337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84.968048615175874</v>
      </c>
      <c r="CP165" s="2">
        <f>BL$207*$B165+BL$209</f>
        <v>87.06311197961638</v>
      </c>
      <c r="CQ165" s="2">
        <f>BM$207*$B165+BM$209</f>
        <v>88.540204202769999</v>
      </c>
      <c r="CR165" s="2">
        <f>BN$207*$B165+BN$209</f>
        <v>91.105853359271748</v>
      </c>
      <c r="CS165" s="2">
        <f>BO$207*$B165+BO$209</f>
        <v>94.588769303819547</v>
      </c>
      <c r="CT165" s="2">
        <f>BP$207*$B165+BP$209</f>
        <v>97.387029578017604</v>
      </c>
      <c r="CU165" s="2">
        <f>BQ$207*$B165+BQ$209</f>
        <v>97.346392236777916</v>
      </c>
      <c r="CV165" s="2">
        <f>BR$207*$B165+BR$209</f>
        <v>97.040187252745213</v>
      </c>
      <c r="CW165" s="2">
        <f>BS$207*$B165+BS$209</f>
        <v>94.957147144141018</v>
      </c>
      <c r="CX165" s="2">
        <f>BT$207*$B165+BT$209</f>
        <v>90.832017658442211</v>
      </c>
      <c r="CY165" s="2">
        <f>BU$207*$B165+BU$209</f>
        <v>85.20668147711261</v>
      </c>
      <c r="CZ165" s="2">
        <f>BV$207*$B165+BV$209</f>
        <v>76.126769867146947</v>
      </c>
      <c r="DA165" s="2">
        <f>BW$207*$B165+BW$209</f>
        <v>63.493707617660625</v>
      </c>
      <c r="DD165" s="2">
        <f>BZ$207*$B165+BZ$209</f>
        <v>79.583704346819189</v>
      </c>
      <c r="DE165" s="2">
        <f>CA$207*$B165+CA$209</f>
        <v>83.37572163427005</v>
      </c>
      <c r="DF165" s="2">
        <f>CB$207*$B165+CB$209</f>
        <v>85.657591544051797</v>
      </c>
      <c r="DG165" s="2">
        <f>CC$207*$B165+CC$209</f>
        <v>86.909599617309667</v>
      </c>
      <c r="DH165" s="2">
        <f>CD$207*$B165+CD$209</f>
        <v>89.575515180423707</v>
      </c>
      <c r="DI165" s="2">
        <f>CE$207*$B165+CE$209</f>
        <v>91.113318397800924</v>
      </c>
      <c r="DJ165" s="2">
        <f>CF$207*$B165+CF$209</f>
        <v>91.33038636363635</v>
      </c>
      <c r="DK165" s="2">
        <f>CG$207*$B165+CG$209</f>
        <v>90.47907419951045</v>
      </c>
      <c r="DL165" s="2">
        <f>CH$207*$B165+CH$209</f>
        <v>88.274129052809727</v>
      </c>
      <c r="DM165" s="2">
        <f>CI$207*$B165+CI$209</f>
        <v>84.463767595213298</v>
      </c>
      <c r="DN165" s="2">
        <f>CJ$207*$B165+CJ$209</f>
        <v>79.246086219212771</v>
      </c>
      <c r="DO165" s="2">
        <f>CK$207*$B165+CK$209</f>
        <v>71.440382814882796</v>
      </c>
      <c r="DP165" s="2">
        <f>CL$207*$B165+CL$209</f>
        <v>60.936430209323731</v>
      </c>
      <c r="DS165" s="2">
        <f>POWER(10,($B165-C$227)/C$228)/(1+POWER(10,($B165-C$227)/C$228))</f>
        <v>0.9958552510384</v>
      </c>
      <c r="DT165" s="2">
        <f>POWER(10,($B165-D$227)/D$228)/(1+POWER(10,($B165-D$227)/D$228))</f>
        <v>0.99429396312926188</v>
      </c>
      <c r="DU165" s="2">
        <f>POWER(10,($B165-E$227)/E$228)/(1+POWER(10,($B165-E$227)/E$228))</f>
        <v>0.99515015743171098</v>
      </c>
      <c r="DV165" s="2">
        <f>POWER(10,($B165-F$227)/F$228)/(1+POWER(10,($B165-F$227)/F$228))</f>
        <v>0.99497322159928769</v>
      </c>
      <c r="DW165" s="2">
        <f>POWER(10,($B165-G$227)/G$228)/(1+POWER(10,($B165-G$227)/G$228))</f>
        <v>0.99560610771358571</v>
      </c>
      <c r="DX165" s="2">
        <f>POWER(10,($B165-H$227)/H$228)/(1+POWER(10,($B165-H$227)/H$228))</f>
        <v>0.99592193593460876</v>
      </c>
      <c r="DY165" s="2">
        <f>POWER(10,($B165-I$227)/I$228)/(1+POWER(10,($B165-I$227)/I$228))</f>
        <v>0.9960877681228949</v>
      </c>
      <c r="DZ165" s="2">
        <f>POWER(10,($B165-J$227)/J$228)/(1+POWER(10,($B165-J$227)/J$228))</f>
        <v>0.99485542800375582</v>
      </c>
      <c r="EA165" s="2">
        <f>POWER(10,($B165-K$227)/K$228)/(1+POWER(10,($B165-K$227)/K$228))</f>
        <v>0.99529301839119255</v>
      </c>
      <c r="EB165" s="2">
        <f>POWER(10,($B165-L$227)/L$228)/(1+POWER(10,($B165-L$227)/L$228))</f>
        <v>0.99560581339095378</v>
      </c>
      <c r="EC165" s="2">
        <f>POWER(10,($B165-M$227)/M$228)/(1+POWER(10,($B165-M$227)/M$228))</f>
        <v>0.9950657442088201</v>
      </c>
      <c r="ED165" s="2">
        <f>POWER(10,($B165-N$227)/N$228)/(1+POWER(10,($B165-N$227)/N$228))</f>
        <v>0.99467429361812287</v>
      </c>
      <c r="EE165" s="2">
        <f>POWER(10,($B165-O$227)/O$228)/(1+POWER(10,($B165-O$227)/O$228))</f>
        <v>0.99457913496149819</v>
      </c>
    </row>
    <row r="166" spans="2:135" x14ac:dyDescent="0.25">
      <c r="B166" s="2">
        <v>160</v>
      </c>
      <c r="C166">
        <v>79.576999999999998</v>
      </c>
      <c r="D166">
        <v>84.900999999999996</v>
      </c>
      <c r="E166">
        <v>87.239000000000004</v>
      </c>
      <c r="F166">
        <v>89.197000000000003</v>
      </c>
      <c r="G166">
        <v>93.028000000000006</v>
      </c>
      <c r="H166">
        <v>94.731999999999999</v>
      </c>
      <c r="I166">
        <v>93.93</v>
      </c>
      <c r="J166">
        <v>97.042000000000002</v>
      </c>
      <c r="K166">
        <v>95.366</v>
      </c>
      <c r="L166">
        <v>92.926000000000002</v>
      </c>
      <c r="M166">
        <v>87.397000000000006</v>
      </c>
      <c r="N166">
        <v>78.823499999999996</v>
      </c>
      <c r="O166">
        <v>67.676100000000005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79.524237677977936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84.446719155478263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86.993481133311718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89.16959812228761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92.594778701479228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93.854097141601599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94.314259916050332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95.935009653835465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94.174169519924774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91.864005783186428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87.811837708449559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79.453937455536703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67.306815814001013</v>
      </c>
      <c r="AE166" s="5"/>
      <c r="AG166" s="5">
        <f t="shared" si="49"/>
        <v>5.276232202206188E-2</v>
      </c>
      <c r="AH166" s="5">
        <f t="shared" si="49"/>
        <v>0.45428084452173323</v>
      </c>
      <c r="AI166" s="5">
        <f t="shared" si="49"/>
        <v>0.24551886668828615</v>
      </c>
      <c r="AJ166" s="5">
        <f t="shared" si="49"/>
        <v>2.7401877712392775E-2</v>
      </c>
      <c r="AK166" s="5">
        <f t="shared" si="48"/>
        <v>0.43322129852077751</v>
      </c>
      <c r="AL166" s="5">
        <f t="shared" si="48"/>
        <v>0.8779028583984001</v>
      </c>
      <c r="AM166" s="5">
        <f t="shared" si="48"/>
        <v>-0.3842599160503255</v>
      </c>
      <c r="AN166" s="5">
        <f t="shared" si="48"/>
        <v>1.1069903461645367</v>
      </c>
      <c r="AO166" s="5">
        <f t="shared" si="47"/>
        <v>1.1918304800752253</v>
      </c>
      <c r="AP166" s="5">
        <f t="shared" si="33"/>
        <v>1.0619942168135736</v>
      </c>
      <c r="AQ166" s="5">
        <f t="shared" si="33"/>
        <v>-0.41483770844955359</v>
      </c>
      <c r="AR166" s="5">
        <f t="shared" si="33"/>
        <v>-0.6304374555367076</v>
      </c>
      <c r="AS166" s="5">
        <f t="shared" si="33"/>
        <v>0.3692841859989926</v>
      </c>
      <c r="AV166" s="2">
        <f t="shared" si="34"/>
        <v>79.524236933439454</v>
      </c>
      <c r="AW166" s="2">
        <f t="shared" si="35"/>
        <v>83.330347329348015</v>
      </c>
      <c r="AX166" s="2">
        <f t="shared" si="36"/>
        <v>85.612036036694462</v>
      </c>
      <c r="AY166" s="2">
        <f t="shared" si="37"/>
        <v>86.872745872535219</v>
      </c>
      <c r="AZ166" s="2">
        <f t="shared" si="38"/>
        <v>89.546549590165796</v>
      </c>
      <c r="BA166" s="2">
        <f t="shared" si="39"/>
        <v>91.070663033075164</v>
      </c>
      <c r="BB166" s="2">
        <f t="shared" si="40"/>
        <v>91.286409487644534</v>
      </c>
      <c r="BC166" s="2">
        <f t="shared" si="41"/>
        <v>90.441298299537721</v>
      </c>
      <c r="BD166" s="2">
        <f t="shared" si="42"/>
        <v>88.229687742036063</v>
      </c>
      <c r="BE166" s="2">
        <f t="shared" si="43"/>
        <v>84.416491866356935</v>
      </c>
      <c r="BF166" s="2">
        <f t="shared" si="44"/>
        <v>79.210083460059195</v>
      </c>
      <c r="BG166" s="2">
        <f t="shared" si="45"/>
        <v>71.415274706163387</v>
      </c>
      <c r="BH166" s="2">
        <f t="shared" si="46"/>
        <v>60.933547370616843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84.965524239440242</v>
      </c>
      <c r="CP166" s="2">
        <f>BL$207*$B166+BL$209</f>
        <v>87.048109280706115</v>
      </c>
      <c r="CQ166" s="2">
        <f>BM$207*$B166+BM$209</f>
        <v>88.519279366803914</v>
      </c>
      <c r="CR166" s="2">
        <f>BN$207*$B166+BN$209</f>
        <v>91.108167648120485</v>
      </c>
      <c r="CS166" s="2">
        <f>BO$207*$B166+BO$209</f>
        <v>94.608900398016885</v>
      </c>
      <c r="CT166" s="2">
        <f>BP$207*$B166+BP$209</f>
        <v>97.411010419069129</v>
      </c>
      <c r="CU166" s="2">
        <f>BQ$207*$B166+BQ$209</f>
        <v>97.364502444818825</v>
      </c>
      <c r="CV166" s="2">
        <f>BR$207*$B166+BR$209</f>
        <v>97.064929901029615</v>
      </c>
      <c r="CW166" s="2">
        <f>BS$207*$B166+BS$209</f>
        <v>94.983400261255326</v>
      </c>
      <c r="CX166" s="2">
        <f>BT$207*$B166+BT$209</f>
        <v>90.85236805259116</v>
      </c>
      <c r="CY166" s="2">
        <f>BU$207*$B166+BU$209</f>
        <v>85.233007844293709</v>
      </c>
      <c r="CZ166" s="2">
        <f>BV$207*$B166+BV$209</f>
        <v>76.149658372776571</v>
      </c>
      <c r="DA166" s="2">
        <f>BW$207*$B166+BW$209</f>
        <v>63.515254918274756</v>
      </c>
      <c r="DD166" s="2">
        <f>BZ$207*$B166+BZ$209</f>
        <v>79.503582957276592</v>
      </c>
      <c r="DE166" s="2">
        <f>CA$207*$B166+CA$209</f>
        <v>83.310889188199255</v>
      </c>
      <c r="DF166" s="2">
        <f>CB$207*$B166+CB$209</f>
        <v>85.5991143142612</v>
      </c>
      <c r="DG166" s="2">
        <f>CC$207*$B166+CC$209</f>
        <v>86.853230582370657</v>
      </c>
      <c r="DH166" s="2">
        <f>CD$207*$B166+CD$209</f>
        <v>89.526173817270887</v>
      </c>
      <c r="DI166" s="2">
        <f>CE$207*$B166+CE$209</f>
        <v>91.046985208456064</v>
      </c>
      <c r="DJ166" s="2">
        <f>CF$207*$B166+CF$209</f>
        <v>91.264637688544624</v>
      </c>
      <c r="DK166" s="2">
        <f>CG$207*$B166+CG$209</f>
        <v>90.410060139534153</v>
      </c>
      <c r="DL166" s="2">
        <f>CH$207*$B166+CH$209</f>
        <v>88.200558169329611</v>
      </c>
      <c r="DM166" s="2">
        <f>CI$207*$B166+CI$209</f>
        <v>84.390585962287417</v>
      </c>
      <c r="DN166" s="2">
        <f>CJ$207*$B166+CJ$209</f>
        <v>79.182845329660779</v>
      </c>
      <c r="DO166" s="2">
        <f>CK$207*$B166+CK$209</f>
        <v>71.392156199658444</v>
      </c>
      <c r="DP166" s="2">
        <f>CL$207*$B166+CL$209</f>
        <v>60.920714131235933</v>
      </c>
      <c r="DS166" s="2">
        <f>POWER(10,($B166-C$227)/C$228)/(1+POWER(10,($B166-C$227)/C$228))</f>
        <v>0.99621856495778904</v>
      </c>
      <c r="DT166" s="2">
        <f>POWER(10,($B166-D$227)/D$228)/(1+POWER(10,($B166-D$227)/D$228))</f>
        <v>0.9947934184588787</v>
      </c>
      <c r="DU166" s="2">
        <f>POWER(10,($B166-E$227)/E$228)/(1+POWER(10,($B166-E$227)/E$228))</f>
        <v>0.9955750027136312</v>
      </c>
      <c r="DV166" s="2">
        <f>POWER(10,($B166-F$227)/F$228)/(1+POWER(10,($B166-F$227)/F$228))</f>
        <v>0.99541349499111564</v>
      </c>
      <c r="DW166" s="2">
        <f>POWER(10,($B166-G$227)/G$228)/(1+POWER(10,($B166-G$227)/G$228))</f>
        <v>0.99599117273549886</v>
      </c>
      <c r="DX166" s="2">
        <f>POWER(10,($B166-H$227)/H$228)/(1+POWER(10,($B166-H$227)/H$228))</f>
        <v>0.9962794263323137</v>
      </c>
      <c r="DY166" s="2">
        <f>POWER(10,($B166-I$227)/I$228)/(1+POWER(10,($B166-I$227)/I$228))</f>
        <v>0.99643077347288522</v>
      </c>
      <c r="DZ166" s="2">
        <f>POWER(10,($B166-J$227)/J$228)/(1+POWER(10,($B166-J$227)/J$228))</f>
        <v>0.99530596974499486</v>
      </c>
      <c r="EA166" s="2">
        <f>POWER(10,($B166-K$227)/K$228)/(1+POWER(10,($B166-K$227)/K$228))</f>
        <v>0.9957054030874275</v>
      </c>
      <c r="EB166" s="2">
        <f>POWER(10,($B166-L$227)/L$228)/(1+POWER(10,($B166-L$227)/L$228))</f>
        <v>0.99599090410238644</v>
      </c>
      <c r="EC166" s="2">
        <f>POWER(10,($B166-M$227)/M$228)/(1+POWER(10,($B166-M$227)/M$228))</f>
        <v>0.99549795061991364</v>
      </c>
      <c r="ED166" s="2">
        <f>POWER(10,($B166-N$227)/N$228)/(1+POWER(10,($B166-N$227)/N$228))</f>
        <v>0.9951406209259186</v>
      </c>
      <c r="EE166" s="2">
        <f>POWER(10,($B166-O$227)/O$228)/(1+POWER(10,($B166-O$227)/O$228))</f>
        <v>0.99505375307837907</v>
      </c>
    </row>
    <row r="167" spans="2:135" x14ac:dyDescent="0.25">
      <c r="B167" s="2">
        <v>161</v>
      </c>
      <c r="C167">
        <v>79.507000000000005</v>
      </c>
      <c r="D167">
        <v>83.210999999999999</v>
      </c>
      <c r="E167">
        <v>87.210999999999999</v>
      </c>
      <c r="F167">
        <v>89.38</v>
      </c>
      <c r="G167">
        <v>91.69</v>
      </c>
      <c r="H167">
        <v>93.563000000000002</v>
      </c>
      <c r="I167">
        <v>93.915000000000006</v>
      </c>
      <c r="J167">
        <v>95.394000000000005</v>
      </c>
      <c r="K167">
        <v>95.634</v>
      </c>
      <c r="L167">
        <v>92.662000000000006</v>
      </c>
      <c r="M167">
        <v>87.352999999999994</v>
      </c>
      <c r="N167">
        <v>80.073499999999996</v>
      </c>
      <c r="O167">
        <v>68.197199999999995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79.442572875160607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84.381997349285584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86.809928618870245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88.895143397583723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92.063422311653085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93.225382536789951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93.591443739115689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95.15702908533072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93.25470331171492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90.948824259880496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87.533437320581598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79.774457276092264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67.782980843507772</v>
      </c>
      <c r="AE167" s="5"/>
      <c r="AG167" s="5">
        <f t="shared" si="49"/>
        <v>6.442712483939772E-2</v>
      </c>
      <c r="AH167" s="5">
        <f t="shared" si="49"/>
        <v>-1.1709973492855852</v>
      </c>
      <c r="AI167" s="5">
        <f t="shared" si="49"/>
        <v>0.40107138112975349</v>
      </c>
      <c r="AJ167" s="5">
        <f t="shared" si="49"/>
        <v>0.48485660241627215</v>
      </c>
      <c r="AK167" s="5">
        <f t="shared" si="48"/>
        <v>-0.37342231165308704</v>
      </c>
      <c r="AL167" s="5">
        <f t="shared" si="48"/>
        <v>0.33761746321005148</v>
      </c>
      <c r="AM167" s="5">
        <f t="shared" si="48"/>
        <v>0.32355626088431677</v>
      </c>
      <c r="AN167" s="5">
        <f t="shared" si="48"/>
        <v>0.23697091466928555</v>
      </c>
      <c r="AO167" s="5">
        <f t="shared" si="47"/>
        <v>2.3792966882850806</v>
      </c>
      <c r="AP167" s="5">
        <f t="shared" si="33"/>
        <v>1.7131757401195102</v>
      </c>
      <c r="AQ167" s="5">
        <f t="shared" si="33"/>
        <v>-0.18043732058160344</v>
      </c>
      <c r="AR167" s="5">
        <f t="shared" si="33"/>
        <v>0.29904272390773201</v>
      </c>
      <c r="AS167" s="5">
        <f t="shared" si="33"/>
        <v>0.41421915649222285</v>
      </c>
      <c r="AV167" s="2">
        <f t="shared" si="34"/>
        <v>79.442572186034297</v>
      </c>
      <c r="AW167" s="2">
        <f t="shared" si="35"/>
        <v>83.264047634308142</v>
      </c>
      <c r="AX167" s="2">
        <f t="shared" si="36"/>
        <v>85.552578032771308</v>
      </c>
      <c r="AY167" s="2">
        <f t="shared" si="37"/>
        <v>86.814912457225617</v>
      </c>
      <c r="AZ167" s="2">
        <f t="shared" si="38"/>
        <v>89.495676024442901</v>
      </c>
      <c r="BA167" s="2">
        <f t="shared" si="39"/>
        <v>91.002560077745983</v>
      </c>
      <c r="BB167" s="2">
        <f t="shared" si="40"/>
        <v>91.219024429012649</v>
      </c>
      <c r="BC167" s="2">
        <f t="shared" si="41"/>
        <v>90.369948930722487</v>
      </c>
      <c r="BD167" s="2">
        <f t="shared" si="42"/>
        <v>88.153954944941361</v>
      </c>
      <c r="BE167" s="2">
        <f t="shared" si="43"/>
        <v>84.341381237488363</v>
      </c>
      <c r="BF167" s="2">
        <f t="shared" si="44"/>
        <v>79.144823656199762</v>
      </c>
      <c r="BG167" s="2">
        <f t="shared" si="45"/>
        <v>71.365338235157509</v>
      </c>
      <c r="BH167" s="2">
        <f t="shared" si="46"/>
        <v>60.916875372017429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84.962999863704624</v>
      </c>
      <c r="CP167" s="2">
        <f>BL$207*$B167+BL$209</f>
        <v>87.033106581795863</v>
      </c>
      <c r="CQ167" s="2">
        <f>BM$207*$B167+BM$209</f>
        <v>88.498354530837844</v>
      </c>
      <c r="CR167" s="2">
        <f>BN$207*$B167+BN$209</f>
        <v>91.110481936969222</v>
      </c>
      <c r="CS167" s="2">
        <f>BO$207*$B167+BO$209</f>
        <v>94.62903149221421</v>
      </c>
      <c r="CT167" s="2">
        <f>BP$207*$B167+BP$209</f>
        <v>97.434991260120668</v>
      </c>
      <c r="CU167" s="2">
        <f>BQ$207*$B167+BQ$209</f>
        <v>97.38261265285972</v>
      </c>
      <c r="CV167" s="2">
        <f>BR$207*$B167+BR$209</f>
        <v>97.089672549314002</v>
      </c>
      <c r="CW167" s="2">
        <f>BS$207*$B167+BS$209</f>
        <v>95.009653378369634</v>
      </c>
      <c r="CX167" s="2">
        <f>BT$207*$B167+BT$209</f>
        <v>90.872718446740109</v>
      </c>
      <c r="CY167" s="2">
        <f>BU$207*$B167+BU$209</f>
        <v>85.259334211474808</v>
      </c>
      <c r="CZ167" s="2">
        <f>BV$207*$B167+BV$209</f>
        <v>76.172546878406209</v>
      </c>
      <c r="DA167" s="2">
        <f>BW$207*$B167+BW$209</f>
        <v>63.536802218888887</v>
      </c>
      <c r="DD167" s="2">
        <f>BZ$207*$B167+BZ$209</f>
        <v>79.423461567733995</v>
      </c>
      <c r="DE167" s="2">
        <f>CA$207*$B167+CA$209</f>
        <v>83.246056742128459</v>
      </c>
      <c r="DF167" s="2">
        <f>CB$207*$B167+CB$209</f>
        <v>85.540637084470603</v>
      </c>
      <c r="DG167" s="2">
        <f>CC$207*$B167+CC$209</f>
        <v>86.796861547431646</v>
      </c>
      <c r="DH167" s="2">
        <f>CD$207*$B167+CD$209</f>
        <v>89.476832454118068</v>
      </c>
      <c r="DI167" s="2">
        <f>CE$207*$B167+CE$209</f>
        <v>90.980652019111204</v>
      </c>
      <c r="DJ167" s="2">
        <f>CF$207*$B167+CF$209</f>
        <v>91.198889013452899</v>
      </c>
      <c r="DK167" s="2">
        <f>CG$207*$B167+CG$209</f>
        <v>90.341046079557842</v>
      </c>
      <c r="DL167" s="2">
        <f>CH$207*$B167+CH$209</f>
        <v>88.126987285849509</v>
      </c>
      <c r="DM167" s="2">
        <f>CI$207*$B167+CI$209</f>
        <v>84.317404329361537</v>
      </c>
      <c r="DN167" s="2">
        <f>CJ$207*$B167+CJ$209</f>
        <v>79.119604440108787</v>
      </c>
      <c r="DO167" s="2">
        <f>CK$207*$B167+CK$209</f>
        <v>71.343929584434093</v>
      </c>
      <c r="DP167" s="2">
        <f>CL$207*$B167+CL$209</f>
        <v>60.904998053148134</v>
      </c>
      <c r="DS167" s="2">
        <f>POWER(10,($B167-C$227)/C$228)/(1+POWER(10,($B167-C$227)/C$228))</f>
        <v>0.99655014239829376</v>
      </c>
      <c r="DT167" s="2">
        <f>POWER(10,($B167-D$227)/D$228)/(1+POWER(10,($B167-D$227)/D$228))</f>
        <v>0.99524936482450543</v>
      </c>
      <c r="DU167" s="2">
        <f>POWER(10,($B167-E$227)/E$228)/(1+POWER(10,($B167-E$227)/E$228))</f>
        <v>0.9959627826128663</v>
      </c>
      <c r="DV167" s="2">
        <f>POWER(10,($B167-F$227)/F$228)/(1+POWER(10,($B167-F$227)/F$228))</f>
        <v>0.99581536895602585</v>
      </c>
      <c r="DW167" s="2">
        <f>POWER(10,($B167-G$227)/G$228)/(1+POWER(10,($B167-G$227)/G$228))</f>
        <v>0.9963426160003731</v>
      </c>
      <c r="DX167" s="2">
        <f>POWER(10,($B167-H$227)/H$228)/(1+POWER(10,($B167-H$227)/H$228))</f>
        <v>0.99660568528911786</v>
      </c>
      <c r="DY167" s="2">
        <f>POWER(10,($B167-I$227)/I$228)/(1+POWER(10,($B167-I$227)/I$228))</f>
        <v>0.99674380410026187</v>
      </c>
      <c r="DZ167" s="2">
        <f>POWER(10,($B167-J$227)/J$228)/(1+POWER(10,($B167-J$227)/J$228))</f>
        <v>0.99571722463909296</v>
      </c>
      <c r="EA167" s="2">
        <f>POWER(10,($B167-K$227)/K$228)/(1+POWER(10,($B167-K$227)/K$228))</f>
        <v>0.99608180046375272</v>
      </c>
      <c r="EB167" s="2">
        <f>POWER(10,($B167-L$227)/L$228)/(1+POWER(10,($B167-L$227)/L$228))</f>
        <v>0.99634237083112864</v>
      </c>
      <c r="EC167" s="2">
        <f>POWER(10,($B167-M$227)/M$228)/(1+POWER(10,($B167-M$227)/M$228))</f>
        <v>0.99589245503790913</v>
      </c>
      <c r="ED167" s="2">
        <f>POWER(10,($B167-N$227)/N$228)/(1+POWER(10,($B167-N$227)/N$228))</f>
        <v>0.99556629788197504</v>
      </c>
      <c r="EE167" s="2">
        <f>POWER(10,($B167-O$227)/O$228)/(1+POWER(10,($B167-O$227)/O$228))</f>
        <v>0.99548700506522847</v>
      </c>
    </row>
    <row r="168" spans="2:135" x14ac:dyDescent="0.25">
      <c r="B168" s="2">
        <v>162</v>
      </c>
      <c r="C168">
        <v>79.323999999999998</v>
      </c>
      <c r="D168">
        <v>84.210999999999999</v>
      </c>
      <c r="E168">
        <v>85.239000000000004</v>
      </c>
      <c r="F168">
        <v>88.802999999999997</v>
      </c>
      <c r="G168">
        <v>91.281999999999996</v>
      </c>
      <c r="H168">
        <v>92.436999999999998</v>
      </c>
      <c r="I168">
        <v>92.366</v>
      </c>
      <c r="J168">
        <v>95.534999999999997</v>
      </c>
      <c r="K168">
        <v>93.521000000000001</v>
      </c>
      <c r="L168">
        <v>91.206000000000003</v>
      </c>
      <c r="M168">
        <v>86.793999999999997</v>
      </c>
      <c r="N168">
        <v>79.9559</v>
      </c>
      <c r="O168">
        <v>67.957700000000003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79.36101939634483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84.279567114914357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86.598293624742553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88.575947230007316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91.53225534211623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92.646933477621232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92.944809874604744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94.322318453124126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92.301467174386218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89.928347453288481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86.987861637363707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79.825164125851046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68.058818659654008</v>
      </c>
      <c r="AE168" s="5"/>
      <c r="AG168" s="5">
        <f t="shared" si="49"/>
        <v>-3.7019396344831534E-2</v>
      </c>
      <c r="AH168" s="5">
        <f t="shared" si="49"/>
        <v>-6.856711491435874E-2</v>
      </c>
      <c r="AI168" s="5">
        <f t="shared" si="49"/>
        <v>-1.3592936247425484</v>
      </c>
      <c r="AJ168" s="5">
        <f t="shared" si="49"/>
        <v>0.22705276999268165</v>
      </c>
      <c r="AK168" s="5">
        <f t="shared" si="48"/>
        <v>-0.25025534211623324</v>
      </c>
      <c r="AL168" s="5">
        <f t="shared" si="48"/>
        <v>-0.20993347762123449</v>
      </c>
      <c r="AM168" s="5">
        <f t="shared" si="48"/>
        <v>-0.57880987460474387</v>
      </c>
      <c r="AN168" s="5">
        <f t="shared" si="48"/>
        <v>1.2126815468758707</v>
      </c>
      <c r="AO168" s="5">
        <f t="shared" si="47"/>
        <v>1.2195328256137827</v>
      </c>
      <c r="AP168" s="5">
        <f t="shared" si="33"/>
        <v>1.2776525467115221</v>
      </c>
      <c r="AQ168" s="5">
        <f t="shared" si="33"/>
        <v>-0.19386163736371032</v>
      </c>
      <c r="AR168" s="5">
        <f t="shared" si="33"/>
        <v>0.13073587414895371</v>
      </c>
      <c r="AS168" s="5">
        <f t="shared" si="33"/>
        <v>-0.10111865965400568</v>
      </c>
      <c r="AV168" s="2">
        <f t="shared" si="34"/>
        <v>79.361018779637462</v>
      </c>
      <c r="AW168" s="2">
        <f t="shared" si="35"/>
        <v>83.197855030351349</v>
      </c>
      <c r="AX168" s="2">
        <f t="shared" si="36"/>
        <v>85.493192315427578</v>
      </c>
      <c r="AY168" s="2">
        <f t="shared" si="37"/>
        <v>86.757185244916471</v>
      </c>
      <c r="AZ168" s="2">
        <f t="shared" si="38"/>
        <v>89.444913968724663</v>
      </c>
      <c r="BA168" s="2">
        <f t="shared" si="39"/>
        <v>90.934584850210541</v>
      </c>
      <c r="BB168" s="2">
        <f t="shared" si="40"/>
        <v>91.15175842442089</v>
      </c>
      <c r="BC168" s="2">
        <f t="shared" si="41"/>
        <v>90.298768016113854</v>
      </c>
      <c r="BD168" s="2">
        <f t="shared" si="42"/>
        <v>88.078376520122063</v>
      </c>
      <c r="BE168" s="2">
        <f t="shared" si="43"/>
        <v>84.266409040708183</v>
      </c>
      <c r="BF168" s="2">
        <f t="shared" si="44"/>
        <v>79.079707716213932</v>
      </c>
      <c r="BG168" s="2">
        <f t="shared" si="45"/>
        <v>71.315523182934825</v>
      </c>
      <c r="BH168" s="2">
        <f t="shared" si="46"/>
        <v>60.900271955025246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84.960475487968992</v>
      </c>
      <c r="CP168" s="2">
        <f>BL$207*$B168+BL$209</f>
        <v>87.018103882885597</v>
      </c>
      <c r="CQ168" s="2">
        <f>BM$207*$B168+BM$209</f>
        <v>88.477429694871773</v>
      </c>
      <c r="CR168" s="2">
        <f>BN$207*$B168+BN$209</f>
        <v>91.112796225817959</v>
      </c>
      <c r="CS168" s="2">
        <f>BO$207*$B168+BO$209</f>
        <v>94.649162586411549</v>
      </c>
      <c r="CT168" s="2">
        <f>BP$207*$B168+BP$209</f>
        <v>97.458972101172208</v>
      </c>
      <c r="CU168" s="2">
        <f>BQ$207*$B168+BQ$209</f>
        <v>97.400722860900629</v>
      </c>
      <c r="CV168" s="2">
        <f>BR$207*$B168+BR$209</f>
        <v>97.114415197598404</v>
      </c>
      <c r="CW168" s="2">
        <f>BS$207*$B168+BS$209</f>
        <v>95.035906495483943</v>
      </c>
      <c r="CX168" s="2">
        <f>BT$207*$B168+BT$209</f>
        <v>90.893068840889057</v>
      </c>
      <c r="CY168" s="2">
        <f>BU$207*$B168+BU$209</f>
        <v>85.285660578655907</v>
      </c>
      <c r="CZ168" s="2">
        <f>BV$207*$B168+BV$209</f>
        <v>76.195435384035832</v>
      </c>
      <c r="DA168" s="2">
        <f>BW$207*$B168+BW$209</f>
        <v>63.558349519503018</v>
      </c>
      <c r="DD168" s="2">
        <f>BZ$207*$B168+BZ$209</f>
        <v>79.343340178191397</v>
      </c>
      <c r="DE168" s="2">
        <f>CA$207*$B168+CA$209</f>
        <v>83.181224296057664</v>
      </c>
      <c r="DF168" s="2">
        <f>CB$207*$B168+CB$209</f>
        <v>85.482159854680006</v>
      </c>
      <c r="DG168" s="2">
        <f>CC$207*$B168+CC$209</f>
        <v>86.740492512492636</v>
      </c>
      <c r="DH168" s="2">
        <f>CD$207*$B168+CD$209</f>
        <v>89.427491090965248</v>
      </c>
      <c r="DI168" s="2">
        <f>CE$207*$B168+CE$209</f>
        <v>90.914318829766358</v>
      </c>
      <c r="DJ168" s="2">
        <f>CF$207*$B168+CF$209</f>
        <v>91.133140338361173</v>
      </c>
      <c r="DK168" s="2">
        <f>CG$207*$B168+CG$209</f>
        <v>90.27203201958153</v>
      </c>
      <c r="DL168" s="2">
        <f>CH$207*$B168+CH$209</f>
        <v>88.053416402369407</v>
      </c>
      <c r="DM168" s="2">
        <f>CI$207*$B168+CI$209</f>
        <v>84.244222696435656</v>
      </c>
      <c r="DN168" s="2">
        <f>CJ$207*$B168+CJ$209</f>
        <v>79.056363550556796</v>
      </c>
      <c r="DO168" s="2">
        <f>CK$207*$B168+CK$209</f>
        <v>71.295702969209742</v>
      </c>
      <c r="DP168" s="2">
        <f>CL$207*$B168+CL$209</f>
        <v>60.889281975060335</v>
      </c>
      <c r="DS168" s="2">
        <f>POWER(10,($B168-C$227)/C$228)/(1+POWER(10,($B168-C$227)/C$228))</f>
        <v>0.99685273712112743</v>
      </c>
      <c r="DT168" s="2">
        <f>POWER(10,($B168-D$227)/D$228)/(1+POWER(10,($B168-D$227)/D$228))</f>
        <v>0.99566555741004237</v>
      </c>
      <c r="DU168" s="2">
        <f>POWER(10,($B168-E$227)/E$228)/(1+POWER(10,($B168-E$227)/E$228))</f>
        <v>0.99631670556037089</v>
      </c>
      <c r="DV168" s="2">
        <f>POWER(10,($B168-F$227)/F$228)/(1+POWER(10,($B168-F$227)/F$228))</f>
        <v>0.99618216539419169</v>
      </c>
      <c r="DW168" s="2">
        <f>POWER(10,($B168-G$227)/G$228)/(1+POWER(10,($B168-G$227)/G$228))</f>
        <v>0.99666335238158854</v>
      </c>
      <c r="DX168" s="2">
        <f>POWER(10,($B168-H$227)/H$228)/(1+POWER(10,($B168-H$227)/H$228))</f>
        <v>0.99690342335892324</v>
      </c>
      <c r="DY168" s="2">
        <f>POWER(10,($B168-I$227)/I$228)/(1+POWER(10,($B168-I$227)/I$228))</f>
        <v>0.99702946295597017</v>
      </c>
      <c r="DZ168" s="2">
        <f>POWER(10,($B168-J$227)/J$228)/(1+POWER(10,($B168-J$227)/J$228))</f>
        <v>0.99609258998849792</v>
      </c>
      <c r="EA168" s="2">
        <f>POWER(10,($B168-K$227)/K$228)/(1+POWER(10,($B168-K$227)/K$228))</f>
        <v>0.99642532715123044</v>
      </c>
      <c r="EB168" s="2">
        <f>POWER(10,($B168-L$227)/L$228)/(1+POWER(10,($B168-L$227)/L$228))</f>
        <v>0.99666312864059425</v>
      </c>
      <c r="EC168" s="2">
        <f>POWER(10,($B168-M$227)/M$228)/(1+POWER(10,($B168-M$227)/M$228))</f>
        <v>0.99625252005935405</v>
      </c>
      <c r="ED168" s="2">
        <f>POWER(10,($B168-N$227)/N$228)/(1+POWER(10,($B168-N$227)/N$228))</f>
        <v>0.99595483752029046</v>
      </c>
      <c r="EE168" s="2">
        <f>POWER(10,($B168-O$227)/O$228)/(1+POWER(10,($B168-O$227)/O$228))</f>
        <v>0.99588246465032793</v>
      </c>
    </row>
    <row r="169" spans="2:135" x14ac:dyDescent="0.25">
      <c r="B169" s="2">
        <v>163</v>
      </c>
      <c r="C169">
        <v>79.168999999999997</v>
      </c>
      <c r="D169">
        <v>84.986000000000004</v>
      </c>
      <c r="E169">
        <v>86.084999999999994</v>
      </c>
      <c r="F169">
        <v>88.197000000000003</v>
      </c>
      <c r="G169">
        <v>89.126999999999995</v>
      </c>
      <c r="H169">
        <v>90.915000000000006</v>
      </c>
      <c r="I169">
        <v>93.703999999999994</v>
      </c>
      <c r="J169">
        <v>94.634</v>
      </c>
      <c r="K169">
        <v>93.013999999999996</v>
      </c>
      <c r="L169">
        <v>89.721000000000004</v>
      </c>
      <c r="M169">
        <v>86.808999999999997</v>
      </c>
      <c r="N169">
        <v>79.882400000000004</v>
      </c>
      <c r="O169">
        <v>67.605599999999995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79.27956965587029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84.143055340402157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86.371804481835369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88.234619255944736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91.031719567828475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92.139185842625253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92.39179205529129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93.489730059783568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91.376619237646281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88.877611041564563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86.221514769265866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79.596224550607559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68.106529152863317</v>
      </c>
      <c r="AE169" s="5"/>
      <c r="AG169" s="5">
        <f t="shared" si="49"/>
        <v>-0.1105696558702931</v>
      </c>
      <c r="AH169" s="5">
        <f t="shared" si="49"/>
        <v>0.84294465959784759</v>
      </c>
      <c r="AI169" s="5">
        <f t="shared" si="49"/>
        <v>-0.28680448183537521</v>
      </c>
      <c r="AJ169" s="5">
        <f t="shared" si="49"/>
        <v>-3.7619255944733254E-2</v>
      </c>
      <c r="AK169" s="5">
        <f t="shared" si="48"/>
        <v>-1.9047195678284794</v>
      </c>
      <c r="AL169" s="5">
        <f t="shared" si="48"/>
        <v>-1.2241858426252463</v>
      </c>
      <c r="AM169" s="5">
        <f t="shared" si="48"/>
        <v>1.3122079447087032</v>
      </c>
      <c r="AN169" s="5">
        <f t="shared" si="48"/>
        <v>1.1442699402164322</v>
      </c>
      <c r="AO169" s="5">
        <f t="shared" si="47"/>
        <v>1.6373807623537147</v>
      </c>
      <c r="AP169" s="5">
        <f t="shared" si="33"/>
        <v>0.84338895843544037</v>
      </c>
      <c r="AQ169" s="5">
        <f t="shared" si="33"/>
        <v>0.58748523073413139</v>
      </c>
      <c r="AR169" s="5">
        <f t="shared" si="33"/>
        <v>0.2861754493924451</v>
      </c>
      <c r="AS169" s="5">
        <f t="shared" si="33"/>
        <v>-0.50092915286332129</v>
      </c>
      <c r="AV169" s="2">
        <f t="shared" si="34"/>
        <v>79.279569122255253</v>
      </c>
      <c r="AW169" s="2">
        <f t="shared" si="35"/>
        <v>83.131762101808519</v>
      </c>
      <c r="AX169" s="2">
        <f t="shared" si="36"/>
        <v>85.433873797701594</v>
      </c>
      <c r="AY169" s="2">
        <f t="shared" si="37"/>
        <v>86.699556944846492</v>
      </c>
      <c r="AZ169" s="2">
        <f t="shared" si="38"/>
        <v>89.394255718492985</v>
      </c>
      <c r="BA169" s="2">
        <f t="shared" si="39"/>
        <v>90.866728634438829</v>
      </c>
      <c r="BB169" s="2">
        <f t="shared" si="40"/>
        <v>91.08460324554045</v>
      </c>
      <c r="BC169" s="2">
        <f t="shared" si="41"/>
        <v>90.227744090760311</v>
      </c>
      <c r="BD169" s="2">
        <f t="shared" si="42"/>
        <v>88.002942121718462</v>
      </c>
      <c r="BE169" s="2">
        <f t="shared" si="43"/>
        <v>84.191565918787404</v>
      </c>
      <c r="BF169" s="2">
        <f t="shared" si="44"/>
        <v>79.014726034368991</v>
      </c>
      <c r="BG169" s="2">
        <f t="shared" si="45"/>
        <v>71.265821493516356</v>
      </c>
      <c r="BH169" s="2">
        <f t="shared" si="46"/>
        <v>60.883732493981093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84.957951112233374</v>
      </c>
      <c r="CP169" s="2">
        <f>BL$207*$B169+BL$209</f>
        <v>87.003101183975346</v>
      </c>
      <c r="CQ169" s="2">
        <f>BM$207*$B169+BM$209</f>
        <v>88.456504858905703</v>
      </c>
      <c r="CR169" s="2">
        <f>BN$207*$B169+BN$209</f>
        <v>91.115110514666696</v>
      </c>
      <c r="CS169" s="2">
        <f>BO$207*$B169+BO$209</f>
        <v>94.669293680608888</v>
      </c>
      <c r="CT169" s="2">
        <f>BP$207*$B169+BP$209</f>
        <v>97.482952942223747</v>
      </c>
      <c r="CU169" s="2">
        <f>BQ$207*$B169+BQ$209</f>
        <v>97.418833068941538</v>
      </c>
      <c r="CV169" s="2">
        <f>BR$207*$B169+BR$209</f>
        <v>97.139157845882792</v>
      </c>
      <c r="CW169" s="2">
        <f>BS$207*$B169+BS$209</f>
        <v>95.062159612598265</v>
      </c>
      <c r="CX169" s="2">
        <f>BT$207*$B169+BT$209</f>
        <v>90.91341923503802</v>
      </c>
      <c r="CY169" s="2">
        <f>BU$207*$B169+BU$209</f>
        <v>85.311986945837006</v>
      </c>
      <c r="CZ169" s="2">
        <f>BV$207*$B169+BV$209</f>
        <v>76.21832388966547</v>
      </c>
      <c r="DA169" s="2">
        <f>BW$207*$B169+BW$209</f>
        <v>63.579896820117149</v>
      </c>
      <c r="DD169" s="2">
        <f>BZ$207*$B169+BZ$209</f>
        <v>79.2632187886488</v>
      </c>
      <c r="DE169" s="2">
        <f>CA$207*$B169+CA$209</f>
        <v>83.116391849986869</v>
      </c>
      <c r="DF169" s="2">
        <f>CB$207*$B169+CB$209</f>
        <v>85.423682624889409</v>
      </c>
      <c r="DG169" s="2">
        <f>CC$207*$B169+CC$209</f>
        <v>86.684123477553641</v>
      </c>
      <c r="DH169" s="2">
        <f>CD$207*$B169+CD$209</f>
        <v>89.378149727812428</v>
      </c>
      <c r="DI169" s="2">
        <f>CE$207*$B169+CE$209</f>
        <v>90.847985640421513</v>
      </c>
      <c r="DJ169" s="2">
        <f>CF$207*$B169+CF$209</f>
        <v>91.067391663269447</v>
      </c>
      <c r="DK169" s="2">
        <f>CG$207*$B169+CG$209</f>
        <v>90.203017959605234</v>
      </c>
      <c r="DL169" s="2">
        <f>CH$207*$B169+CH$209</f>
        <v>87.979845518889292</v>
      </c>
      <c r="DM169" s="2">
        <f>CI$207*$B169+CI$209</f>
        <v>84.171041063509776</v>
      </c>
      <c r="DN169" s="2">
        <f>CJ$207*$B169+CJ$209</f>
        <v>78.993122661004804</v>
      </c>
      <c r="DO169" s="2">
        <f>CK$207*$B169+CK$209</f>
        <v>71.247476353985391</v>
      </c>
      <c r="DP169" s="2">
        <f>CL$207*$B169+CL$209</f>
        <v>60.873565896972543</v>
      </c>
      <c r="DS169" s="2">
        <f>POWER(10,($B169-C$227)/C$228)/(1+POWER(10,($B169-C$227)/C$228))</f>
        <v>0.99712886705161941</v>
      </c>
      <c r="DT169" s="2">
        <f>POWER(10,($B169-D$227)/D$228)/(1+POWER(10,($B169-D$227)/D$228))</f>
        <v>0.99604543316701266</v>
      </c>
      <c r="DU169" s="2">
        <f>POWER(10,($B169-E$227)/E$228)/(1+POWER(10,($B169-E$227)/E$228))</f>
        <v>0.99663970650904787</v>
      </c>
      <c r="DV169" s="2">
        <f>POWER(10,($B169-F$227)/F$228)/(1+POWER(10,($B169-F$227)/F$228))</f>
        <v>0.99651692339345899</v>
      </c>
      <c r="DW169" s="2">
        <f>POWER(10,($B169-G$227)/G$228)/(1+POWER(10,($B169-G$227)/G$228))</f>
        <v>0.99695604753447509</v>
      </c>
      <c r="DX169" s="2">
        <f>POWER(10,($B169-H$227)/H$228)/(1+POWER(10,($B169-H$227)/H$228))</f>
        <v>0.99717511885669385</v>
      </c>
      <c r="DY169" s="2">
        <f>POWER(10,($B169-I$227)/I$228)/(1+POWER(10,($B169-I$227)/I$228))</f>
        <v>0.99729012972462749</v>
      </c>
      <c r="DZ169" s="2">
        <f>POWER(10,($B169-J$227)/J$228)/(1+POWER(10,($B169-J$227)/J$228))</f>
        <v>0.99643517409387994</v>
      </c>
      <c r="EA169" s="2">
        <f>POWER(10,($B169-K$227)/K$228)/(1+POWER(10,($B169-K$227)/K$228))</f>
        <v>0.99673883387215467</v>
      </c>
      <c r="EB169" s="2">
        <f>POWER(10,($B169-L$227)/L$228)/(1+POWER(10,($B169-L$227)/L$228))</f>
        <v>0.99695584336039023</v>
      </c>
      <c r="EC169" s="2">
        <f>POWER(10,($B169-M$227)/M$228)/(1+POWER(10,($B169-M$227)/M$228))</f>
        <v>0.99658113034393736</v>
      </c>
      <c r="ED169" s="2">
        <f>POWER(10,($B169-N$227)/N$228)/(1+POWER(10,($B169-N$227)/N$228))</f>
        <v>0.9963094543939861</v>
      </c>
      <c r="EE169" s="2">
        <f>POWER(10,($B169-O$227)/O$228)/(1+POWER(10,($B169-O$227)/O$228))</f>
        <v>0.99624340211996854</v>
      </c>
    </row>
    <row r="170" spans="2:135" x14ac:dyDescent="0.25">
      <c r="B170" s="2">
        <v>164</v>
      </c>
      <c r="C170">
        <v>79.337999999999994</v>
      </c>
      <c r="D170">
        <v>83.113</v>
      </c>
      <c r="E170">
        <v>86</v>
      </c>
      <c r="F170">
        <v>87.168999999999997</v>
      </c>
      <c r="G170">
        <v>90.423000000000002</v>
      </c>
      <c r="H170">
        <v>91.113</v>
      </c>
      <c r="I170">
        <v>92.775000000000006</v>
      </c>
      <c r="J170">
        <v>94.168999999999997</v>
      </c>
      <c r="K170">
        <v>92.703999999999994</v>
      </c>
      <c r="L170">
        <v>89.484999999999999</v>
      </c>
      <c r="M170">
        <v>86.234999999999999</v>
      </c>
      <c r="N170">
        <v>79.102900000000005</v>
      </c>
      <c r="O170">
        <v>67.450699999999998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79.198216534537011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83.979282899220209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86.143327384294679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87.892746130341493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90.583309068281622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91.711115403396249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91.936789586422009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92.707738090411084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90.528120306524301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87.862753626901181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85.298648803558052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79.105096267779572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67.919898023792115</v>
      </c>
      <c r="AE170" s="5"/>
      <c r="AG170" s="5">
        <f t="shared" si="49"/>
        <v>0.13978346546298326</v>
      </c>
      <c r="AH170" s="5">
        <f t="shared" si="49"/>
        <v>-0.8662828992202094</v>
      </c>
      <c r="AI170" s="5">
        <f t="shared" si="49"/>
        <v>-0.14332738429467895</v>
      </c>
      <c r="AJ170" s="5">
        <f t="shared" si="49"/>
        <v>-0.72374613034149604</v>
      </c>
      <c r="AK170" s="5">
        <f t="shared" si="48"/>
        <v>-0.16030906828162017</v>
      </c>
      <c r="AL170" s="5">
        <f t="shared" si="48"/>
        <v>-0.59811540339624969</v>
      </c>
      <c r="AM170" s="5">
        <f t="shared" si="48"/>
        <v>0.83821041357799686</v>
      </c>
      <c r="AN170" s="5">
        <f t="shared" si="48"/>
        <v>1.461261909588913</v>
      </c>
      <c r="AO170" s="5">
        <f t="shared" si="47"/>
        <v>2.175879693475693</v>
      </c>
      <c r="AP170" s="5">
        <f t="shared" si="33"/>
        <v>1.6222463730988181</v>
      </c>
      <c r="AQ170" s="5">
        <f t="shared" si="33"/>
        <v>0.93635119644194731</v>
      </c>
      <c r="AR170" s="5">
        <f t="shared" si="33"/>
        <v>-2.1962677795670515E-3</v>
      </c>
      <c r="AS170" s="5">
        <f t="shared" si="33"/>
        <v>-0.46919802379211717</v>
      </c>
      <c r="AV170" s="2">
        <f t="shared" si="34"/>
        <v>79.198216088115046</v>
      </c>
      <c r="AW170" s="2">
        <f t="shared" si="35"/>
        <v>83.065761898422679</v>
      </c>
      <c r="AX170" s="2">
        <f t="shared" si="36"/>
        <v>85.374617722077019</v>
      </c>
      <c r="AY170" s="2">
        <f t="shared" si="37"/>
        <v>86.64202071796133</v>
      </c>
      <c r="AZ170" s="2">
        <f t="shared" si="38"/>
        <v>89.343694053359172</v>
      </c>
      <c r="BA170" s="2">
        <f t="shared" si="39"/>
        <v>90.798983250550762</v>
      </c>
      <c r="BB170" s="2">
        <f t="shared" si="40"/>
        <v>91.017551182357408</v>
      </c>
      <c r="BC170" s="2">
        <f t="shared" si="41"/>
        <v>90.156866388491167</v>
      </c>
      <c r="BD170" s="2">
        <f t="shared" si="42"/>
        <v>87.9276420172786</v>
      </c>
      <c r="BE170" s="2">
        <f t="shared" si="43"/>
        <v>84.116843079223557</v>
      </c>
      <c r="BF170" s="2">
        <f t="shared" si="44"/>
        <v>78.949869569769604</v>
      </c>
      <c r="BG170" s="2">
        <f t="shared" si="45"/>
        <v>71.216225577918337</v>
      </c>
      <c r="BH170" s="2">
        <f t="shared" si="46"/>
        <v>60.867252640059597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84.955426736497742</v>
      </c>
      <c r="CP170" s="2">
        <f>BL$207*$B170+BL$209</f>
        <v>86.98809848506508</v>
      </c>
      <c r="CQ170" s="2">
        <f>BM$207*$B170+BM$209</f>
        <v>88.435580022939632</v>
      </c>
      <c r="CR170" s="2">
        <f>BN$207*$B170+BN$209</f>
        <v>91.117424803515433</v>
      </c>
      <c r="CS170" s="2">
        <f>BO$207*$B170+BO$209</f>
        <v>94.689424774806213</v>
      </c>
      <c r="CT170" s="2">
        <f>BP$207*$B170+BP$209</f>
        <v>97.506933783275286</v>
      </c>
      <c r="CU170" s="2">
        <f>BQ$207*$B170+BQ$209</f>
        <v>97.436943276982447</v>
      </c>
      <c r="CV170" s="2">
        <f>BR$207*$B170+BR$209</f>
        <v>97.163900494167194</v>
      </c>
      <c r="CW170" s="2">
        <f>BS$207*$B170+BS$209</f>
        <v>95.088412729712573</v>
      </c>
      <c r="CX170" s="2">
        <f>BT$207*$B170+BT$209</f>
        <v>90.933769629186969</v>
      </c>
      <c r="CY170" s="2">
        <f>BU$207*$B170+BU$209</f>
        <v>85.338313313018119</v>
      </c>
      <c r="CZ170" s="2">
        <f>BV$207*$B170+BV$209</f>
        <v>76.241212395295094</v>
      </c>
      <c r="DA170" s="2">
        <f>BW$207*$B170+BW$209</f>
        <v>63.60144412073128</v>
      </c>
      <c r="DD170" s="2">
        <f>BZ$207*$B170+BZ$209</f>
        <v>79.183097399106202</v>
      </c>
      <c r="DE170" s="2">
        <f>CA$207*$B170+CA$209</f>
        <v>83.051559403916073</v>
      </c>
      <c r="DF170" s="2">
        <f>CB$207*$B170+CB$209</f>
        <v>85.365205395098812</v>
      </c>
      <c r="DG170" s="2">
        <f>CC$207*$B170+CC$209</f>
        <v>86.627754442614631</v>
      </c>
      <c r="DH170" s="2">
        <f>CD$207*$B170+CD$209</f>
        <v>89.328808364659594</v>
      </c>
      <c r="DI170" s="2">
        <f>CE$207*$B170+CE$209</f>
        <v>90.781652451076653</v>
      </c>
      <c r="DJ170" s="2">
        <f>CF$207*$B170+CF$209</f>
        <v>91.001642988177721</v>
      </c>
      <c r="DK170" s="2">
        <f>CG$207*$B170+CG$209</f>
        <v>90.134003899628922</v>
      </c>
      <c r="DL170" s="2">
        <f>CH$207*$B170+CH$209</f>
        <v>87.90627463540919</v>
      </c>
      <c r="DM170" s="2">
        <f>CI$207*$B170+CI$209</f>
        <v>84.097859430583895</v>
      </c>
      <c r="DN170" s="2">
        <f>CJ$207*$B170+CJ$209</f>
        <v>78.929881771452813</v>
      </c>
      <c r="DO170" s="2">
        <f>CK$207*$B170+CK$209</f>
        <v>71.19924973876104</v>
      </c>
      <c r="DP170" s="2">
        <f>CL$207*$B170+CL$209</f>
        <v>60.857849818884745</v>
      </c>
      <c r="DS170" s="2">
        <f>POWER(10,($B170-C$227)/C$228)/(1+POWER(10,($B170-C$227)/C$228))</f>
        <v>0.99738083395365051</v>
      </c>
      <c r="DT170" s="2">
        <f>POWER(10,($B170-D$227)/D$228)/(1+POWER(10,($B170-D$227)/D$228))</f>
        <v>0.99639213679482619</v>
      </c>
      <c r="DU170" s="2">
        <f>POWER(10,($B170-E$227)/E$228)/(1+POWER(10,($B170-E$227)/E$228))</f>
        <v>0.99693446952926801</v>
      </c>
      <c r="DV170" s="2">
        <f>POWER(10,($B170-F$227)/F$228)/(1+POWER(10,($B170-F$227)/F$228))</f>
        <v>0.99682242253887143</v>
      </c>
      <c r="DW170" s="2">
        <f>POWER(10,($B170-G$227)/G$228)/(1+POWER(10,($B170-G$227)/G$228))</f>
        <v>0.99722313861678147</v>
      </c>
      <c r="DX170" s="2">
        <f>POWER(10,($B170-H$227)/H$228)/(1+POWER(10,($B170-H$227)/H$228))</f>
        <v>0.99742303725033288</v>
      </c>
      <c r="DY170" s="2">
        <f>POWER(10,($B170-I$227)/I$228)/(1+POWER(10,($B170-I$227)/I$228))</f>
        <v>0.99752797950899652</v>
      </c>
      <c r="DZ170" s="2">
        <f>POWER(10,($B170-J$227)/J$228)/(1+POWER(10,($B170-J$227)/J$228))</f>
        <v>0.9967478200347929</v>
      </c>
      <c r="EA170" s="2">
        <f>POWER(10,($B170-K$227)/K$228)/(1+POWER(10,($B170-K$227)/K$228))</f>
        <v>0.99702492745351856</v>
      </c>
      <c r="EB170" s="2">
        <f>POWER(10,($B170-L$227)/L$228)/(1+POWER(10,($B170-L$227)/L$228))</f>
        <v>0.99722295230801306</v>
      </c>
      <c r="EC170" s="2">
        <f>POWER(10,($B170-M$227)/M$228)/(1+POWER(10,($B170-M$227)/M$228))</f>
        <v>0.99688101555159692</v>
      </c>
      <c r="ED170" s="2">
        <f>POWER(10,($B170-N$227)/N$228)/(1+POWER(10,($B170-N$227)/N$228))</f>
        <v>0.99663308907389248</v>
      </c>
      <c r="EE170" s="2">
        <f>POWER(10,($B170-O$227)/O$228)/(1+POWER(10,($B170-O$227)/O$228))</f>
        <v>0.99657280919102198</v>
      </c>
    </row>
    <row r="171" spans="2:135" x14ac:dyDescent="0.25">
      <c r="B171" s="2">
        <v>165</v>
      </c>
      <c r="C171">
        <v>78.408000000000001</v>
      </c>
      <c r="D171">
        <v>82.62</v>
      </c>
      <c r="E171">
        <v>86.745999999999995</v>
      </c>
      <c r="F171">
        <v>87</v>
      </c>
      <c r="G171">
        <v>89.971999999999994</v>
      </c>
      <c r="H171">
        <v>91.366</v>
      </c>
      <c r="I171">
        <v>92.055999999999997</v>
      </c>
      <c r="J171">
        <v>92.323999999999998</v>
      </c>
      <c r="K171">
        <v>91.93</v>
      </c>
      <c r="L171">
        <v>87.823999999999998</v>
      </c>
      <c r="M171">
        <v>84.706000000000003</v>
      </c>
      <c r="N171">
        <v>78.661799999999999</v>
      </c>
      <c r="O171">
        <v>67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79.116953356625345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83.797174007319882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85.923802378592953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87.568317930225874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90.198827195079403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91.362060046809901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91.574132071864426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92.010230977672862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89.786569869056052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86.934363192588791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84.29168223445609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78.393722454474926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67.515286378213517</v>
      </c>
      <c r="AE171" s="5"/>
      <c r="AG171" s="5">
        <f t="shared" si="49"/>
        <v>-0.70895335662534364</v>
      </c>
      <c r="AH171" s="5">
        <f t="shared" si="49"/>
        <v>-1.1771740073198771</v>
      </c>
      <c r="AI171" s="5">
        <f t="shared" si="49"/>
        <v>0.82219762140704233</v>
      </c>
      <c r="AJ171" s="5">
        <f t="shared" si="49"/>
        <v>-0.56831793022587362</v>
      </c>
      <c r="AK171" s="5">
        <f t="shared" si="48"/>
        <v>-0.22682719507940874</v>
      </c>
      <c r="AL171" s="5">
        <f t="shared" si="48"/>
        <v>3.939953190098322E-3</v>
      </c>
      <c r="AM171" s="5">
        <f t="shared" si="48"/>
        <v>0.48186792813557133</v>
      </c>
      <c r="AN171" s="5">
        <f t="shared" si="48"/>
        <v>0.31376902232713633</v>
      </c>
      <c r="AO171" s="5">
        <f t="shared" si="47"/>
        <v>2.1434301309439547</v>
      </c>
      <c r="AP171" s="5">
        <f t="shared" si="33"/>
        <v>0.88963680741120754</v>
      </c>
      <c r="AQ171" s="5">
        <f t="shared" si="33"/>
        <v>0.4143177655439132</v>
      </c>
      <c r="AR171" s="5">
        <f t="shared" si="33"/>
        <v>0.2680775455250739</v>
      </c>
      <c r="AS171" s="5">
        <f t="shared" si="33"/>
        <v>-0.51528637821351708</v>
      </c>
      <c r="AV171" s="2">
        <f t="shared" si="34"/>
        <v>79.116952995521885</v>
      </c>
      <c r="AW171" s="2">
        <f t="shared" si="35"/>
        <v>82.999847912381469</v>
      </c>
      <c r="AX171" s="2">
        <f t="shared" si="36"/>
        <v>85.315419642788797</v>
      </c>
      <c r="AY171" s="2">
        <f t="shared" si="37"/>
        <v>86.584570155181112</v>
      </c>
      <c r="AZ171" s="2">
        <f t="shared" si="38"/>
        <v>89.29322221273506</v>
      </c>
      <c r="BA171" s="2">
        <f t="shared" si="39"/>
        <v>90.7313410292155</v>
      </c>
      <c r="BB171" s="2">
        <f t="shared" si="40"/>
        <v>90.950595016824593</v>
      </c>
      <c r="BC171" s="2">
        <f t="shared" si="41"/>
        <v>90.086124809809235</v>
      </c>
      <c r="BD171" s="2">
        <f t="shared" si="42"/>
        <v>87.852467061628062</v>
      </c>
      <c r="BE171" s="2">
        <f t="shared" si="43"/>
        <v>84.042232268764764</v>
      </c>
      <c r="BF171" s="2">
        <f t="shared" si="44"/>
        <v>78.885129822994259</v>
      </c>
      <c r="BG171" s="2">
        <f t="shared" si="45"/>
        <v>71.166728295843143</v>
      </c>
      <c r="BH171" s="2">
        <f t="shared" si="46"/>
        <v>60.850828309252002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84.95290236076211</v>
      </c>
      <c r="CP171" s="2">
        <f>BL$207*$B171+BL$209</f>
        <v>86.973095786154829</v>
      </c>
      <c r="CQ171" s="2">
        <f>BM$207*$B171+BM$209</f>
        <v>88.414655186973562</v>
      </c>
      <c r="CR171" s="2">
        <f>BN$207*$B171+BN$209</f>
        <v>91.119739092364171</v>
      </c>
      <c r="CS171" s="2">
        <f>BO$207*$B171+BO$209</f>
        <v>94.709555869003552</v>
      </c>
      <c r="CT171" s="2">
        <f>BP$207*$B171+BP$209</f>
        <v>97.530914624326812</v>
      </c>
      <c r="CU171" s="2">
        <f>BQ$207*$B171+BQ$209</f>
        <v>97.455053485023356</v>
      </c>
      <c r="CV171" s="2">
        <f>BR$207*$B171+BR$209</f>
        <v>97.188643142451582</v>
      </c>
      <c r="CW171" s="2">
        <f>BS$207*$B171+BS$209</f>
        <v>95.114665846826881</v>
      </c>
      <c r="CX171" s="2">
        <f>BT$207*$B171+BT$209</f>
        <v>90.954120023335918</v>
      </c>
      <c r="CY171" s="2">
        <f>BU$207*$B171+BU$209</f>
        <v>85.364639680199218</v>
      </c>
      <c r="CZ171" s="2">
        <f>BV$207*$B171+BV$209</f>
        <v>76.264100900924731</v>
      </c>
      <c r="DA171" s="2">
        <f>BW$207*$B171+BW$209</f>
        <v>63.622991421345411</v>
      </c>
      <c r="DD171" s="2">
        <f>BZ$207*$B171+BZ$209</f>
        <v>79.102976009563605</v>
      </c>
      <c r="DE171" s="2">
        <f>CA$207*$B171+CA$209</f>
        <v>82.986726957845278</v>
      </c>
      <c r="DF171" s="2">
        <f>CB$207*$B171+CB$209</f>
        <v>85.306728165308215</v>
      </c>
      <c r="DG171" s="2">
        <f>CC$207*$B171+CC$209</f>
        <v>86.571385407675621</v>
      </c>
      <c r="DH171" s="2">
        <f>CD$207*$B171+CD$209</f>
        <v>89.279467001506774</v>
      </c>
      <c r="DI171" s="2">
        <f>CE$207*$B171+CE$209</f>
        <v>90.715319261731807</v>
      </c>
      <c r="DJ171" s="2">
        <f>CF$207*$B171+CF$209</f>
        <v>90.93589431308601</v>
      </c>
      <c r="DK171" s="2">
        <f>CG$207*$B171+CG$209</f>
        <v>90.064989839652611</v>
      </c>
      <c r="DL171" s="2">
        <f>CH$207*$B171+CH$209</f>
        <v>87.832703751929074</v>
      </c>
      <c r="DM171" s="2">
        <f>CI$207*$B171+CI$209</f>
        <v>84.024677797658015</v>
      </c>
      <c r="DN171" s="2">
        <f>CJ$207*$B171+CJ$209</f>
        <v>78.866640881900821</v>
      </c>
      <c r="DO171" s="2">
        <f>CK$207*$B171+CK$209</f>
        <v>71.151023123536689</v>
      </c>
      <c r="DP171" s="2">
        <f>CL$207*$B171+CL$209</f>
        <v>60.842133740796946</v>
      </c>
      <c r="DS171" s="2">
        <f>POWER(10,($B171-C$227)/C$228)/(1+POWER(10,($B171-C$227)/C$228))</f>
        <v>0.99761074155140239</v>
      </c>
      <c r="DT171" s="2">
        <f>POWER(10,($B171-D$227)/D$228)/(1+POWER(10,($B171-D$227)/D$228))</f>
        <v>0.99670854476810722</v>
      </c>
      <c r="DU171" s="2">
        <f>POWER(10,($B171-E$227)/E$228)/(1+POWER(10,($B171-E$227)/E$228))</f>
        <v>0.99720344865886679</v>
      </c>
      <c r="DV171" s="2">
        <f>POWER(10,($B171-F$227)/F$228)/(1+POWER(10,($B171-F$227)/F$228))</f>
        <v>0.9971012044314238</v>
      </c>
      <c r="DW171" s="2">
        <f>POWER(10,($B171-G$227)/G$228)/(1+POWER(10,($B171-G$227)/G$228))</f>
        <v>0.99746685338602514</v>
      </c>
      <c r="DX171" s="2">
        <f>POWER(10,($B171-H$227)/H$228)/(1+POWER(10,($B171-H$227)/H$228))</f>
        <v>0.9976492490191512</v>
      </c>
      <c r="DY171" s="2">
        <f>POWER(10,($B171-I$227)/I$228)/(1+POWER(10,($B171-I$227)/I$228))</f>
        <v>0.99774500002977806</v>
      </c>
      <c r="DZ171" s="2">
        <f>POWER(10,($B171-J$227)/J$228)/(1+POWER(10,($B171-J$227)/J$228))</f>
        <v>0.9970331276301283</v>
      </c>
      <c r="EA171" s="2">
        <f>POWER(10,($B171-K$227)/K$228)/(1+POWER(10,($B171-K$227)/K$228))</f>
        <v>0.99728599113241168</v>
      </c>
      <c r="EB171" s="2">
        <f>POWER(10,($B171-L$227)/L$228)/(1+POWER(10,($B171-L$227)/L$228))</f>
        <v>0.99746668338734334</v>
      </c>
      <c r="EC171" s="2">
        <f>POWER(10,($B171-M$227)/M$228)/(1+POWER(10,($B171-M$227)/M$228))</f>
        <v>0.99715467151236137</v>
      </c>
      <c r="ED171" s="2">
        <f>POWER(10,($B171-N$227)/N$228)/(1+POWER(10,($B171-N$227)/N$228))</f>
        <v>0.99692843078274518</v>
      </c>
      <c r="EE171" s="2">
        <f>POWER(10,($B171-O$227)/O$228)/(1+POWER(10,($B171-O$227)/O$228))</f>
        <v>0.99687342199643192</v>
      </c>
    </row>
    <row r="172" spans="2:135" x14ac:dyDescent="0.25">
      <c r="B172" s="2">
        <v>166</v>
      </c>
      <c r="C172">
        <v>78.113</v>
      </c>
      <c r="D172">
        <v>83.450999999999993</v>
      </c>
      <c r="E172">
        <v>85.789000000000001</v>
      </c>
      <c r="F172">
        <v>87.521000000000001</v>
      </c>
      <c r="G172">
        <v>90.760999999999996</v>
      </c>
      <c r="H172">
        <v>91.055999999999997</v>
      </c>
      <c r="I172">
        <v>91.423000000000002</v>
      </c>
      <c r="J172">
        <v>91.07</v>
      </c>
      <c r="K172">
        <v>90.296000000000006</v>
      </c>
      <c r="L172">
        <v>86.632000000000005</v>
      </c>
      <c r="M172">
        <v>84.662000000000006</v>
      </c>
      <c r="N172">
        <v>77.029399999999995</v>
      </c>
      <c r="O172">
        <v>66.366200000000006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79.035773867259806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83.606416727036319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85.721234098151385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87.274148988926029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89.881284981749744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91.08449978257012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91.291709659713646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91.415430269602822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89.165386356833835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86.124417646452244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83.271240264806309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77.521961318154027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66.929035436493834</v>
      </c>
      <c r="AE172" s="5"/>
      <c r="AG172" s="5">
        <f t="shared" si="49"/>
        <v>-0.92277386725980648</v>
      </c>
      <c r="AH172" s="5">
        <f t="shared" si="49"/>
        <v>-0.15541672703632514</v>
      </c>
      <c r="AI172" s="5">
        <f t="shared" si="49"/>
        <v>6.776590184861675E-2</v>
      </c>
      <c r="AJ172" s="5">
        <f t="shared" si="49"/>
        <v>0.24685101107397145</v>
      </c>
      <c r="AK172" s="5">
        <f t="shared" si="48"/>
        <v>0.879715018250252</v>
      </c>
      <c r="AL172" s="5">
        <f t="shared" si="48"/>
        <v>-2.8499782570122534E-2</v>
      </c>
      <c r="AM172" s="5">
        <f t="shared" si="48"/>
        <v>0.13129034028635544</v>
      </c>
      <c r="AN172" s="5">
        <f t="shared" si="48"/>
        <v>-0.3454302696028293</v>
      </c>
      <c r="AO172" s="5">
        <f t="shared" si="47"/>
        <v>1.1306136431661713</v>
      </c>
      <c r="AP172" s="5">
        <f t="shared" si="33"/>
        <v>0.50758235354776104</v>
      </c>
      <c r="AQ172" s="5">
        <f t="shared" si="33"/>
        <v>1.3907597351936971</v>
      </c>
      <c r="AR172" s="5">
        <f t="shared" si="33"/>
        <v>-0.49256131815403137</v>
      </c>
      <c r="AS172" s="5">
        <f t="shared" si="33"/>
        <v>-0.5628354364938275</v>
      </c>
      <c r="AV172" s="2">
        <f t="shared" si="34"/>
        <v>79.035773584845742</v>
      </c>
      <c r="AW172" s="2">
        <f t="shared" si="35"/>
        <v>82.934014055574309</v>
      </c>
      <c r="AX172" s="2">
        <f t="shared" si="36"/>
        <v>85.256275408563823</v>
      </c>
      <c r="AY172" s="2">
        <f t="shared" si="37"/>
        <v>86.527199255811936</v>
      </c>
      <c r="AZ172" s="2">
        <f t="shared" si="38"/>
        <v>89.242833871865557</v>
      </c>
      <c r="BA172" s="2">
        <f t="shared" si="39"/>
        <v>90.663794786227839</v>
      </c>
      <c r="BB172" s="2">
        <f t="shared" si="40"/>
        <v>90.883727996973477</v>
      </c>
      <c r="BC172" s="2">
        <f t="shared" si="41"/>
        <v>90.015509889732883</v>
      </c>
      <c r="BD172" s="2">
        <f t="shared" si="42"/>
        <v>87.777408670354788</v>
      </c>
      <c r="BE172" s="2">
        <f t="shared" si="43"/>
        <v>83.967725747843588</v>
      </c>
      <c r="BF172" s="2">
        <f t="shared" si="44"/>
        <v>78.820498812243741</v>
      </c>
      <c r="BG172" s="2">
        <f t="shared" si="45"/>
        <v>71.1173229367744</v>
      </c>
      <c r="BH172" s="2">
        <f t="shared" si="46"/>
        <v>60.834455670198878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84.950377985026492</v>
      </c>
      <c r="CP172" s="2">
        <f>BL$207*$B172+BL$209</f>
        <v>86.958093087244563</v>
      </c>
      <c r="CQ172" s="2">
        <f>BM$207*$B172+BM$209</f>
        <v>88.393730351007491</v>
      </c>
      <c r="CR172" s="2">
        <f>BN$207*$B172+BN$209</f>
        <v>91.122053381212908</v>
      </c>
      <c r="CS172" s="2">
        <f>BO$207*$B172+BO$209</f>
        <v>94.729686963200876</v>
      </c>
      <c r="CT172" s="2">
        <f>BP$207*$B172+BP$209</f>
        <v>97.554895465378351</v>
      </c>
      <c r="CU172" s="2">
        <f>BQ$207*$B172+BQ$209</f>
        <v>97.473163693064265</v>
      </c>
      <c r="CV172" s="2">
        <f>BR$207*$B172+BR$209</f>
        <v>97.213385790735984</v>
      </c>
      <c r="CW172" s="2">
        <f>BS$207*$B172+BS$209</f>
        <v>95.140918963941189</v>
      </c>
      <c r="CX172" s="2">
        <f>BT$207*$B172+BT$209</f>
        <v>90.974470417484866</v>
      </c>
      <c r="CY172" s="2">
        <f>BU$207*$B172+BU$209</f>
        <v>85.390966047380317</v>
      </c>
      <c r="CZ172" s="2">
        <f>BV$207*$B172+BV$209</f>
        <v>76.286989406554355</v>
      </c>
      <c r="DA172" s="2">
        <f>BW$207*$B172+BW$209</f>
        <v>63.644538721959542</v>
      </c>
      <c r="DD172" s="2">
        <f>BZ$207*$B172+BZ$209</f>
        <v>79.022854620021008</v>
      </c>
      <c r="DE172" s="2">
        <f>CA$207*$B172+CA$209</f>
        <v>82.921894511774482</v>
      </c>
      <c r="DF172" s="2">
        <f>CB$207*$B172+CB$209</f>
        <v>85.248250935517618</v>
      </c>
      <c r="DG172" s="2">
        <f>CC$207*$B172+CC$209</f>
        <v>86.515016372736611</v>
      </c>
      <c r="DH172" s="2">
        <f>CD$207*$B172+CD$209</f>
        <v>89.230125638353954</v>
      </c>
      <c r="DI172" s="2">
        <f>CE$207*$B172+CE$209</f>
        <v>90.648986072386947</v>
      </c>
      <c r="DJ172" s="2">
        <f>CF$207*$B172+CF$209</f>
        <v>90.870145637994284</v>
      </c>
      <c r="DK172" s="2">
        <f>CG$207*$B172+CG$209</f>
        <v>89.9959757796763</v>
      </c>
      <c r="DL172" s="2">
        <f>CH$207*$B172+CH$209</f>
        <v>87.759132868448972</v>
      </c>
      <c r="DM172" s="2">
        <f>CI$207*$B172+CI$209</f>
        <v>83.951496164732134</v>
      </c>
      <c r="DN172" s="2">
        <f>CJ$207*$B172+CJ$209</f>
        <v>78.80339999234883</v>
      </c>
      <c r="DO172" s="2">
        <f>CK$207*$B172+CK$209</f>
        <v>71.102796508312338</v>
      </c>
      <c r="DP172" s="2">
        <f>CL$207*$B172+CL$209</f>
        <v>60.826417662709147</v>
      </c>
      <c r="DS172" s="2">
        <f>POWER(10,($B172-C$227)/C$228)/(1+POWER(10,($B172-C$227)/C$228))</f>
        <v>0.9978205122056536</v>
      </c>
      <c r="DT172" s="2">
        <f>POWER(10,($B172-D$227)/D$228)/(1+POWER(10,($B172-D$227)/D$228))</f>
        <v>0.99699728752854433</v>
      </c>
      <c r="DU172" s="2">
        <f>POWER(10,($B172-E$227)/E$228)/(1+POWER(10,($B172-E$227)/E$228))</f>
        <v>0.99744888712140611</v>
      </c>
      <c r="DV172" s="2">
        <f>POWER(10,($B172-F$227)/F$228)/(1+POWER(10,($B172-F$227)/F$228))</f>
        <v>0.99735559253096639</v>
      </c>
      <c r="DW172" s="2">
        <f>POWER(10,($B172-G$227)/G$228)/(1+POWER(10,($B172-G$227)/G$228))</f>
        <v>0.99768922778364189</v>
      </c>
      <c r="DX172" s="2">
        <f>POWER(10,($B172-H$227)/H$228)/(1+POWER(10,($B172-H$227)/H$228))</f>
        <v>0.9978556460853768</v>
      </c>
      <c r="DY172" s="2">
        <f>POWER(10,($B172-I$227)/I$228)/(1+POWER(10,($B172-I$227)/I$228))</f>
        <v>0.99794300744509168</v>
      </c>
      <c r="DZ172" s="2">
        <f>POWER(10,($B172-J$227)/J$228)/(1+POWER(10,($B172-J$227)/J$228))</f>
        <v>0.99729347369393639</v>
      </c>
      <c r="EA172" s="2">
        <f>POWER(10,($B172-K$227)/K$228)/(1+POWER(10,($B172-K$227)/K$228))</f>
        <v>0.99752420326606717</v>
      </c>
      <c r="EB172" s="2">
        <f>POWER(10,($B172-L$227)/L$228)/(1+POWER(10,($B172-L$227)/L$228))</f>
        <v>0.9976890726738622</v>
      </c>
      <c r="EC172" s="2">
        <f>POWER(10,($B172-M$227)/M$228)/(1+POWER(10,($B172-M$227)/M$228))</f>
        <v>0.99740437974327945</v>
      </c>
      <c r="ED172" s="2">
        <f>POWER(10,($B172-N$227)/N$228)/(1+POWER(10,($B172-N$227)/N$228))</f>
        <v>0.99719793828138925</v>
      </c>
      <c r="EE172" s="2">
        <f>POWER(10,($B172-O$227)/O$228)/(1+POWER(10,($B172-O$227)/O$228))</f>
        <v>0.99714774230037317</v>
      </c>
    </row>
    <row r="173" spans="2:135" x14ac:dyDescent="0.25">
      <c r="B173" s="2">
        <v>167</v>
      </c>
      <c r="C173">
        <v>78.591999999999999</v>
      </c>
      <c r="D173">
        <v>83.915000000000006</v>
      </c>
      <c r="E173">
        <v>85.168999999999997</v>
      </c>
      <c r="F173">
        <v>87.084999999999994</v>
      </c>
      <c r="G173">
        <v>88.197000000000003</v>
      </c>
      <c r="H173">
        <v>90.576999999999998</v>
      </c>
      <c r="I173">
        <v>92.323999999999998</v>
      </c>
      <c r="J173">
        <v>90.013999999999996</v>
      </c>
      <c r="K173">
        <v>88.126999999999995</v>
      </c>
      <c r="L173">
        <v>85.808999999999997</v>
      </c>
      <c r="M173">
        <v>83.308999999999997</v>
      </c>
      <c r="N173">
        <v>75.2941</v>
      </c>
      <c r="O173">
        <v>65.943700000000007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78.95467221036364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83.416151599539958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85.540323875232247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87.017403276620243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89.626886651734381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90.867034518927269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91.074435543612097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90.92746519022009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88.663544280542439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85.446661092875416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82.297785679142095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76.55867604165249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66.211856434703691</v>
      </c>
      <c r="AE173" s="5"/>
      <c r="AG173" s="5">
        <f t="shared" si="49"/>
        <v>-0.36267221036364106</v>
      </c>
      <c r="AH173" s="5">
        <f t="shared" si="49"/>
        <v>0.49884840046004797</v>
      </c>
      <c r="AI173" s="5">
        <f t="shared" si="49"/>
        <v>-0.37132387523224963</v>
      </c>
      <c r="AJ173" s="5">
        <f t="shared" si="49"/>
        <v>6.7596723379750756E-2</v>
      </c>
      <c r="AK173" s="5">
        <f t="shared" si="48"/>
        <v>-1.4298866517343782</v>
      </c>
      <c r="AL173" s="5">
        <f t="shared" si="48"/>
        <v>-0.29003451892727128</v>
      </c>
      <c r="AM173" s="5">
        <f t="shared" si="48"/>
        <v>1.2495644563879011</v>
      </c>
      <c r="AN173" s="5">
        <f t="shared" si="48"/>
        <v>-0.91346519022009431</v>
      </c>
      <c r="AO173" s="5">
        <f t="shared" si="47"/>
        <v>-0.53654428054244363</v>
      </c>
      <c r="AP173" s="5">
        <f t="shared" si="33"/>
        <v>0.36233890712458106</v>
      </c>
      <c r="AQ173" s="5">
        <f t="shared" si="33"/>
        <v>1.0112143208579027</v>
      </c>
      <c r="AR173" s="5">
        <f t="shared" si="33"/>
        <v>-1.2645760416524894</v>
      </c>
      <c r="AS173" s="5">
        <f t="shared" si="33"/>
        <v>-0.268156434703684</v>
      </c>
      <c r="AV173" s="2">
        <f t="shared" si="34"/>
        <v>78.954671996808713</v>
      </c>
      <c r="AW173" s="2">
        <f t="shared" si="35"/>
        <v>82.868254637241009</v>
      </c>
      <c r="AX173" s="2">
        <f t="shared" si="36"/>
        <v>85.197181145874566</v>
      </c>
      <c r="AY173" s="2">
        <f t="shared" si="37"/>
        <v>86.469902406268432</v>
      </c>
      <c r="AZ173" s="2">
        <f t="shared" si="38"/>
        <v>89.19252311837073</v>
      </c>
      <c r="BA173" s="2">
        <f t="shared" si="39"/>
        <v>90.59633779745252</v>
      </c>
      <c r="BB173" s="2">
        <f t="shared" si="40"/>
        <v>90.81694381163139</v>
      </c>
      <c r="BC173" s="2">
        <f t="shared" si="41"/>
        <v>89.945012765882822</v>
      </c>
      <c r="BD173" s="2">
        <f t="shared" si="42"/>
        <v>87.702458793208208</v>
      </c>
      <c r="BE173" s="2">
        <f t="shared" si="43"/>
        <v>83.89331626515991</v>
      </c>
      <c r="BF173" s="2">
        <f t="shared" si="44"/>
        <v>78.75596904929705</v>
      </c>
      <c r="BG173" s="2">
        <f t="shared" si="45"/>
        <v>71.068003200748151</v>
      </c>
      <c r="BH173" s="2">
        <f t="shared" si="46"/>
        <v>60.818131132007778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84.94785360929086</v>
      </c>
      <c r="CP173" s="2">
        <f>BL$207*$B173+BL$209</f>
        <v>86.943090388334312</v>
      </c>
      <c r="CQ173" s="2">
        <f>BM$207*$B173+BM$209</f>
        <v>88.372805515041421</v>
      </c>
      <c r="CR173" s="2">
        <f>BN$207*$B173+BN$209</f>
        <v>91.124367670061645</v>
      </c>
      <c r="CS173" s="2">
        <f>BO$207*$B173+BO$209</f>
        <v>94.749818057398215</v>
      </c>
      <c r="CT173" s="2">
        <f>BP$207*$B173+BP$209</f>
        <v>97.578876306429891</v>
      </c>
      <c r="CU173" s="2">
        <f>BQ$207*$B173+BQ$209</f>
        <v>97.49127390110516</v>
      </c>
      <c r="CV173" s="2">
        <f>BR$207*$B173+BR$209</f>
        <v>97.238128439020372</v>
      </c>
      <c r="CW173" s="2">
        <f>BS$207*$B173+BS$209</f>
        <v>95.167172081055497</v>
      </c>
      <c r="CX173" s="2">
        <f>BT$207*$B173+BT$209</f>
        <v>90.994820811633815</v>
      </c>
      <c r="CY173" s="2">
        <f>BU$207*$B173+BU$209</f>
        <v>85.417292414561416</v>
      </c>
      <c r="CZ173" s="2">
        <f>BV$207*$B173+BV$209</f>
        <v>76.309877912183993</v>
      </c>
      <c r="DA173" s="2">
        <f>BW$207*$B173+BW$209</f>
        <v>63.666086022573673</v>
      </c>
      <c r="DD173" s="2">
        <f>BZ$207*$B173+BZ$209</f>
        <v>78.94273323047841</v>
      </c>
      <c r="DE173" s="2">
        <f>CA$207*$B173+CA$209</f>
        <v>82.857062065703687</v>
      </c>
      <c r="DF173" s="2">
        <f>CB$207*$B173+CB$209</f>
        <v>85.189773705727021</v>
      </c>
      <c r="DG173" s="2">
        <f>CC$207*$B173+CC$209</f>
        <v>86.458647337797601</v>
      </c>
      <c r="DH173" s="2">
        <f>CD$207*$B173+CD$209</f>
        <v>89.180784275201134</v>
      </c>
      <c r="DI173" s="2">
        <f>CE$207*$B173+CE$209</f>
        <v>90.582652883042101</v>
      </c>
      <c r="DJ173" s="2">
        <f>CF$207*$B173+CF$209</f>
        <v>90.804396962902558</v>
      </c>
      <c r="DK173" s="2">
        <f>CG$207*$B173+CG$209</f>
        <v>89.926961719700003</v>
      </c>
      <c r="DL173" s="2">
        <f>CH$207*$B173+CH$209</f>
        <v>87.685561984968857</v>
      </c>
      <c r="DM173" s="2">
        <f>CI$207*$B173+CI$209</f>
        <v>83.878314531806254</v>
      </c>
      <c r="DN173" s="2">
        <f>CJ$207*$B173+CJ$209</f>
        <v>78.740159102796852</v>
      </c>
      <c r="DO173" s="2">
        <f>CK$207*$B173+CK$209</f>
        <v>71.054569893087987</v>
      </c>
      <c r="DP173" s="2">
        <f>CL$207*$B173+CL$209</f>
        <v>60.810701584621349</v>
      </c>
      <c r="DS173" s="2">
        <f>POWER(10,($B173-C$227)/C$228)/(1+POWER(10,($B173-C$227)/C$228))</f>
        <v>0.99801190224721825</v>
      </c>
      <c r="DT173" s="2">
        <f>POWER(10,($B173-D$227)/D$228)/(1+POWER(10,($B173-D$227)/D$228))</f>
        <v>0.99726076995713964</v>
      </c>
      <c r="DU173" s="2">
        <f>POWER(10,($B173-E$227)/E$228)/(1+POWER(10,($B173-E$227)/E$228))</f>
        <v>0.99767283502292581</v>
      </c>
      <c r="DV173" s="2">
        <f>POWER(10,($B173-F$227)/F$228)/(1+POWER(10,($B173-F$227)/F$228))</f>
        <v>0.99758771043497685</v>
      </c>
      <c r="DW173" s="2">
        <f>POWER(10,($B173-G$227)/G$228)/(1+POWER(10,($B173-G$227)/G$228))</f>
        <v>0.99789212211153744</v>
      </c>
      <c r="DX173" s="2">
        <f>POWER(10,($B173-H$227)/H$228)/(1+POWER(10,($B173-H$227)/H$228))</f>
        <v>0.99804395692043368</v>
      </c>
      <c r="DY173" s="2">
        <f>POWER(10,($B173-I$227)/I$228)/(1+POWER(10,($B173-I$227)/I$228))</f>
        <v>0.99812366088911386</v>
      </c>
      <c r="DZ173" s="2">
        <f>POWER(10,($B173-J$227)/J$228)/(1+POWER(10,($B173-J$227)/J$228))</f>
        <v>0.99753103069922844</v>
      </c>
      <c r="EA173" s="2">
        <f>POWER(10,($B173-K$227)/K$228)/(1+POWER(10,($B173-K$227)/K$228))</f>
        <v>0.99774155455545577</v>
      </c>
      <c r="EB173" s="2">
        <f>POWER(10,($B173-L$227)/L$228)/(1+POWER(10,($B173-L$227)/L$228))</f>
        <v>0.99789198059219275</v>
      </c>
      <c r="EC173" s="2">
        <f>POWER(10,($B173-M$227)/M$228)/(1+POWER(10,($B173-M$227)/M$228))</f>
        <v>0.99763222542339447</v>
      </c>
      <c r="ED173" s="2">
        <f>POWER(10,($B173-N$227)/N$228)/(1+POWER(10,($B173-N$227)/N$228))</f>
        <v>0.99744385912084288</v>
      </c>
      <c r="EE173" s="2">
        <f>POWER(10,($B173-O$227)/O$228)/(1+POWER(10,($B173-O$227)/O$228))</f>
        <v>0.99739805705750972</v>
      </c>
    </row>
    <row r="174" spans="2:135" x14ac:dyDescent="0.25">
      <c r="B174" s="2">
        <v>168</v>
      </c>
      <c r="C174">
        <v>78.62</v>
      </c>
      <c r="D174">
        <v>83.084999999999994</v>
      </c>
      <c r="E174">
        <v>86.254000000000005</v>
      </c>
      <c r="F174">
        <v>86.183000000000007</v>
      </c>
      <c r="G174">
        <v>89.662000000000006</v>
      </c>
      <c r="H174">
        <v>90.944000000000003</v>
      </c>
      <c r="I174">
        <v>91.281999999999996</v>
      </c>
      <c r="J174">
        <v>91.113</v>
      </c>
      <c r="K174">
        <v>87.831000000000003</v>
      </c>
      <c r="L174">
        <v>85.587999999999994</v>
      </c>
      <c r="M174">
        <v>81.337999999999994</v>
      </c>
      <c r="N174">
        <v>74.676500000000004</v>
      </c>
      <c r="O174">
        <v>64.422499999999999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78.873642907343239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83.233928806298621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85.382677900392679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86.800078336931932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89.427462375081035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90.696980263019427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90.906994742068036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90.539674093499087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88.269732790463749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84.899577854068198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81.416125886591146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75.57231794796094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65.421404998570054</v>
      </c>
      <c r="AE174" s="5"/>
      <c r="AG174" s="5">
        <f t="shared" si="49"/>
        <v>-0.25364290734323447</v>
      </c>
      <c r="AH174" s="5">
        <f t="shared" si="49"/>
        <v>-0.14892880629862759</v>
      </c>
      <c r="AI174" s="5">
        <f t="shared" si="49"/>
        <v>0.87132209960732609</v>
      </c>
      <c r="AJ174" s="5">
        <f t="shared" si="49"/>
        <v>-0.61707833693192526</v>
      </c>
      <c r="AK174" s="5">
        <f t="shared" si="48"/>
        <v>0.23453762491897123</v>
      </c>
      <c r="AL174" s="5">
        <f t="shared" si="48"/>
        <v>0.247019736980576</v>
      </c>
      <c r="AM174" s="5">
        <f t="shared" si="48"/>
        <v>0.37500525793196005</v>
      </c>
      <c r="AN174" s="5">
        <f t="shared" si="48"/>
        <v>0.5733259065009122</v>
      </c>
      <c r="AO174" s="5">
        <f t="shared" si="47"/>
        <v>-0.43873279046374591</v>
      </c>
      <c r="AP174" s="5">
        <f t="shared" si="33"/>
        <v>0.68842214593179563</v>
      </c>
      <c r="AQ174" s="5">
        <f t="shared" si="33"/>
        <v>-7.8125886591152494E-2</v>
      </c>
      <c r="AR174" s="5">
        <f t="shared" si="33"/>
        <v>-0.89581794796093561</v>
      </c>
      <c r="AS174" s="5">
        <f t="shared" si="33"/>
        <v>-0.99890499857005466</v>
      </c>
      <c r="AV174" s="2">
        <f t="shared" si="34"/>
        <v>78.873642751207811</v>
      </c>
      <c r="AW174" s="2">
        <f t="shared" si="35"/>
        <v>82.802564342144009</v>
      </c>
      <c r="AX174" s="2">
        <f t="shared" si="36"/>
        <v>85.138133242764226</v>
      </c>
      <c r="AY174" s="2">
        <f t="shared" si="37"/>
        <v>86.412674359241223</v>
      </c>
      <c r="AZ174" s="2">
        <f t="shared" si="38"/>
        <v>89.142284429412939</v>
      </c>
      <c r="BA174" s="2">
        <f t="shared" si="39"/>
        <v>90.528963774288542</v>
      </c>
      <c r="BB174" s="2">
        <f t="shared" si="40"/>
        <v>90.750236565857023</v>
      </c>
      <c r="BC174" s="2">
        <f t="shared" si="41"/>
        <v>89.874625147053109</v>
      </c>
      <c r="BD174" s="2">
        <f t="shared" si="42"/>
        <v>87.627609887660626</v>
      </c>
      <c r="BE174" s="2">
        <f t="shared" si="43"/>
        <v>83.818997032607797</v>
      </c>
      <c r="BF174" s="2">
        <f t="shared" si="44"/>
        <v>78.691533515518486</v>
      </c>
      <c r="BG174" s="2">
        <f t="shared" si="45"/>
        <v>71.018763179025882</v>
      </c>
      <c r="BH174" s="2">
        <f t="shared" si="46"/>
        <v>60.801851332166542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84.945329233555242</v>
      </c>
      <c r="CP174" s="2">
        <f>BL$207*$B174+BL$209</f>
        <v>86.928087689424061</v>
      </c>
      <c r="CQ174" s="2">
        <f>BM$207*$B174+BM$209</f>
        <v>88.35188067907535</v>
      </c>
      <c r="CR174" s="2">
        <f>BN$207*$B174+BN$209</f>
        <v>91.126681958910382</v>
      </c>
      <c r="CS174" s="2">
        <f>BO$207*$B174+BO$209</f>
        <v>94.76994915159554</v>
      </c>
      <c r="CT174" s="2">
        <f>BP$207*$B174+BP$209</f>
        <v>97.60285714748143</v>
      </c>
      <c r="CU174" s="2">
        <f>BQ$207*$B174+BQ$209</f>
        <v>97.509384109146069</v>
      </c>
      <c r="CV174" s="2">
        <f>BR$207*$B174+BR$209</f>
        <v>97.262871087304774</v>
      </c>
      <c r="CW174" s="2">
        <f>BS$207*$B174+BS$209</f>
        <v>95.193425198169805</v>
      </c>
      <c r="CX174" s="2">
        <f>BT$207*$B174+BT$209</f>
        <v>91.015171205782764</v>
      </c>
      <c r="CY174" s="2">
        <f>BU$207*$B174+BU$209</f>
        <v>85.443618781742515</v>
      </c>
      <c r="CZ174" s="2">
        <f>BV$207*$B174+BV$209</f>
        <v>76.332766417813616</v>
      </c>
      <c r="DA174" s="2">
        <f>BW$207*$B174+BW$209</f>
        <v>63.687633323187804</v>
      </c>
      <c r="DD174" s="2">
        <f>BZ$207*$B174+BZ$209</f>
        <v>78.862611840935813</v>
      </c>
      <c r="DE174" s="2">
        <f>CA$207*$B174+CA$209</f>
        <v>82.792229619632892</v>
      </c>
      <c r="DF174" s="2">
        <f>CB$207*$B174+CB$209</f>
        <v>85.131296475936423</v>
      </c>
      <c r="DG174" s="2">
        <f>CC$207*$B174+CC$209</f>
        <v>86.402278302858591</v>
      </c>
      <c r="DH174" s="2">
        <f>CD$207*$B174+CD$209</f>
        <v>89.131442912048314</v>
      </c>
      <c r="DI174" s="2">
        <f>CE$207*$B174+CE$209</f>
        <v>90.516319693697241</v>
      </c>
      <c r="DJ174" s="2">
        <f>CF$207*$B174+CF$209</f>
        <v>90.738648287810832</v>
      </c>
      <c r="DK174" s="2">
        <f>CG$207*$B174+CG$209</f>
        <v>89.857947659723692</v>
      </c>
      <c r="DL174" s="2">
        <f>CH$207*$B174+CH$209</f>
        <v>87.611991101488755</v>
      </c>
      <c r="DM174" s="2">
        <f>CI$207*$B174+CI$209</f>
        <v>83.805132898880373</v>
      </c>
      <c r="DN174" s="2">
        <f>CJ$207*$B174+CJ$209</f>
        <v>78.676918213244861</v>
      </c>
      <c r="DO174" s="2">
        <f>CK$207*$B174+CK$209</f>
        <v>71.006343277863635</v>
      </c>
      <c r="DP174" s="2">
        <f>CL$207*$B174+CL$209</f>
        <v>60.79498550653355</v>
      </c>
      <c r="DS174" s="2">
        <f>POWER(10,($B174-C$227)/C$228)/(1+POWER(10,($B174-C$227)/C$228))</f>
        <v>0.99818651606511044</v>
      </c>
      <c r="DT174" s="2">
        <f>POWER(10,($B174-D$227)/D$228)/(1+POWER(10,($B174-D$227)/D$228))</f>
        <v>0.9975011902399159</v>
      </c>
      <c r="DU174" s="2">
        <f>POWER(10,($B174-E$227)/E$228)/(1+POWER(10,($B174-E$227)/E$228))</f>
        <v>0.99787716563313777</v>
      </c>
      <c r="DV174" s="2">
        <f>POWER(10,($B174-F$227)/F$228)/(1+POWER(10,($B174-F$227)/F$228))</f>
        <v>0.99779949870089546</v>
      </c>
      <c r="DW174" s="2">
        <f>POWER(10,($B174-G$227)/G$228)/(1+POWER(10,($B174-G$227)/G$228))</f>
        <v>0.99807723590184527</v>
      </c>
      <c r="DX174" s="2">
        <f>POWER(10,($B174-H$227)/H$228)/(1+POWER(10,($B174-H$227)/H$228))</f>
        <v>0.99821576042266424</v>
      </c>
      <c r="DY174" s="2">
        <f>POWER(10,($B174-I$227)/I$228)/(1+POWER(10,($B174-I$227)/I$228))</f>
        <v>0.99828847582419589</v>
      </c>
      <c r="DZ174" s="2">
        <f>POWER(10,($B174-J$227)/J$228)/(1+POWER(10,($B174-J$227)/J$228))</f>
        <v>0.99774778395853392</v>
      </c>
      <c r="EA174" s="2">
        <f>POWER(10,($B174-K$227)/K$228)/(1+POWER(10,($B174-K$227)/K$228))</f>
        <v>0.99793986388687228</v>
      </c>
      <c r="EB174" s="2">
        <f>POWER(10,($B174-L$227)/L$228)/(1+POWER(10,($B174-L$227)/L$228))</f>
        <v>0.99807710678677775</v>
      </c>
      <c r="EC174" s="2">
        <f>POWER(10,($B174-M$227)/M$228)/(1+POWER(10,($B174-M$227)/M$228))</f>
        <v>0.99784011393356642</v>
      </c>
      <c r="ED174" s="2">
        <f>POWER(10,($B174-N$227)/N$228)/(1+POWER(10,($B174-N$227)/N$228))</f>
        <v>0.99766824737053061</v>
      </c>
      <c r="EE174" s="2">
        <f>POWER(10,($B174-O$227)/O$228)/(1+POWER(10,($B174-O$227)/O$228))</f>
        <v>0.99762645642740977</v>
      </c>
    </row>
    <row r="175" spans="2:135" x14ac:dyDescent="0.25">
      <c r="B175" s="2">
        <v>169</v>
      </c>
      <c r="C175">
        <v>78.563000000000002</v>
      </c>
      <c r="D175">
        <v>83.155000000000001</v>
      </c>
      <c r="E175">
        <v>85.239000000000004</v>
      </c>
      <c r="F175">
        <v>86.07</v>
      </c>
      <c r="G175">
        <v>88.802999999999997</v>
      </c>
      <c r="H175">
        <v>91.436999999999998</v>
      </c>
      <c r="I175">
        <v>91.366</v>
      </c>
      <c r="J175">
        <v>90.605999999999995</v>
      </c>
      <c r="K175">
        <v>87.858999999999995</v>
      </c>
      <c r="L175">
        <v>84.75</v>
      </c>
      <c r="M175">
        <v>80.617999999999995</v>
      </c>
      <c r="N175">
        <v>73.5441</v>
      </c>
      <c r="O175">
        <v>62.211300000000001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78.792680836553572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83.065083251908248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85.247420733089157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86.620134171679808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89.272794855008058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90.562263692927417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90.775654485841841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90.238579035887867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87.966807771707991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84.470794508175899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80.653275749792741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74.622765003984171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64.614542381269516</v>
      </c>
      <c r="AE175" s="5"/>
      <c r="AG175" s="5">
        <f t="shared" si="49"/>
        <v>-0.22968083655356963</v>
      </c>
      <c r="AH175" s="5">
        <f t="shared" si="49"/>
        <v>8.9916748091752652E-2</v>
      </c>
      <c r="AI175" s="5">
        <f t="shared" si="49"/>
        <v>-8.4207330891530319E-3</v>
      </c>
      <c r="AJ175" s="5">
        <f t="shared" si="49"/>
        <v>-0.55013417167981515</v>
      </c>
      <c r="AK175" s="5">
        <f t="shared" si="48"/>
        <v>-0.46979485500806106</v>
      </c>
      <c r="AL175" s="5">
        <f t="shared" si="48"/>
        <v>0.8747363070725811</v>
      </c>
      <c r="AM175" s="5">
        <f t="shared" si="48"/>
        <v>0.59034551415815884</v>
      </c>
      <c r="AN175" s="5">
        <f t="shared" si="48"/>
        <v>0.36742096411212799</v>
      </c>
      <c r="AO175" s="5">
        <f t="shared" si="47"/>
        <v>-0.10780777170799638</v>
      </c>
      <c r="AP175" s="5">
        <f t="shared" si="33"/>
        <v>0.2792054918241007</v>
      </c>
      <c r="AQ175" s="5">
        <f t="shared" si="33"/>
        <v>-3.5275749792745614E-2</v>
      </c>
      <c r="AR175" s="5">
        <f t="shared" si="33"/>
        <v>-1.0786650039841703</v>
      </c>
      <c r="AS175" s="5">
        <f t="shared" si="33"/>
        <v>-2.4032423812695143</v>
      </c>
      <c r="AV175" s="2">
        <f t="shared" si="34"/>
        <v>78.792680726180819</v>
      </c>
      <c r="AW175" s="2">
        <f t="shared" si="35"/>
        <v>82.736938209367153</v>
      </c>
      <c r="AX175" s="2">
        <f t="shared" si="36"/>
        <v>85.07912833328588</v>
      </c>
      <c r="AY175" s="2">
        <f t="shared" si="37"/>
        <v>86.355510213414377</v>
      </c>
      <c r="AZ175" s="2">
        <f t="shared" si="38"/>
        <v>89.092112649578922</v>
      </c>
      <c r="BA175" s="2">
        <f t="shared" si="39"/>
        <v>90.461666839774693</v>
      </c>
      <c r="BB175" s="2">
        <f t="shared" si="40"/>
        <v>90.68360075718077</v>
      </c>
      <c r="BC175" s="2">
        <f t="shared" si="41"/>
        <v>89.804339282457704</v>
      </c>
      <c r="BD175" s="2">
        <f t="shared" si="42"/>
        <v>87.552854892830567</v>
      </c>
      <c r="BE175" s="2">
        <f t="shared" si="43"/>
        <v>83.74476170070254</v>
      </c>
      <c r="BF175" s="2">
        <f t="shared" si="44"/>
        <v>78.627185638116202</v>
      </c>
      <c r="BG175" s="2">
        <f t="shared" si="45"/>
        <v>70.969597334855408</v>
      </c>
      <c r="BH175" s="2">
        <f t="shared" si="46"/>
        <v>60.78561312464187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84.94280485781961</v>
      </c>
      <c r="CP175" s="2">
        <f>BL$207*$B175+BL$209</f>
        <v>86.913084990513795</v>
      </c>
      <c r="CQ175" s="2">
        <f>BM$207*$B175+BM$209</f>
        <v>88.33095584310928</v>
      </c>
      <c r="CR175" s="2">
        <f>BN$207*$B175+BN$209</f>
        <v>91.128996247759119</v>
      </c>
      <c r="CS175" s="2">
        <f>BO$207*$B175+BO$209</f>
        <v>94.790080245792879</v>
      </c>
      <c r="CT175" s="2">
        <f>BP$207*$B175+BP$209</f>
        <v>97.626837988532969</v>
      </c>
      <c r="CU175" s="2">
        <f>BQ$207*$B175+BQ$209</f>
        <v>97.527494317186978</v>
      </c>
      <c r="CV175" s="2">
        <f>BR$207*$B175+BR$209</f>
        <v>97.287613735589161</v>
      </c>
      <c r="CW175" s="2">
        <f>BS$207*$B175+BS$209</f>
        <v>95.219678315284128</v>
      </c>
      <c r="CX175" s="2">
        <f>BT$207*$B175+BT$209</f>
        <v>91.035521599931727</v>
      </c>
      <c r="CY175" s="2">
        <f>BU$207*$B175+BU$209</f>
        <v>85.469945148923614</v>
      </c>
      <c r="CZ175" s="2">
        <f>BV$207*$B175+BV$209</f>
        <v>76.355654923443254</v>
      </c>
      <c r="DA175" s="2">
        <f>BW$207*$B175+BW$209</f>
        <v>63.709180623801934</v>
      </c>
      <c r="DD175" s="2">
        <f>BZ$207*$B175+BZ$209</f>
        <v>78.782490451393215</v>
      </c>
      <c r="DE175" s="2">
        <f>CA$207*$B175+CA$209</f>
        <v>82.727397173562096</v>
      </c>
      <c r="DF175" s="2">
        <f>CB$207*$B175+CB$209</f>
        <v>85.072819246145826</v>
      </c>
      <c r="DG175" s="2">
        <f>CC$207*$B175+CC$209</f>
        <v>86.345909267919581</v>
      </c>
      <c r="DH175" s="2">
        <f>CD$207*$B175+CD$209</f>
        <v>89.082101548895494</v>
      </c>
      <c r="DI175" s="2">
        <f>CE$207*$B175+CE$209</f>
        <v>90.449986504352395</v>
      </c>
      <c r="DJ175" s="2">
        <f>CF$207*$B175+CF$209</f>
        <v>90.672899612719107</v>
      </c>
      <c r="DK175" s="2">
        <f>CG$207*$B175+CG$209</f>
        <v>89.788933599747381</v>
      </c>
      <c r="DL175" s="2">
        <f>CH$207*$B175+CH$209</f>
        <v>87.538420218008639</v>
      </c>
      <c r="DM175" s="2">
        <f>CI$207*$B175+CI$209</f>
        <v>83.731951265954493</v>
      </c>
      <c r="DN175" s="2">
        <f>CJ$207*$B175+CJ$209</f>
        <v>78.613677323692869</v>
      </c>
      <c r="DO175" s="2">
        <f>CK$207*$B175+CK$209</f>
        <v>70.95811666263927</v>
      </c>
      <c r="DP175" s="2">
        <f>CL$207*$B175+CL$209</f>
        <v>60.779269428445758</v>
      </c>
      <c r="DS175" s="2">
        <f>POWER(10,($B175-C$227)/C$228)/(1+POWER(10,($B175-C$227)/C$228))</f>
        <v>0.99834581904180697</v>
      </c>
      <c r="DT175" s="2">
        <f>POWER(10,($B175-D$227)/D$228)/(1+POWER(10,($B175-D$227)/D$228))</f>
        <v>0.99772055723639819</v>
      </c>
      <c r="DU175" s="2">
        <f>POWER(10,($B175-E$227)/E$228)/(1+POWER(10,($B175-E$227)/E$228))</f>
        <v>0.99806359035225001</v>
      </c>
      <c r="DV175" s="2">
        <f>POWER(10,($B175-F$227)/F$228)/(1+POWER(10,($B175-F$227)/F$228))</f>
        <v>0.99799273031511693</v>
      </c>
      <c r="DW175" s="2">
        <f>POWER(10,($B175-G$227)/G$228)/(1+POWER(10,($B175-G$227)/G$228))</f>
        <v>0.99824612157559889</v>
      </c>
      <c r="DX175" s="2">
        <f>POWER(10,($B175-H$227)/H$228)/(1+POWER(10,($B175-H$227)/H$228))</f>
        <v>0.99837249865793487</v>
      </c>
      <c r="DY175" s="2">
        <f>POWER(10,($B175-I$227)/I$228)/(1+POWER(10,($B175-I$227)/I$228))</f>
        <v>0.99843883629550012</v>
      </c>
      <c r="DZ175" s="2">
        <f>POWER(10,($B175-J$227)/J$228)/(1+POWER(10,($B175-J$227)/J$228))</f>
        <v>0.99794554742551422</v>
      </c>
      <c r="EA175" s="2">
        <f>POWER(10,($B175-K$227)/K$228)/(1+POWER(10,($B175-K$227)/K$228))</f>
        <v>0.99812079289106892</v>
      </c>
      <c r="EB175" s="2">
        <f>POWER(10,($B175-L$227)/L$228)/(1+POWER(10,($B175-L$227)/L$228))</f>
        <v>0.99824600378140238</v>
      </c>
      <c r="EC175" s="2">
        <f>POWER(10,($B175-M$227)/M$228)/(1+POWER(10,($B175-M$227)/M$228))</f>
        <v>0.99802978606325354</v>
      </c>
      <c r="ED175" s="2">
        <f>POWER(10,($B175-N$227)/N$228)/(1+POWER(10,($B175-N$227)/N$228))</f>
        <v>0.99787297992873836</v>
      </c>
      <c r="EE175" s="2">
        <f>POWER(10,($B175-O$227)/O$228)/(1+POWER(10,($B175-O$227)/O$228))</f>
        <v>0.99783485035103958</v>
      </c>
    </row>
    <row r="176" spans="2:135" x14ac:dyDescent="0.25">
      <c r="B176" s="2">
        <v>170</v>
      </c>
      <c r="C176">
        <v>78.239000000000004</v>
      </c>
      <c r="D176">
        <v>82.183000000000007</v>
      </c>
      <c r="E176">
        <v>84.197000000000003</v>
      </c>
      <c r="F176">
        <v>85.507000000000005</v>
      </c>
      <c r="G176">
        <v>89.323999999999998</v>
      </c>
      <c r="H176">
        <v>89.816999999999993</v>
      </c>
      <c r="I176">
        <v>90.760999999999996</v>
      </c>
      <c r="J176">
        <v>90.731999999999999</v>
      </c>
      <c r="K176">
        <v>87.268000000000001</v>
      </c>
      <c r="L176">
        <v>85.691000000000003</v>
      </c>
      <c r="M176">
        <v>79.823999999999998</v>
      </c>
      <c r="N176">
        <v>73.926500000000004</v>
      </c>
      <c r="O176">
        <v>62.591500000000003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78.711781213536455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82.912563856925686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85.132002410715131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86.472899222277363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89.152474837544148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90.452542085570443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90.669174351308342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90.007636663629029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87.735677140491248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84.141760465961596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80.019376494095354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73.755693889754269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63.840703395788914</v>
      </c>
      <c r="AE176" s="5"/>
      <c r="AG176" s="5">
        <f t="shared" si="49"/>
        <v>-0.4727812135364502</v>
      </c>
      <c r="AH176" s="5">
        <f t="shared" si="49"/>
        <v>-0.72956385692567949</v>
      </c>
      <c r="AI176" s="5">
        <f t="shared" si="49"/>
        <v>-0.93500241071512846</v>
      </c>
      <c r="AJ176" s="5">
        <f t="shared" si="49"/>
        <v>-0.96589922227735769</v>
      </c>
      <c r="AK176" s="5">
        <f t="shared" si="48"/>
        <v>0.17152516245585048</v>
      </c>
      <c r="AL176" s="5">
        <f t="shared" si="48"/>
        <v>-0.63554208557044944</v>
      </c>
      <c r="AM176" s="5">
        <f t="shared" si="48"/>
        <v>9.1825648691653328E-2</v>
      </c>
      <c r="AN176" s="5">
        <f t="shared" si="48"/>
        <v>0.7243633363709705</v>
      </c>
      <c r="AO176" s="5">
        <f t="shared" si="47"/>
        <v>-0.4676771404912472</v>
      </c>
      <c r="AP176" s="5">
        <f t="shared" si="33"/>
        <v>1.5492395340384064</v>
      </c>
      <c r="AQ176" s="5">
        <f t="shared" si="33"/>
        <v>-0.19537649409535618</v>
      </c>
      <c r="AR176" s="5">
        <f t="shared" si="33"/>
        <v>0.170806110245735</v>
      </c>
      <c r="AS176" s="5">
        <f t="shared" si="33"/>
        <v>-1.2492033957889106</v>
      </c>
      <c r="AV176" s="2">
        <f t="shared" si="34"/>
        <v>78.711781138098317</v>
      </c>
      <c r="AW176" s="2">
        <f t="shared" si="35"/>
        <v>82.67137161181877</v>
      </c>
      <c r="AX176" s="2">
        <f t="shared" si="36"/>
        <v>85.020163282584491</v>
      </c>
      <c r="AY176" s="2">
        <f t="shared" si="37"/>
        <v>86.298405393813695</v>
      </c>
      <c r="AZ176" s="2">
        <f t="shared" si="38"/>
        <v>89.042002969542708</v>
      </c>
      <c r="BA176" s="2">
        <f t="shared" si="39"/>
        <v>90.394441505428404</v>
      </c>
      <c r="BB176" s="2">
        <f t="shared" si="40"/>
        <v>90.617031252712778</v>
      </c>
      <c r="BC176" s="2">
        <f t="shared" si="41"/>
        <v>89.734147931802681</v>
      </c>
      <c r="BD176" s="2">
        <f t="shared" si="42"/>
        <v>87.478187203930929</v>
      </c>
      <c r="BE176" s="2">
        <f t="shared" si="43"/>
        <v>83.670604334632358</v>
      </c>
      <c r="BF176" s="2">
        <f t="shared" si="44"/>
        <v>78.562919266813097</v>
      </c>
      <c r="BG176" s="2">
        <f t="shared" si="45"/>
        <v>70.920500484471958</v>
      </c>
      <c r="BH176" s="2">
        <f t="shared" si="46"/>
        <v>60.769413568234953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 t="str">
        <f>IF(OR(AND($B176&gt;H$230, $B176&lt;H$231), $B176&gt;H$232), H176, "")</f>
        <v/>
      </c>
      <c r="CF176" s="2">
        <f>IF(OR(AND($B176&gt;I$230, $B176&lt;I$231), $B176&gt;I$232), I176, "")</f>
        <v>90.760999999999996</v>
      </c>
      <c r="CG176" s="2" t="str">
        <f>IF(OR(AND($B176&gt;J$230, $B176&lt;J$231), $B176&gt;J$232), J176, "")</f>
        <v/>
      </c>
      <c r="CH176" s="2" t="str">
        <f>IF(OR(AND($B176&gt;K$230, $B176&lt;K$231), $B176&gt;K$232), K176, "")</f>
        <v/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84.940280482083992</v>
      </c>
      <c r="CP176" s="2">
        <f>BL$207*$B176+BL$209</f>
        <v>86.898082291603544</v>
      </c>
      <c r="CQ176" s="2">
        <f>BM$207*$B176+BM$209</f>
        <v>88.310031007143209</v>
      </c>
      <c r="CR176" s="2">
        <f>BN$207*$B176+BN$209</f>
        <v>91.131310536607856</v>
      </c>
      <c r="CS176" s="2">
        <f>BO$207*$B176+BO$209</f>
        <v>94.810211339990218</v>
      </c>
      <c r="CT176" s="2">
        <f>BP$207*$B176+BP$209</f>
        <v>97.650818829584509</v>
      </c>
      <c r="CU176" s="2">
        <f>BQ$207*$B176+BQ$209</f>
        <v>97.545604525227887</v>
      </c>
      <c r="CV176" s="2">
        <f>BR$207*$B176+BR$209</f>
        <v>97.312356383873563</v>
      </c>
      <c r="CW176" s="2">
        <f>BS$207*$B176+BS$209</f>
        <v>95.245931432398436</v>
      </c>
      <c r="CX176" s="2">
        <f>BT$207*$B176+BT$209</f>
        <v>91.055871994080675</v>
      </c>
      <c r="CY176" s="2">
        <f>BU$207*$B176+BU$209</f>
        <v>85.496271516104713</v>
      </c>
      <c r="CZ176" s="2">
        <f>BV$207*$B176+BV$209</f>
        <v>76.378543429072877</v>
      </c>
      <c r="DA176" s="2">
        <f>BW$207*$B176+BW$209</f>
        <v>63.730727924416065</v>
      </c>
      <c r="DD176" s="2">
        <f>BZ$207*$B176+BZ$209</f>
        <v>78.702369061850618</v>
      </c>
      <c r="DE176" s="2">
        <f>CA$207*$B176+CA$209</f>
        <v>82.662564727491301</v>
      </c>
      <c r="DF176" s="2">
        <f>CB$207*$B176+CB$209</f>
        <v>85.014342016355229</v>
      </c>
      <c r="DG176" s="2">
        <f>CC$207*$B176+CC$209</f>
        <v>86.289540232980585</v>
      </c>
      <c r="DH176" s="2">
        <f>CD$207*$B176+CD$209</f>
        <v>89.032760185742674</v>
      </c>
      <c r="DI176" s="2">
        <f>CE$207*$B176+CE$209</f>
        <v>90.383653315007535</v>
      </c>
      <c r="DJ176" s="2">
        <f>CF$207*$B176+CF$209</f>
        <v>90.607150937627381</v>
      </c>
      <c r="DK176" s="2">
        <f>CG$207*$B176+CG$209</f>
        <v>89.71991953977107</v>
      </c>
      <c r="DL176" s="2">
        <f>CH$207*$B176+CH$209</f>
        <v>87.464849334528537</v>
      </c>
      <c r="DM176" s="2">
        <f>CI$207*$B176+CI$209</f>
        <v>83.658769633028612</v>
      </c>
      <c r="DN176" s="2">
        <f>CJ$207*$B176+CJ$209</f>
        <v>78.550436434140877</v>
      </c>
      <c r="DO176" s="2">
        <f>CK$207*$B176+CK$209</f>
        <v>70.909890047414919</v>
      </c>
      <c r="DP176" s="2">
        <f>CL$207*$B176+CL$209</f>
        <v>60.763553350357959</v>
      </c>
      <c r="DS176" s="2">
        <f>POWER(10,($B176-C$227)/C$228)/(1+POWER(10,($B176-C$227)/C$228))</f>
        <v>0.99849114942267925</v>
      </c>
      <c r="DT176" s="2">
        <f>POWER(10,($B176-D$227)/D$228)/(1+POWER(10,($B176-D$227)/D$228))</f>
        <v>0.99792070645578346</v>
      </c>
      <c r="DU176" s="2">
        <f>POWER(10,($B176-E$227)/E$228)/(1+POWER(10,($B176-E$227)/E$228))</f>
        <v>0.9982336724595281</v>
      </c>
      <c r="DV176" s="2">
        <f>POWER(10,($B176-F$227)/F$228)/(1+POWER(10,($B176-F$227)/F$228))</f>
        <v>0.99816902490676329</v>
      </c>
      <c r="DW176" s="2">
        <f>POWER(10,($B176-G$227)/G$228)/(1+POWER(10,($B176-G$227)/G$228))</f>
        <v>0.99840019698076754</v>
      </c>
      <c r="DX176" s="2">
        <f>POWER(10,($B176-H$227)/H$228)/(1+POWER(10,($B176-H$227)/H$228))</f>
        <v>0.99851548854925343</v>
      </c>
      <c r="DY176" s="2">
        <f>POWER(10,($B176-I$227)/I$228)/(1+POWER(10,($B176-I$227)/I$228))</f>
        <v>0.99857600617188569</v>
      </c>
      <c r="DZ176" s="2">
        <f>POWER(10,($B176-J$227)/J$228)/(1+POWER(10,($B176-J$227)/J$228))</f>
        <v>0.99812597821703763</v>
      </c>
      <c r="EA176" s="2">
        <f>POWER(10,($B176-K$227)/K$228)/(1+POWER(10,($B176-K$227)/K$228))</f>
        <v>0.99828585931434421</v>
      </c>
      <c r="EB176" s="2">
        <f>POWER(10,($B176-L$227)/L$228)/(1+POWER(10,($B176-L$227)/L$228))</f>
        <v>0.99840008951801718</v>
      </c>
      <c r="EC176" s="2">
        <f>POWER(10,($B176-M$227)/M$228)/(1+POWER(10,($B176-M$227)/M$228))</f>
        <v>0.99820283198133519</v>
      </c>
      <c r="ED176" s="2">
        <f>POWER(10,($B176-N$227)/N$228)/(1+POWER(10,($B176-N$227)/N$228))</f>
        <v>0.99805977151658121</v>
      </c>
      <c r="EE176" s="2">
        <f>POWER(10,($B176-O$227)/O$228)/(1+POWER(10,($B176-O$227)/O$228))</f>
        <v>0.99802498379157456</v>
      </c>
    </row>
    <row r="177" spans="2:135" x14ac:dyDescent="0.25">
      <c r="B177" s="2">
        <v>171</v>
      </c>
      <c r="C177">
        <v>78.296000000000006</v>
      </c>
      <c r="D177">
        <v>82.268000000000001</v>
      </c>
      <c r="E177">
        <v>84.450999999999993</v>
      </c>
      <c r="F177">
        <v>86.099000000000004</v>
      </c>
      <c r="G177">
        <v>89.141000000000005</v>
      </c>
      <c r="H177">
        <v>90.507000000000005</v>
      </c>
      <c r="I177">
        <v>90.126999999999995</v>
      </c>
      <c r="J177">
        <v>90.126999999999995</v>
      </c>
      <c r="K177">
        <v>87.703999999999994</v>
      </c>
      <c r="L177">
        <v>84.5</v>
      </c>
      <c r="M177">
        <v>79.662000000000006</v>
      </c>
      <c r="N177">
        <v>72.176500000000004</v>
      </c>
      <c r="O177">
        <v>62.084499999999998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78.63093957199699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82.777152142849047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85.033005675263283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86.352430756526928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89.057132485069985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90.359652456993544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90.579013536523547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89.830187770791596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87.558142537354982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83.891832726871172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79.510817104409313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73.000046999363477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63.137382445929688</v>
      </c>
      <c r="AE177" s="5"/>
      <c r="AG177" s="5">
        <f t="shared" si="49"/>
        <v>-0.33493957199698343</v>
      </c>
      <c r="AH177" s="5">
        <f t="shared" si="49"/>
        <v>-0.50915214284904664</v>
      </c>
      <c r="AI177" s="5">
        <f t="shared" si="49"/>
        <v>-0.58200567526328939</v>
      </c>
      <c r="AJ177" s="5">
        <f t="shared" si="49"/>
        <v>-0.25343075652692448</v>
      </c>
      <c r="AK177" s="5">
        <f t="shared" si="48"/>
        <v>8.3867514930020093E-2</v>
      </c>
      <c r="AL177" s="5">
        <f t="shared" si="48"/>
        <v>0.14734754300646102</v>
      </c>
      <c r="AM177" s="5">
        <f t="shared" si="48"/>
        <v>-0.45201353652355181</v>
      </c>
      <c r="AN177" s="5">
        <f t="shared" si="48"/>
        <v>0.296812229208399</v>
      </c>
      <c r="AO177" s="5">
        <f t="shared" si="47"/>
        <v>0.14585746264501154</v>
      </c>
      <c r="AP177" s="5">
        <f t="shared" si="33"/>
        <v>0.6081672731288279</v>
      </c>
      <c r="AQ177" s="5">
        <f t="shared" si="33"/>
        <v>0.15118289559069353</v>
      </c>
      <c r="AR177" s="5">
        <f t="shared" si="33"/>
        <v>-0.82354699936347231</v>
      </c>
      <c r="AS177" s="5">
        <f t="shared" si="33"/>
        <v>-1.0528824459296899</v>
      </c>
      <c r="AV177" s="2">
        <f t="shared" si="34"/>
        <v>78.630939522144303</v>
      </c>
      <c r="AW177" s="2">
        <f t="shared" si="35"/>
        <v>82.605860236496085</v>
      </c>
      <c r="AX177" s="2">
        <f t="shared" si="36"/>
        <v>84.961235172639007</v>
      </c>
      <c r="AY177" s="2">
        <f t="shared" si="37"/>
        <v>86.241355632846179</v>
      </c>
      <c r="AZ177" s="2">
        <f t="shared" si="38"/>
        <v>88.991950905556735</v>
      </c>
      <c r="BA177" s="2">
        <f t="shared" si="39"/>
        <v>90.327282648888328</v>
      </c>
      <c r="BB177" s="2">
        <f t="shared" si="40"/>
        <v>90.550523267162959</v>
      </c>
      <c r="BC177" s="2">
        <f t="shared" si="41"/>
        <v>89.664044336299696</v>
      </c>
      <c r="BD177" s="2">
        <f t="shared" si="42"/>
        <v>87.403600647368492</v>
      </c>
      <c r="BE177" s="2">
        <f t="shared" si="43"/>
        <v>83.596519391029986</v>
      </c>
      <c r="BF177" s="2">
        <f t="shared" si="44"/>
        <v>78.498728651059096</v>
      </c>
      <c r="BG177" s="2">
        <f t="shared" si="45"/>
        <v>70.871467778461209</v>
      </c>
      <c r="BH177" s="2">
        <f t="shared" si="46"/>
        <v>60.753249915250443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 t="str">
        <f>IF(OR(AND($B177&gt;F$230, $B177&lt;F$231), $B177&gt;F$232), F177, "")</f>
        <v/>
      </c>
      <c r="CD177" s="2" t="str">
        <f>IF(OR(AND($B177&gt;G$230, $B177&lt;G$231), $B177&gt;G$232), G177, "")</f>
        <v/>
      </c>
      <c r="CE177" s="2">
        <f>IF(OR(AND($B177&gt;H$230, $B177&lt;H$231), $B177&gt;H$232), H177, "")</f>
        <v>90.507000000000005</v>
      </c>
      <c r="CF177" s="2">
        <f>IF(OR(AND($B177&gt;I$230, $B177&lt;I$231), $B177&gt;I$232), I177, "")</f>
        <v>90.126999999999995</v>
      </c>
      <c r="CG177" s="2" t="str">
        <f>IF(OR(AND($B177&gt;J$230, $B177&lt;J$231), $B177&gt;J$232), J177, "")</f>
        <v/>
      </c>
      <c r="CH177" s="2" t="str">
        <f>IF(OR(AND($B177&gt;K$230, $B177&lt;K$231), $B177&gt;K$232), K177, "")</f>
        <v/>
      </c>
      <c r="CI177" s="2" t="str">
        <f>IF(OR(AND($B177&gt;L$230, $B177&lt;L$231), $B177&gt;L$232), L177, "")</f>
        <v/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84.93775610634836</v>
      </c>
      <c r="CP177" s="2">
        <f>BL$207*$B177+BL$209</f>
        <v>86.883079592693278</v>
      </c>
      <c r="CQ177" s="2">
        <f>BM$207*$B177+BM$209</f>
        <v>88.289106171177124</v>
      </c>
      <c r="CR177" s="2">
        <f>BN$207*$B177+BN$209</f>
        <v>91.133624825456593</v>
      </c>
      <c r="CS177" s="2">
        <f>BO$207*$B177+BO$209</f>
        <v>94.830342434187543</v>
      </c>
      <c r="CT177" s="2">
        <f>BP$207*$B177+BP$209</f>
        <v>97.674799670636034</v>
      </c>
      <c r="CU177" s="2">
        <f>BQ$207*$B177+BQ$209</f>
        <v>97.563714733268796</v>
      </c>
      <c r="CV177" s="2">
        <f>BR$207*$B177+BR$209</f>
        <v>97.337099032157951</v>
      </c>
      <c r="CW177" s="2">
        <f>BS$207*$B177+BS$209</f>
        <v>95.272184549512744</v>
      </c>
      <c r="CX177" s="2">
        <f>BT$207*$B177+BT$209</f>
        <v>91.076222388229624</v>
      </c>
      <c r="CY177" s="2">
        <f>BU$207*$B177+BU$209</f>
        <v>85.522597883285812</v>
      </c>
      <c r="CZ177" s="2">
        <f>BV$207*$B177+BV$209</f>
        <v>76.401431934702515</v>
      </c>
      <c r="DA177" s="2">
        <f>BW$207*$B177+BW$209</f>
        <v>63.752275225030196</v>
      </c>
      <c r="DD177" s="2">
        <f>BZ$207*$B177+BZ$209</f>
        <v>78.622247672308021</v>
      </c>
      <c r="DE177" s="2">
        <f>CA$207*$B177+CA$209</f>
        <v>82.597732281420505</v>
      </c>
      <c r="DF177" s="2">
        <f>CB$207*$B177+CB$209</f>
        <v>84.955864786564632</v>
      </c>
      <c r="DG177" s="2">
        <f>CC$207*$B177+CC$209</f>
        <v>86.233171198041575</v>
      </c>
      <c r="DH177" s="2">
        <f>CD$207*$B177+CD$209</f>
        <v>88.983418822589854</v>
      </c>
      <c r="DI177" s="2">
        <f>CE$207*$B177+CE$209</f>
        <v>90.31732012566269</v>
      </c>
      <c r="DJ177" s="2">
        <f>CF$207*$B177+CF$209</f>
        <v>90.541402262535655</v>
      </c>
      <c r="DK177" s="2">
        <f>CG$207*$B177+CG$209</f>
        <v>89.650905479794773</v>
      </c>
      <c r="DL177" s="2">
        <f>CH$207*$B177+CH$209</f>
        <v>87.391278451048422</v>
      </c>
      <c r="DM177" s="2">
        <f>CI$207*$B177+CI$209</f>
        <v>83.585588000102732</v>
      </c>
      <c r="DN177" s="2">
        <f>CJ$207*$B177+CJ$209</f>
        <v>78.487195544588886</v>
      </c>
      <c r="DO177" s="2">
        <f>CK$207*$B177+CK$209</f>
        <v>70.861663432190568</v>
      </c>
      <c r="DP177" s="2">
        <f>CL$207*$B177+CL$209</f>
        <v>60.747837272270161</v>
      </c>
      <c r="DS177" s="2">
        <f>POWER(10,($B177-C$227)/C$228)/(1+POWER(10,($B177-C$227)/C$228))</f>
        <v>0.99862372920136888</v>
      </c>
      <c r="DT177" s="2">
        <f>POWER(10,($B177-D$227)/D$228)/(1+POWER(10,($B177-D$227)/D$228))</f>
        <v>0.99810331474086311</v>
      </c>
      <c r="DU177" s="2">
        <f>POWER(10,($B177-E$227)/E$228)/(1+POWER(10,($B177-E$227)/E$228))</f>
        <v>0.99838883973444981</v>
      </c>
      <c r="DV177" s="2">
        <f>POWER(10,($B177-F$227)/F$228)/(1+POWER(10,($B177-F$227)/F$228))</f>
        <v>0.99832986179915661</v>
      </c>
      <c r="DW177" s="2">
        <f>POWER(10,($B177-G$227)/G$228)/(1+POWER(10,($B177-G$227)/G$228))</f>
        <v>0.99854075689479593</v>
      </c>
      <c r="DX177" s="2">
        <f>POWER(10,($B177-H$227)/H$228)/(1+POWER(10,($B177-H$227)/H$228))</f>
        <v>0.99864593259624579</v>
      </c>
      <c r="DY177" s="2">
        <f>POWER(10,($B177-I$227)/I$228)/(1+POWER(10,($B177-I$227)/I$228))</f>
        <v>0.99870113945152439</v>
      </c>
      <c r="DZ177" s="2">
        <f>POWER(10,($B177-J$227)/J$228)/(1+POWER(10,($B177-J$227)/J$228))</f>
        <v>0.99829058994996589</v>
      </c>
      <c r="EA177" s="2">
        <f>POWER(10,($B177-K$227)/K$228)/(1+POWER(10,($B177-K$227)/K$228))</f>
        <v>0.99843644929071418</v>
      </c>
      <c r="EB177" s="2">
        <f>POWER(10,($B177-L$227)/L$228)/(1+POWER(10,($B177-L$227)/L$228))</f>
        <v>0.99854065886000398</v>
      </c>
      <c r="EC177" s="2">
        <f>POWER(10,($B177-M$227)/M$228)/(1+POWER(10,($B177-M$227)/M$228))</f>
        <v>0.99836070406282729</v>
      </c>
      <c r="ED177" s="2">
        <f>POWER(10,($B177-N$227)/N$228)/(1+POWER(10,($B177-N$227)/N$228))</f>
        <v>0.9982301884517033</v>
      </c>
      <c r="EE177" s="2">
        <f>POWER(10,($B177-O$227)/O$228)/(1+POWER(10,($B177-O$227)/O$228))</f>
        <v>0.99819845073674818</v>
      </c>
    </row>
    <row r="178" spans="2:135" x14ac:dyDescent="0.25">
      <c r="B178" s="2">
        <v>172</v>
      </c>
      <c r="C178">
        <v>78.113</v>
      </c>
      <c r="D178">
        <v>83.042000000000002</v>
      </c>
      <c r="E178">
        <v>84.731999999999999</v>
      </c>
      <c r="F178">
        <v>85.436999999999998</v>
      </c>
      <c r="G178">
        <v>88.703999999999994</v>
      </c>
      <c r="H178">
        <v>91.534999999999997</v>
      </c>
      <c r="I178">
        <v>90.168999999999997</v>
      </c>
      <c r="J178">
        <v>90.197000000000003</v>
      </c>
      <c r="K178">
        <v>87.718000000000004</v>
      </c>
      <c r="L178">
        <v>83.926000000000002</v>
      </c>
      <c r="M178">
        <v>79.632000000000005</v>
      </c>
      <c r="N178">
        <v>72.558800000000005</v>
      </c>
      <c r="O178">
        <v>61.183100000000003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78.55015174548376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82.657940246646248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84.946816820318091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86.252612721048052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88.979066037735549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90.277582051766331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90.499087867576293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89.691377764065408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87.418586519738739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83.701278381579371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79.114470723186443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72.36842883084482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62.528163039647339</v>
      </c>
      <c r="AE178" s="5"/>
      <c r="AG178" s="5">
        <f t="shared" si="49"/>
        <v>-0.43715174548376012</v>
      </c>
      <c r="AH178" s="5">
        <f t="shared" si="49"/>
        <v>0.38405975335375331</v>
      </c>
      <c r="AI178" s="5">
        <f t="shared" si="49"/>
        <v>-0.21481682031809157</v>
      </c>
      <c r="AJ178" s="5">
        <f t="shared" si="49"/>
        <v>-0.81561272104805482</v>
      </c>
      <c r="AK178" s="5">
        <f t="shared" si="48"/>
        <v>-0.27506603773555582</v>
      </c>
      <c r="AL178" s="5">
        <f t="shared" si="48"/>
        <v>1.257417948233666</v>
      </c>
      <c r="AM178" s="5">
        <f t="shared" si="48"/>
        <v>-0.33008786757629593</v>
      </c>
      <c r="AN178" s="5">
        <f t="shared" si="48"/>
        <v>0.50562223593459521</v>
      </c>
      <c r="AO178" s="5">
        <f t="shared" si="47"/>
        <v>0.29941348026126491</v>
      </c>
      <c r="AP178" s="5">
        <f t="shared" si="33"/>
        <v>0.22472161842063088</v>
      </c>
      <c r="AQ178" s="5">
        <f t="shared" si="33"/>
        <v>0.51752927681356198</v>
      </c>
      <c r="AR178" s="5">
        <f t="shared" si="33"/>
        <v>0.19037116915518482</v>
      </c>
      <c r="AS178" s="5">
        <f t="shared" ref="AS178:AS206" si="50">O178-AD178</f>
        <v>-1.3450630396473358</v>
      </c>
      <c r="AV178" s="2">
        <f t="shared" si="34"/>
        <v>78.550151713630441</v>
      </c>
      <c r="AW178" s="2">
        <f t="shared" si="35"/>
        <v>82.540400065549747</v>
      </c>
      <c r="AX178" s="2">
        <f t="shared" si="36"/>
        <v>84.902341288672645</v>
      </c>
      <c r="AY178" s="2">
        <f t="shared" si="37"/>
        <v>86.184356952073486</v>
      </c>
      <c r="AZ178" s="2">
        <f t="shared" si="38"/>
        <v>88.941952279802223</v>
      </c>
      <c r="BA178" s="2">
        <f t="shared" si="39"/>
        <v>90.260185492410031</v>
      </c>
      <c r="BB178" s="2">
        <f t="shared" si="40"/>
        <v>90.484072341800669</v>
      </c>
      <c r="BC178" s="2">
        <f t="shared" si="41"/>
        <v>89.594022190706085</v>
      </c>
      <c r="BD178" s="2">
        <f t="shared" si="42"/>
        <v>87.329089456594815</v>
      </c>
      <c r="BE178" s="2">
        <f t="shared" si="43"/>
        <v>83.522501695537173</v>
      </c>
      <c r="BF178" s="2">
        <f t="shared" si="44"/>
        <v>78.434608417885286</v>
      </c>
      <c r="BG178" s="2">
        <f t="shared" si="45"/>
        <v>70.822494683581681</v>
      </c>
      <c r="BH178" s="2">
        <f t="shared" si="46"/>
        <v>60.737119600521979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 t="str">
        <f>IF(OR(AND($B178&gt;F$230, $B178&lt;F$231), $B178&gt;F$232), F178, "")</f>
        <v/>
      </c>
      <c r="CD178" s="2">
        <f>IF(OR(AND($B178&gt;G$230, $B178&lt;G$231), $B178&gt;G$232), G178, "")</f>
        <v>88.703999999999994</v>
      </c>
      <c r="CE178" s="2">
        <f>IF(OR(AND($B178&gt;H$230, $B178&lt;H$231), $B178&gt;H$232), H178, "")</f>
        <v>91.534999999999997</v>
      </c>
      <c r="CF178" s="2">
        <f>IF(OR(AND($B178&gt;I$230, $B178&lt;I$231), $B178&gt;I$232), I178, "")</f>
        <v>90.168999999999997</v>
      </c>
      <c r="CG178" s="2" t="str">
        <f>IF(OR(AND($B178&gt;J$230, $B178&lt;J$231), $B178&gt;J$232), J178, "")</f>
        <v/>
      </c>
      <c r="CH178" s="2" t="str">
        <f>IF(OR(AND($B178&gt;K$230, $B178&lt;K$231), $B178&gt;K$232), K178, "")</f>
        <v/>
      </c>
      <c r="CI178" s="2" t="str">
        <f>IF(OR(AND($B178&gt;L$230, $B178&lt;L$231), $B178&gt;L$232), L178, "")</f>
        <v/>
      </c>
      <c r="CJ178" s="2" t="str">
        <f>IF(OR(AND($B178&gt;M$230, $B178&lt;M$231), $B178&gt;M$232), M178, "")</f>
        <v/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84.935231730612742</v>
      </c>
      <c r="CP178" s="2">
        <f>BL$207*$B178+BL$209</f>
        <v>86.868076893783027</v>
      </c>
      <c r="CQ178" s="2">
        <f>BM$207*$B178+BM$209</f>
        <v>88.268181335211054</v>
      </c>
      <c r="CR178" s="2">
        <f>BN$207*$B178+BN$209</f>
        <v>91.13593911430533</v>
      </c>
      <c r="CS178" s="2">
        <f>BO$207*$B178+BO$209</f>
        <v>94.850473528384882</v>
      </c>
      <c r="CT178" s="2">
        <f>BP$207*$B178+BP$209</f>
        <v>97.698780511687573</v>
      </c>
      <c r="CU178" s="2">
        <f>BQ$207*$B178+BQ$209</f>
        <v>97.581824941309705</v>
      </c>
      <c r="CV178" s="2">
        <f>BR$207*$B178+BR$209</f>
        <v>97.361841680442353</v>
      </c>
      <c r="CW178" s="2">
        <f>BS$207*$B178+BS$209</f>
        <v>95.298437666627052</v>
      </c>
      <c r="CX178" s="2">
        <f>BT$207*$B178+BT$209</f>
        <v>91.096572782378573</v>
      </c>
      <c r="CY178" s="2">
        <f>BU$207*$B178+BU$209</f>
        <v>85.548924250466911</v>
      </c>
      <c r="CZ178" s="2">
        <f>BV$207*$B178+BV$209</f>
        <v>76.424320440332139</v>
      </c>
      <c r="DA178" s="2">
        <f>BW$207*$B178+BW$209</f>
        <v>63.773822525644327</v>
      </c>
      <c r="DD178" s="2">
        <f>BZ$207*$B178+BZ$209</f>
        <v>78.542126282765423</v>
      </c>
      <c r="DE178" s="2">
        <f>CA$207*$B178+CA$209</f>
        <v>82.53289983534971</v>
      </c>
      <c r="DF178" s="2">
        <f>CB$207*$B178+CB$209</f>
        <v>84.897387556774035</v>
      </c>
      <c r="DG178" s="2">
        <f>CC$207*$B178+CC$209</f>
        <v>86.176802163102565</v>
      </c>
      <c r="DH178" s="2">
        <f>CD$207*$B178+CD$209</f>
        <v>88.934077459437034</v>
      </c>
      <c r="DI178" s="2">
        <f>CE$207*$B178+CE$209</f>
        <v>90.25098693631783</v>
      </c>
      <c r="DJ178" s="2">
        <f>CF$207*$B178+CF$209</f>
        <v>90.475653587443929</v>
      </c>
      <c r="DK178" s="2">
        <f>CG$207*$B178+CG$209</f>
        <v>89.581891419818461</v>
      </c>
      <c r="DL178" s="2">
        <f>CH$207*$B178+CH$209</f>
        <v>87.31770756756832</v>
      </c>
      <c r="DM178" s="2">
        <f>CI$207*$B178+CI$209</f>
        <v>83.512406367176851</v>
      </c>
      <c r="DN178" s="2">
        <f>CJ$207*$B178+CJ$209</f>
        <v>78.423954655036894</v>
      </c>
      <c r="DO178" s="2">
        <f>CK$207*$B178+CK$209</f>
        <v>70.813436816966217</v>
      </c>
      <c r="DP178" s="2">
        <f>CL$207*$B178+CL$209</f>
        <v>60.732121194182362</v>
      </c>
      <c r="DS178" s="2">
        <f>POWER(10,($B178-C$227)/C$228)/(1+POWER(10,($B178-C$227)/C$228))</f>
        <v>0.99874467409766854</v>
      </c>
      <c r="DT178" s="2">
        <f>POWER(10,($B178-D$227)/D$228)/(1+POWER(10,($B178-D$227)/D$228))</f>
        <v>0.99826991375463026</v>
      </c>
      <c r="DU178" s="2">
        <f>POWER(10,($B178-E$227)/E$228)/(1+POWER(10,($B178-E$227)/E$228))</f>
        <v>0.99853039603600269</v>
      </c>
      <c r="DV178" s="2">
        <f>POWER(10,($B178-F$227)/F$228)/(1+POWER(10,($B178-F$227)/F$228))</f>
        <v>0.9984765919866182</v>
      </c>
      <c r="DW178" s="2">
        <f>POWER(10,($B178-G$227)/G$228)/(1+POWER(10,($B178-G$227)/G$228))</f>
        <v>0.99866898357151557</v>
      </c>
      <c r="DX178" s="2">
        <f>POWER(10,($B178-H$227)/H$228)/(1+POWER(10,($B178-H$227)/H$228))</f>
        <v>0.99876492870014366</v>
      </c>
      <c r="DY178" s="2">
        <f>POWER(10,($B178-I$227)/I$228)/(1+POWER(10,($B178-I$227)/I$228))</f>
        <v>0.99881528970559308</v>
      </c>
      <c r="DZ178" s="2">
        <f>POWER(10,($B178-J$227)/J$228)/(1+POWER(10,($B178-J$227)/J$228))</f>
        <v>0.99844076498161893</v>
      </c>
      <c r="EA178" s="2">
        <f>POWER(10,($B178-K$227)/K$228)/(1+POWER(10,($B178-K$227)/K$228))</f>
        <v>0.99857382859898436</v>
      </c>
      <c r="EB178" s="2">
        <f>POWER(10,($B178-L$227)/L$228)/(1+POWER(10,($B178-L$227)/L$228))</f>
        <v>0.99866889413975768</v>
      </c>
      <c r="EC178" s="2">
        <f>POWER(10,($B178-M$227)/M$228)/(1+POWER(10,($B178-M$227)/M$228))</f>
        <v>0.99850472865803896</v>
      </c>
      <c r="ED178" s="2">
        <f>POWER(10,($B178-N$227)/N$228)/(1+POWER(10,($B178-N$227)/N$228))</f>
        <v>0.99838566129267969</v>
      </c>
      <c r="EE178" s="2">
        <f>POWER(10,($B178-O$227)/O$228)/(1+POWER(10,($B178-O$227)/O$228))</f>
        <v>0.99835670705472912</v>
      </c>
    </row>
    <row r="179" spans="2:135" x14ac:dyDescent="0.25">
      <c r="B179" s="2">
        <v>173</v>
      </c>
      <c r="C179">
        <v>78.296000000000006</v>
      </c>
      <c r="D179">
        <v>82</v>
      </c>
      <c r="E179">
        <v>83.775000000000006</v>
      </c>
      <c r="F179">
        <v>85.731999999999999</v>
      </c>
      <c r="G179">
        <v>87.634</v>
      </c>
      <c r="H179">
        <v>90.323999999999998</v>
      </c>
      <c r="I179">
        <v>91.099000000000004</v>
      </c>
      <c r="J179">
        <v>90.126999999999995</v>
      </c>
      <c r="K179">
        <v>88.141000000000005</v>
      </c>
      <c r="L179">
        <v>83.265000000000001</v>
      </c>
      <c r="M179">
        <v>77.456000000000003</v>
      </c>
      <c r="N179">
        <v>71.720600000000005</v>
      </c>
      <c r="O179">
        <v>61.591500000000003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78.469413849752868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82.552918650527857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84.870093663999228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86.167895641907435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88.912396235895713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90.202164411900526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90.42530791385532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89.57910217373913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87.304657223995378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83.553078194198633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78.812027632518962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71.8597179597094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62.023131141729394</v>
      </c>
      <c r="AE179" s="5"/>
      <c r="AG179" s="5">
        <f t="shared" si="49"/>
        <v>-0.17341384975286189</v>
      </c>
      <c r="AH179" s="5">
        <f t="shared" si="49"/>
        <v>-0.55291865052785738</v>
      </c>
      <c r="AI179" s="5">
        <f t="shared" si="49"/>
        <v>-1.0950936639992221</v>
      </c>
      <c r="AJ179" s="5">
        <f t="shared" si="49"/>
        <v>-0.43589564190743602</v>
      </c>
      <c r="AK179" s="5">
        <f t="shared" si="48"/>
        <v>-1.2783962358957126</v>
      </c>
      <c r="AL179" s="5">
        <f t="shared" si="48"/>
        <v>0.12183558809947215</v>
      </c>
      <c r="AM179" s="5">
        <f t="shared" si="48"/>
        <v>0.67369208614468334</v>
      </c>
      <c r="AN179" s="5">
        <f t="shared" si="48"/>
        <v>0.54789782626086492</v>
      </c>
      <c r="AO179" s="5">
        <f t="shared" si="47"/>
        <v>0.83634277600462781</v>
      </c>
      <c r="AP179" s="5">
        <f t="shared" si="47"/>
        <v>-0.28807819419863279</v>
      </c>
      <c r="AQ179" s="5">
        <f t="shared" si="47"/>
        <v>-1.3560276325189591</v>
      </c>
      <c r="AR179" s="5">
        <f t="shared" si="47"/>
        <v>-0.13911795970939522</v>
      </c>
      <c r="AS179" s="5">
        <f t="shared" si="50"/>
        <v>-0.43163114172939032</v>
      </c>
      <c r="AV179" s="2">
        <f t="shared" si="34"/>
        <v>78.469413830074473</v>
      </c>
      <c r="AW179" s="2">
        <f t="shared" si="35"/>
        <v>82.474987358173564</v>
      </c>
      <c r="AX179" s="2">
        <f t="shared" si="36"/>
        <v>84.843479106231598</v>
      </c>
      <c r="AY179" s="2">
        <f t="shared" si="37"/>
        <v>86.127405644747768</v>
      </c>
      <c r="AZ179" s="2">
        <f t="shared" si="38"/>
        <v>88.892003201616347</v>
      </c>
      <c r="BA179" s="2">
        <f t="shared" si="39"/>
        <v>90.193145582248249</v>
      </c>
      <c r="BB179" s="2">
        <f t="shared" si="40"/>
        <v>90.417674324368434</v>
      </c>
      <c r="BC179" s="2">
        <f t="shared" si="41"/>
        <v>89.524075616452919</v>
      </c>
      <c r="BD179" s="2">
        <f t="shared" si="42"/>
        <v>87.25464824878209</v>
      </c>
      <c r="BE179" s="2">
        <f t="shared" si="43"/>
        <v>83.448546421213621</v>
      </c>
      <c r="BF179" s="2">
        <f t="shared" si="44"/>
        <v>78.370553550477027</v>
      </c>
      <c r="BG179" s="2">
        <f t="shared" si="45"/>
        <v>70.773576965121876</v>
      </c>
      <c r="BH179" s="2">
        <f t="shared" si="46"/>
        <v>60.721020230826433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 t="str">
        <f>IF(OR(AND($B179&gt;F$230, $B179&lt;F$231), $B179&gt;F$232), F179, "")</f>
        <v/>
      </c>
      <c r="CD179" s="2">
        <f>IF(OR(AND($B179&gt;G$230, $B179&lt;G$231), $B179&gt;G$232), G179, "")</f>
        <v>87.634</v>
      </c>
      <c r="CE179" s="2">
        <f>IF(OR(AND($B179&gt;H$230, $B179&lt;H$231), $B179&gt;H$232), H179, "")</f>
        <v>90.323999999999998</v>
      </c>
      <c r="CF179" s="2">
        <f>IF(OR(AND($B179&gt;I$230, $B179&lt;I$231), $B179&gt;I$232), I179, "")</f>
        <v>91.099000000000004</v>
      </c>
      <c r="CG179" s="2">
        <f>IF(OR(AND($B179&gt;J$230, $B179&lt;J$231), $B179&gt;J$232), J179, "")</f>
        <v>90.126999999999995</v>
      </c>
      <c r="CH179" s="2">
        <f>IF(OR(AND($B179&gt;K$230, $B179&lt;K$231), $B179&gt;K$232), K179, "")</f>
        <v>88.141000000000005</v>
      </c>
      <c r="CI179" s="2" t="str">
        <f>IF(OR(AND($B179&gt;L$230, $B179&lt;L$231), $B179&gt;L$232), L179, "")</f>
        <v/>
      </c>
      <c r="CJ179" s="2" t="str">
        <f>IF(OR(AND($B179&gt;M$230, $B179&lt;M$231), $B179&gt;M$232), M179, "")</f>
        <v/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84.93270735487711</v>
      </c>
      <c r="CP179" s="2">
        <f>BL$207*$B179+BL$209</f>
        <v>86.853074194872761</v>
      </c>
      <c r="CQ179" s="2">
        <f>BM$207*$B179+BM$209</f>
        <v>88.247256499244983</v>
      </c>
      <c r="CR179" s="2">
        <f>BN$207*$B179+BN$209</f>
        <v>91.138253403154067</v>
      </c>
      <c r="CS179" s="2">
        <f>BO$207*$B179+BO$209</f>
        <v>94.870604622582206</v>
      </c>
      <c r="CT179" s="2">
        <f>BP$207*$B179+BP$209</f>
        <v>97.722761352739113</v>
      </c>
      <c r="CU179" s="2">
        <f>BQ$207*$B179+BQ$209</f>
        <v>97.5999351493506</v>
      </c>
      <c r="CV179" s="2">
        <f>BR$207*$B179+BR$209</f>
        <v>97.386584328726741</v>
      </c>
      <c r="CW179" s="2">
        <f>BS$207*$B179+BS$209</f>
        <v>95.32469078374136</v>
      </c>
      <c r="CX179" s="2">
        <f>BT$207*$B179+BT$209</f>
        <v>91.116923176527521</v>
      </c>
      <c r="CY179" s="2">
        <f>BU$207*$B179+BU$209</f>
        <v>85.57525061764801</v>
      </c>
      <c r="CZ179" s="2">
        <f>BV$207*$B179+BV$209</f>
        <v>76.447208945961776</v>
      </c>
      <c r="DA179" s="2">
        <f>BW$207*$B179+BW$209</f>
        <v>63.795369826258465</v>
      </c>
      <c r="DD179" s="2">
        <f>BZ$207*$B179+BZ$209</f>
        <v>78.462004893222826</v>
      </c>
      <c r="DE179" s="2">
        <f>CA$207*$B179+CA$209</f>
        <v>82.468067389278914</v>
      </c>
      <c r="DF179" s="2">
        <f>CB$207*$B179+CB$209</f>
        <v>84.838910326983438</v>
      </c>
      <c r="DG179" s="2">
        <f>CC$207*$B179+CC$209</f>
        <v>86.120433128163555</v>
      </c>
      <c r="DH179" s="2">
        <f>CD$207*$B179+CD$209</f>
        <v>88.8847360962842</v>
      </c>
      <c r="DI179" s="2">
        <f>CE$207*$B179+CE$209</f>
        <v>90.184653746972984</v>
      </c>
      <c r="DJ179" s="2">
        <f>CF$207*$B179+CF$209</f>
        <v>90.409904912352204</v>
      </c>
      <c r="DK179" s="2">
        <f>CG$207*$B179+CG$209</f>
        <v>89.51287735984215</v>
      </c>
      <c r="DL179" s="2">
        <f>CH$207*$B179+CH$209</f>
        <v>87.244136684088204</v>
      </c>
      <c r="DM179" s="2">
        <f>CI$207*$B179+CI$209</f>
        <v>83.439224734250971</v>
      </c>
      <c r="DN179" s="2">
        <f>CJ$207*$B179+CJ$209</f>
        <v>78.360713765484917</v>
      </c>
      <c r="DO179" s="2">
        <f>CK$207*$B179+CK$209</f>
        <v>70.765210201741866</v>
      </c>
      <c r="DP179" s="2">
        <f>CL$207*$B179+CL$209</f>
        <v>60.716405116094563</v>
      </c>
      <c r="DS179" s="2">
        <f>POWER(10,($B179-C$227)/C$228)/(1+POWER(10,($B179-C$227)/C$228))</f>
        <v>0.99885500269938965</v>
      </c>
      <c r="DT179" s="2">
        <f>POWER(10,($B179-D$227)/D$228)/(1+POWER(10,($B179-D$227)/D$228))</f>
        <v>0.99842190235923434</v>
      </c>
      <c r="DU179" s="2">
        <f>POWER(10,($B179-E$227)/E$228)/(1+POWER(10,($B179-E$227)/E$228))</f>
        <v>0.99865953192039314</v>
      </c>
      <c r="DV179" s="2">
        <f>POWER(10,($B179-F$227)/F$228)/(1+POWER(10,($B179-F$227)/F$228))</f>
        <v>0.99861044911892005</v>
      </c>
      <c r="DW179" s="2">
        <f>POWER(10,($B179-G$227)/G$228)/(1+POWER(10,($B179-G$227)/G$228))</f>
        <v>0.99878595640712375</v>
      </c>
      <c r="DX179" s="2">
        <f>POWER(10,($B179-H$227)/H$228)/(1+POWER(10,($B179-H$227)/H$228))</f>
        <v>0.99887347916488223</v>
      </c>
      <c r="DY179" s="2">
        <f>POWER(10,($B179-I$227)/I$228)/(1+POWER(10,($B179-I$227)/I$228))</f>
        <v>0.99891941872841405</v>
      </c>
      <c r="DZ179" s="2">
        <f>POWER(10,($B179-J$227)/J$228)/(1+POWER(10,($B179-J$227)/J$228))</f>
        <v>0.99857776563757972</v>
      </c>
      <c r="EA179" s="2">
        <f>POWER(10,($B179-K$227)/K$228)/(1+POWER(10,($B179-K$227)/K$228))</f>
        <v>0.99869915298329237</v>
      </c>
      <c r="EB179" s="2">
        <f>POWER(10,($B179-L$227)/L$228)/(1+POWER(10,($B179-L$227)/L$228))</f>
        <v>0.99878587482528269</v>
      </c>
      <c r="EC179" s="2">
        <f>POWER(10,($B179-M$227)/M$228)/(1+POWER(10,($B179-M$227)/M$228))</f>
        <v>0.9986361168854293</v>
      </c>
      <c r="ED179" s="2">
        <f>POWER(10,($B179-N$227)/N$228)/(1+POWER(10,($B179-N$227)/N$228))</f>
        <v>0.99852749643978311</v>
      </c>
      <c r="EE179" s="2">
        <f>POWER(10,($B179-O$227)/O$228)/(1+POWER(10,($B179-O$227)/O$228))</f>
        <v>0.99850108229021595</v>
      </c>
    </row>
    <row r="180" spans="2:135" x14ac:dyDescent="0.25">
      <c r="B180" s="2">
        <v>174</v>
      </c>
      <c r="C180">
        <v>78</v>
      </c>
      <c r="D180">
        <v>81.113</v>
      </c>
      <c r="E180">
        <v>85.323999999999998</v>
      </c>
      <c r="F180">
        <v>86.436999999999998</v>
      </c>
      <c r="G180">
        <v>88.93</v>
      </c>
      <c r="H180">
        <v>90.366</v>
      </c>
      <c r="I180">
        <v>89.957999999999998</v>
      </c>
      <c r="J180">
        <v>89.408000000000001</v>
      </c>
      <c r="K180">
        <v>86.971999999999994</v>
      </c>
      <c r="L180">
        <v>82.706000000000003</v>
      </c>
      <c r="M180">
        <v>78</v>
      </c>
      <c r="N180">
        <v>71.2059</v>
      </c>
      <c r="O180">
        <v>61.323900000000002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78.388722265814934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82.459543097366819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84.800025711268447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86.093685119828947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88.85291353344374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90.130669018655965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90.355068707640839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89.484198894082823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87.20723472425631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83.433682136790196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78.583681504336838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71.46291309046623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61.621077181057395</v>
      </c>
      <c r="AE180" s="5"/>
      <c r="AG180" s="5">
        <f t="shared" si="49"/>
        <v>-0.38872226581493408</v>
      </c>
      <c r="AH180" s="5">
        <f t="shared" si="49"/>
        <v>-1.3465430973668191</v>
      </c>
      <c r="AI180" s="5">
        <f t="shared" si="49"/>
        <v>0.5239742887315515</v>
      </c>
      <c r="AJ180" s="5">
        <f t="shared" si="49"/>
        <v>0.34331488017105016</v>
      </c>
      <c r="AK180" s="5">
        <f t="shared" si="48"/>
        <v>7.7086466556266942E-2</v>
      </c>
      <c r="AL180" s="5">
        <f t="shared" si="48"/>
        <v>0.23533098134403474</v>
      </c>
      <c r="AM180" s="5">
        <f t="shared" si="48"/>
        <v>-0.39706870764084101</v>
      </c>
      <c r="AN180" s="5">
        <f t="shared" si="48"/>
        <v>-7.6198894082821766E-2</v>
      </c>
      <c r="AO180" s="5">
        <f t="shared" si="47"/>
        <v>-0.23523472425631553</v>
      </c>
      <c r="AP180" s="5">
        <f t="shared" si="47"/>
        <v>-0.72768213679019311</v>
      </c>
      <c r="AQ180" s="5">
        <f t="shared" si="47"/>
        <v>-0.58368150433683752</v>
      </c>
      <c r="AR180" s="5">
        <f t="shared" si="47"/>
        <v>-0.25701309046623066</v>
      </c>
      <c r="AS180" s="5">
        <f t="shared" si="50"/>
        <v>-0.29717718105739266</v>
      </c>
      <c r="AV180" s="2">
        <f t="shared" si="34"/>
        <v>78.388722254060738</v>
      </c>
      <c r="AW180" s="2">
        <f t="shared" si="35"/>
        <v>82.409618633331078</v>
      </c>
      <c r="AX180" s="2">
        <f t="shared" si="36"/>
        <v>84.78464627892626</v>
      </c>
      <c r="AY180" s="2">
        <f t="shared" si="37"/>
        <v>86.070498259126197</v>
      </c>
      <c r="AZ180" s="2">
        <f t="shared" si="38"/>
        <v>88.842100049602777</v>
      </c>
      <c r="BA180" s="2">
        <f t="shared" si="39"/>
        <v>90.126158768945103</v>
      </c>
      <c r="BB180" s="2">
        <f t="shared" si="40"/>
        <v>90.35132534995293</v>
      </c>
      <c r="BC180" s="2">
        <f t="shared" si="41"/>
        <v>89.454199135900254</v>
      </c>
      <c r="BD180" s="2">
        <f t="shared" si="42"/>
        <v>87.180272002378231</v>
      </c>
      <c r="BE180" s="2">
        <f t="shared" si="43"/>
        <v>83.374649067826084</v>
      </c>
      <c r="BF180" s="2">
        <f t="shared" si="44"/>
        <v>78.306559367522155</v>
      </c>
      <c r="BG180" s="2">
        <f t="shared" si="45"/>
        <v>70.724710669849017</v>
      </c>
      <c r="BH180" s="2">
        <f t="shared" si="46"/>
        <v>60.704949574709659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>
        <f>IF(OR(AND($B180&gt;E$230, $B180&lt;E$231), $B180&gt;E$232), E180, "")</f>
        <v>85.323999999999998</v>
      </c>
      <c r="CC180" s="2">
        <f>IF(OR(AND($B180&gt;F$230, $B180&lt;F$231), $B180&gt;F$232), F180, "")</f>
        <v>86.436999999999998</v>
      </c>
      <c r="CD180" s="2">
        <f>IF(OR(AND($B180&gt;G$230, $B180&lt;G$231), $B180&gt;G$232), G180, "")</f>
        <v>88.93</v>
      </c>
      <c r="CE180" s="2">
        <f>IF(OR(AND($B180&gt;H$230, $B180&lt;H$231), $B180&gt;H$232), H180, "")</f>
        <v>90.366</v>
      </c>
      <c r="CF180" s="2">
        <f>IF(OR(AND($B180&gt;I$230, $B180&lt;I$231), $B180&gt;I$232), I180, "")</f>
        <v>89.957999999999998</v>
      </c>
      <c r="CG180" s="2">
        <f>IF(OR(AND($B180&gt;J$230, $B180&lt;J$231), $B180&gt;J$232), J180, "")</f>
        <v>89.408000000000001</v>
      </c>
      <c r="CH180" s="2">
        <f>IF(OR(AND($B180&gt;K$230, $B180&lt;K$231), $B180&gt;K$232), K180, "")</f>
        <v>86.971999999999994</v>
      </c>
      <c r="CI180" s="2">
        <f>IF(OR(AND($B180&gt;L$230, $B180&lt;L$231), $B180&gt;L$232), L180, "")</f>
        <v>82.706000000000003</v>
      </c>
      <c r="CJ180" s="2" t="str">
        <f>IF(OR(AND($B180&gt;M$230, $B180&lt;M$231), $B180&gt;M$232), M180, "")</f>
        <v/>
      </c>
      <c r="CK180" s="2" t="str">
        <f>IF(OR(AND($B180&gt;N$230, $B180&lt;N$231), $B180&gt;N$232), N180, "")</f>
        <v/>
      </c>
      <c r="CL180" s="2" t="str">
        <f>IF(OR(AND($B180&gt;O$230, $B180&lt;O$231), $B180&gt;O$232), O180, "")</f>
        <v/>
      </c>
      <c r="CO180" s="2">
        <f>BK$207*$B180+BK$209</f>
        <v>84.930182979141492</v>
      </c>
      <c r="CP180" s="2">
        <f>BL$207*$B180+BL$209</f>
        <v>86.83807149596251</v>
      </c>
      <c r="CQ180" s="2">
        <f>BM$207*$B180+BM$209</f>
        <v>88.226331663278913</v>
      </c>
      <c r="CR180" s="2">
        <f>BN$207*$B180+BN$209</f>
        <v>91.140567692002804</v>
      </c>
      <c r="CS180" s="2">
        <f>BO$207*$B180+BO$209</f>
        <v>94.890735716779545</v>
      </c>
      <c r="CT180" s="2">
        <f>BP$207*$B180+BP$209</f>
        <v>97.746742193790652</v>
      </c>
      <c r="CU180" s="2">
        <f>BQ$207*$B180+BQ$209</f>
        <v>97.618045357391509</v>
      </c>
      <c r="CV180" s="2">
        <f>BR$207*$B180+BR$209</f>
        <v>97.411326977011143</v>
      </c>
      <c r="CW180" s="2">
        <f>BS$207*$B180+BS$209</f>
        <v>95.350943900855668</v>
      </c>
      <c r="CX180" s="2">
        <f>BT$207*$B180+BT$209</f>
        <v>91.137273570676484</v>
      </c>
      <c r="CY180" s="2">
        <f>BU$207*$B180+BU$209</f>
        <v>85.601576984829109</v>
      </c>
      <c r="CZ180" s="2">
        <f>BV$207*$B180+BV$209</f>
        <v>76.4700974515914</v>
      </c>
      <c r="DA180" s="2">
        <f>BW$207*$B180+BW$209</f>
        <v>63.816917126872596</v>
      </c>
      <c r="DD180" s="2">
        <f>BZ$207*$B180+BZ$209</f>
        <v>78.381883503680228</v>
      </c>
      <c r="DE180" s="2">
        <f>CA$207*$B180+CA$209</f>
        <v>82.403234943208119</v>
      </c>
      <c r="DF180" s="2">
        <f>CB$207*$B180+CB$209</f>
        <v>84.780433097192827</v>
      </c>
      <c r="DG180" s="2">
        <f>CC$207*$B180+CC$209</f>
        <v>86.064064093224545</v>
      </c>
      <c r="DH180" s="2">
        <f>CD$207*$B180+CD$209</f>
        <v>88.83539473313138</v>
      </c>
      <c r="DI180" s="2">
        <f>CE$207*$B180+CE$209</f>
        <v>90.118320557628124</v>
      </c>
      <c r="DJ180" s="2">
        <f>CF$207*$B180+CF$209</f>
        <v>90.344156237260478</v>
      </c>
      <c r="DK180" s="2">
        <f>CG$207*$B180+CG$209</f>
        <v>89.443863299865853</v>
      </c>
      <c r="DL180" s="2">
        <f>CH$207*$B180+CH$209</f>
        <v>87.170565800608102</v>
      </c>
      <c r="DM180" s="2">
        <f>CI$207*$B180+CI$209</f>
        <v>83.36604310132509</v>
      </c>
      <c r="DN180" s="2">
        <f>CJ$207*$B180+CJ$209</f>
        <v>78.297472875932925</v>
      </c>
      <c r="DO180" s="2">
        <f>CK$207*$B180+CK$209</f>
        <v>70.716983586517514</v>
      </c>
      <c r="DP180" s="2">
        <f>CL$207*$B180+CL$209</f>
        <v>60.700689038006765</v>
      </c>
      <c r="DS180" s="2">
        <f>POWER(10,($B180-C$227)/C$228)/(1+POWER(10,($B180-C$227)/C$228))</f>
        <v>0.99895564483479327</v>
      </c>
      <c r="DT180" s="2">
        <f>POWER(10,($B180-D$227)/D$228)/(1+POWER(10,($B180-D$227)/D$228))</f>
        <v>0.99856055797163612</v>
      </c>
      <c r="DU180" s="2">
        <f>POWER(10,($B180-E$227)/E$228)/(1+POWER(10,($B180-E$227)/E$228))</f>
        <v>0.99877733437225946</v>
      </c>
      <c r="DV180" s="2">
        <f>POWER(10,($B180-F$227)/F$228)/(1+POWER(10,($B180-F$227)/F$228))</f>
        <v>0.99873255957048757</v>
      </c>
      <c r="DW180" s="2">
        <f>POWER(10,($B180-G$227)/G$228)/(1+POWER(10,($B180-G$227)/G$228))</f>
        <v>0.99889266079490835</v>
      </c>
      <c r="DX180" s="2">
        <f>POWER(10,($B180-H$227)/H$228)/(1+POWER(10,($B180-H$227)/H$228))</f>
        <v>0.99897249894003992</v>
      </c>
      <c r="DY180" s="2">
        <f>POWER(10,($B180-I$227)/I$228)/(1+POWER(10,($B180-I$227)/I$228))</f>
        <v>0.99901440445763734</v>
      </c>
      <c r="DZ180" s="2">
        <f>POWER(10,($B180-J$227)/J$228)/(1+POWER(10,($B180-J$227)/J$228))</f>
        <v>0.99870274450524887</v>
      </c>
      <c r="EA180" s="2">
        <f>POWER(10,($B180-K$227)/K$228)/(1+POWER(10,($B180-K$227)/K$228))</f>
        <v>0.99881347761054751</v>
      </c>
      <c r="EB180" s="2">
        <f>POWER(10,($B180-L$227)/L$228)/(1+POWER(10,($B180-L$227)/L$228))</f>
        <v>0.99889258637548595</v>
      </c>
      <c r="EC180" s="2">
        <f>POWER(10,($B180-M$227)/M$228)/(1+POWER(10,($B180-M$227)/M$228))</f>
        <v>0.99875597452421827</v>
      </c>
      <c r="ED180" s="2">
        <f>POWER(10,($B180-N$227)/N$228)/(1+POWER(10,($B180-N$227)/N$228))</f>
        <v>0.99865688677249653</v>
      </c>
      <c r="EE180" s="2">
        <f>POWER(10,($B180-O$227)/O$228)/(1+POWER(10,($B180-O$227)/O$228))</f>
        <v>0.9986327904821467</v>
      </c>
    </row>
    <row r="181" spans="2:135" x14ac:dyDescent="0.25">
      <c r="B181" s="2">
        <v>175</v>
      </c>
      <c r="C181">
        <v>77.873000000000005</v>
      </c>
      <c r="D181">
        <v>82.210999999999999</v>
      </c>
      <c r="E181">
        <v>85.31</v>
      </c>
      <c r="F181">
        <v>86.873000000000005</v>
      </c>
      <c r="G181">
        <v>87.423000000000002</v>
      </c>
      <c r="H181">
        <v>90.028000000000006</v>
      </c>
      <c r="I181">
        <v>91.423000000000002</v>
      </c>
      <c r="J181">
        <v>89.394000000000005</v>
      </c>
      <c r="K181">
        <v>86.957999999999998</v>
      </c>
      <c r="L181">
        <v>83.647000000000006</v>
      </c>
      <c r="M181">
        <v>79.147000000000006</v>
      </c>
      <c r="N181">
        <v>71.470600000000005</v>
      </c>
      <c r="O181">
        <v>61.309899999999999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78.308073623679334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82.37519296398132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84.734422543687629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86.026449633233241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88.797772781031568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90.061396966492111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90.286792494815884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89.400163653435627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87.119982755161757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83.333005156269991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78.410780064728769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71.161246282417039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61.312683613359972</v>
      </c>
      <c r="AE181" s="5"/>
      <c r="AG181" s="5">
        <f t="shared" si="49"/>
        <v>-0.43507362367932956</v>
      </c>
      <c r="AH181" s="5">
        <f t="shared" si="49"/>
        <v>-0.16419296398132133</v>
      </c>
      <c r="AI181" s="5">
        <f t="shared" si="49"/>
        <v>0.57557745631237367</v>
      </c>
      <c r="AJ181" s="5">
        <f t="shared" si="49"/>
        <v>0.84655036676676332</v>
      </c>
      <c r="AK181" s="5">
        <f t="shared" si="48"/>
        <v>-1.3747727810315666</v>
      </c>
      <c r="AL181" s="5">
        <f t="shared" si="48"/>
        <v>-3.3396966492105662E-2</v>
      </c>
      <c r="AM181" s="5">
        <f t="shared" si="48"/>
        <v>1.1362075051841174</v>
      </c>
      <c r="AN181" s="5">
        <f t="shared" si="48"/>
        <v>-6.1636534356210859E-3</v>
      </c>
      <c r="AO181" s="5">
        <f t="shared" si="47"/>
        <v>-0.16198275516175897</v>
      </c>
      <c r="AP181" s="5">
        <f t="shared" si="47"/>
        <v>0.31399484373001485</v>
      </c>
      <c r="AQ181" s="5">
        <f t="shared" si="47"/>
        <v>0.73621993527123664</v>
      </c>
      <c r="AR181" s="5">
        <f t="shared" si="47"/>
        <v>0.30935371758296526</v>
      </c>
      <c r="AS181" s="5">
        <f t="shared" si="50"/>
        <v>-2.783613359973458E-3</v>
      </c>
      <c r="AV181" s="2">
        <f t="shared" si="34"/>
        <v>78.308073616890979</v>
      </c>
      <c r="AW181" s="2">
        <f t="shared" si="35"/>
        <v>82.344290653321679</v>
      </c>
      <c r="AX181" s="2">
        <f t="shared" si="36"/>
        <v>84.725840626823853</v>
      </c>
      <c r="AY181" s="2">
        <f t="shared" si="37"/>
        <v>86.013631582570312</v>
      </c>
      <c r="AZ181" s="2">
        <f t="shared" si="38"/>
        <v>88.792239454622703</v>
      </c>
      <c r="BA181" s="2">
        <f t="shared" si="39"/>
        <v>90.059221188532447</v>
      </c>
      <c r="BB181" s="2">
        <f t="shared" si="40"/>
        <v>90.285021822807352</v>
      </c>
      <c r="BC181" s="2">
        <f t="shared" si="41"/>
        <v>89.384387647742457</v>
      </c>
      <c r="BD181" s="2">
        <f t="shared" si="42"/>
        <v>87.105956035577364</v>
      </c>
      <c r="BE181" s="2">
        <f t="shared" si="43"/>
        <v>83.300805442038609</v>
      </c>
      <c r="BF181" s="2">
        <f t="shared" si="44"/>
        <v>78.242621503374323</v>
      </c>
      <c r="BG181" s="2">
        <f t="shared" si="45"/>
        <v>70.675892109591302</v>
      </c>
      <c r="BH181" s="2">
        <f t="shared" si="46"/>
        <v>60.68890555273871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77.873000000000005</v>
      </c>
      <c r="CA181" s="2" t="str">
        <f>IF(OR(AND($B181&gt;D$230, $B181&lt;D$231), $B181&gt;D$232), D181, "")</f>
        <v/>
      </c>
      <c r="CB181" s="2">
        <f>IF(OR(AND($B181&gt;E$230, $B181&lt;E$231), $B181&gt;E$232), E181, "")</f>
        <v>85.31</v>
      </c>
      <c r="CC181" s="2">
        <f>IF(OR(AND($B181&gt;F$230, $B181&lt;F$231), $B181&gt;F$232), F181, "")</f>
        <v>86.873000000000005</v>
      </c>
      <c r="CD181" s="2">
        <f>IF(OR(AND($B181&gt;G$230, $B181&lt;G$231), $B181&gt;G$232), G181, "")</f>
        <v>87.423000000000002</v>
      </c>
      <c r="CE181" s="2">
        <f>IF(OR(AND($B181&gt;H$230, $B181&lt;H$231), $B181&gt;H$232), H181, "")</f>
        <v>90.028000000000006</v>
      </c>
      <c r="CF181" s="2">
        <f>IF(OR(AND($B181&gt;I$230, $B181&lt;I$231), $B181&gt;I$232), I181, "")</f>
        <v>91.423000000000002</v>
      </c>
      <c r="CG181" s="2">
        <f>IF(OR(AND($B181&gt;J$230, $B181&lt;J$231), $B181&gt;J$232), J181, "")</f>
        <v>89.394000000000005</v>
      </c>
      <c r="CH181" s="2">
        <f>IF(OR(AND($B181&gt;K$230, $B181&lt;K$231), $B181&gt;K$232), K181, "")</f>
        <v>86.957999999999998</v>
      </c>
      <c r="CI181" s="2">
        <f>IF(OR(AND($B181&gt;L$230, $B181&lt;L$231), $B181&gt;L$232), L181, "")</f>
        <v>83.647000000000006</v>
      </c>
      <c r="CJ181" s="2" t="str">
        <f>IF(OR(AND($B181&gt;M$230, $B181&lt;M$231), $B181&gt;M$232), M181, "")</f>
        <v/>
      </c>
      <c r="CK181" s="2" t="str">
        <f>IF(OR(AND($B181&gt;N$230, $B181&lt;N$231), $B181&gt;N$232), N181, "")</f>
        <v/>
      </c>
      <c r="CL181" s="2" t="str">
        <f>IF(OR(AND($B181&gt;O$230, $B181&lt;O$231), $B181&gt;O$232), O181, "")</f>
        <v/>
      </c>
      <c r="CO181" s="2">
        <f>BK$207*$B181+BK$209</f>
        <v>84.92765860340586</v>
      </c>
      <c r="CP181" s="2">
        <f>BL$207*$B181+BL$209</f>
        <v>86.823068797052244</v>
      </c>
      <c r="CQ181" s="2">
        <f>BM$207*$B181+BM$209</f>
        <v>88.205406827312842</v>
      </c>
      <c r="CR181" s="2">
        <f>BN$207*$B181+BN$209</f>
        <v>91.142881980851541</v>
      </c>
      <c r="CS181" s="2">
        <f>BO$207*$B181+BO$209</f>
        <v>94.91086681097687</v>
      </c>
      <c r="CT181" s="2">
        <f>BP$207*$B181+BP$209</f>
        <v>97.770723034842192</v>
      </c>
      <c r="CU181" s="2">
        <f>BQ$207*$B181+BQ$209</f>
        <v>97.636155565432418</v>
      </c>
      <c r="CV181" s="2">
        <f>BR$207*$B181+BR$209</f>
        <v>97.436069625295545</v>
      </c>
      <c r="CW181" s="2">
        <f>BS$207*$B181+BS$209</f>
        <v>95.377197017969991</v>
      </c>
      <c r="CX181" s="2">
        <f>BT$207*$B181+BT$209</f>
        <v>91.157623964825433</v>
      </c>
      <c r="CY181" s="2">
        <f>BU$207*$B181+BU$209</f>
        <v>85.627903352010222</v>
      </c>
      <c r="CZ181" s="2">
        <f>BV$207*$B181+BV$209</f>
        <v>76.492985957221038</v>
      </c>
      <c r="DA181" s="2">
        <f>BW$207*$B181+BW$209</f>
        <v>63.838464427486727</v>
      </c>
      <c r="DD181" s="2">
        <f>BZ$207*$B181+BZ$209</f>
        <v>78.301762114137617</v>
      </c>
      <c r="DE181" s="2">
        <f>CA$207*$B181+CA$209</f>
        <v>82.338402497137324</v>
      </c>
      <c r="DF181" s="2">
        <f>CB$207*$B181+CB$209</f>
        <v>84.721955867402244</v>
      </c>
      <c r="DG181" s="2">
        <f>CC$207*$B181+CC$209</f>
        <v>86.007695058285535</v>
      </c>
      <c r="DH181" s="2">
        <f>CD$207*$B181+CD$209</f>
        <v>88.786053369978561</v>
      </c>
      <c r="DI181" s="2">
        <f>CE$207*$B181+CE$209</f>
        <v>90.051987368283278</v>
      </c>
      <c r="DJ181" s="2">
        <f>CF$207*$B181+CF$209</f>
        <v>90.278407562168752</v>
      </c>
      <c r="DK181" s="2">
        <f>CG$207*$B181+CG$209</f>
        <v>89.374849239889542</v>
      </c>
      <c r="DL181" s="2">
        <f>CH$207*$B181+CH$209</f>
        <v>87.096994917128001</v>
      </c>
      <c r="DM181" s="2">
        <f>CI$207*$B181+CI$209</f>
        <v>83.292861468399209</v>
      </c>
      <c r="DN181" s="2">
        <f>CJ$207*$B181+CJ$209</f>
        <v>78.234231986380934</v>
      </c>
      <c r="DO181" s="2">
        <f>CK$207*$B181+CK$209</f>
        <v>70.668756971293163</v>
      </c>
      <c r="DP181" s="2">
        <f>CL$207*$B181+CL$209</f>
        <v>60.684972959918973</v>
      </c>
      <c r="DS181" s="2">
        <f>POWER(10,($B181-C$227)/C$228)/(1+POWER(10,($B181-C$227)/C$228))</f>
        <v>0.99904744923746192</v>
      </c>
      <c r="DT181" s="2">
        <f>POWER(10,($B181-D$227)/D$228)/(1+POWER(10,($B181-D$227)/D$228))</f>
        <v>0.99868704697505384</v>
      </c>
      <c r="DU181" s="2">
        <f>POWER(10,($B181-E$227)/E$228)/(1+POWER(10,($B181-E$227)/E$228))</f>
        <v>0.99888479571944155</v>
      </c>
      <c r="DV181" s="2">
        <f>POWER(10,($B181-F$227)/F$228)/(1+POWER(10,($B181-F$227)/F$228))</f>
        <v>0.99884395166635798</v>
      </c>
      <c r="DW181" s="2">
        <f>POWER(10,($B181-G$227)/G$228)/(1+POWER(10,($B181-G$227)/G$228))</f>
        <v>0.99898999623356</v>
      </c>
      <c r="DX181" s="2">
        <f>POWER(10,($B181-H$227)/H$228)/(1+POWER(10,($B181-H$227)/H$228))</f>
        <v>0.99906282316668782</v>
      </c>
      <c r="DY181" s="2">
        <f>POWER(10,($B181-I$227)/I$228)/(1+POWER(10,($B181-I$227)/I$228))</f>
        <v>0.99910104822349599</v>
      </c>
      <c r="DZ181" s="2">
        <f>POWER(10,($B181-J$227)/J$228)/(1+POWER(10,($B181-J$227)/J$228))</f>
        <v>0.99881675386642677</v>
      </c>
      <c r="EA181" s="2">
        <f>POWER(10,($B181-K$227)/K$228)/(1+POWER(10,($B181-K$227)/K$228))</f>
        <v>0.99891776573322311</v>
      </c>
      <c r="EB181" s="2">
        <f>POWER(10,($B181-L$227)/L$228)/(1+POWER(10,($B181-L$227)/L$228))</f>
        <v>0.99898992834901179</v>
      </c>
      <c r="EC181" s="2">
        <f>POWER(10,($B181-M$227)/M$228)/(1+POWER(10,($B181-M$227)/M$228))</f>
        <v>0.99886531107774323</v>
      </c>
      <c r="ED181" s="2">
        <f>POWER(10,($B181-N$227)/N$228)/(1+POWER(10,($B181-N$227)/N$228))</f>
        <v>0.99877492139897373</v>
      </c>
      <c r="EE181" s="2">
        <f>POWER(10,($B181-O$227)/O$228)/(1+POWER(10,($B181-O$227)/O$228))</f>
        <v>0.99875294007921522</v>
      </c>
    </row>
    <row r="182" spans="2:135" x14ac:dyDescent="0.25">
      <c r="B182" s="2">
        <v>176</v>
      </c>
      <c r="C182">
        <v>77.210999999999999</v>
      </c>
      <c r="D182">
        <v>82.07</v>
      </c>
      <c r="E182">
        <v>84.971999999999994</v>
      </c>
      <c r="F182">
        <v>85.549000000000007</v>
      </c>
      <c r="G182">
        <v>88</v>
      </c>
      <c r="H182">
        <v>90.055999999999997</v>
      </c>
      <c r="I182">
        <v>89.731999999999999</v>
      </c>
      <c r="J182">
        <v>89.900999999999996</v>
      </c>
      <c r="K182">
        <v>87.155000000000001</v>
      </c>
      <c r="L182">
        <v>83.117999999999995</v>
      </c>
      <c r="M182">
        <v>78.484999999999999</v>
      </c>
      <c r="N182">
        <v>69.911799999999999</v>
      </c>
      <c r="O182">
        <v>61.633800000000001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78.227464786815275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82.297482218434126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84.671684481322927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85.96364312629504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88.745150680733289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89.993341737907286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90.219568302046213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89.322638619076869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87.038736835916197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83.243975248701929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78.277374853574045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70.935817479320349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61.083913231406051</v>
      </c>
      <c r="AE182" s="5"/>
      <c r="AG182" s="5">
        <f t="shared" si="49"/>
        <v>-1.016464786815277</v>
      </c>
      <c r="AH182" s="5">
        <f t="shared" si="49"/>
        <v>-0.22748221843413319</v>
      </c>
      <c r="AI182" s="5">
        <f t="shared" si="49"/>
        <v>0.30031551867706696</v>
      </c>
      <c r="AJ182" s="5">
        <f t="shared" si="49"/>
        <v>-0.41464312629503297</v>
      </c>
      <c r="AK182" s="5">
        <f t="shared" si="48"/>
        <v>-0.74515068073328905</v>
      </c>
      <c r="AL182" s="5">
        <f t="shared" si="48"/>
        <v>6.265826209271097E-2</v>
      </c>
      <c r="AM182" s="5">
        <f t="shared" si="48"/>
        <v>-0.48756830204621338</v>
      </c>
      <c r="AN182" s="5">
        <f t="shared" si="48"/>
        <v>0.57836138092312694</v>
      </c>
      <c r="AO182" s="5">
        <f t="shared" si="47"/>
        <v>0.11626316408380433</v>
      </c>
      <c r="AP182" s="5">
        <f t="shared" si="47"/>
        <v>-0.12597524870193411</v>
      </c>
      <c r="AQ182" s="5">
        <f t="shared" si="47"/>
        <v>0.2076251464259542</v>
      </c>
      <c r="AR182" s="5">
        <f t="shared" si="47"/>
        <v>-1.0240174793203494</v>
      </c>
      <c r="AS182" s="5">
        <f t="shared" si="50"/>
        <v>0.54988676859395014</v>
      </c>
      <c r="AV182" s="2">
        <f t="shared" si="34"/>
        <v>78.227464783024701</v>
      </c>
      <c r="AW182" s="2">
        <f t="shared" si="35"/>
        <v>82.279000408180025</v>
      </c>
      <c r="AX182" s="2">
        <f t="shared" si="36"/>
        <v>84.667060125477434</v>
      </c>
      <c r="AY182" s="2">
        <f t="shared" si="37"/>
        <v>85.956802626428157</v>
      </c>
      <c r="AZ182" s="2">
        <f t="shared" si="38"/>
        <v>88.742418283656804</v>
      </c>
      <c r="BA182" s="2">
        <f t="shared" si="39"/>
        <v>89.992329244646257</v>
      </c>
      <c r="BB182" s="2">
        <f t="shared" si="40"/>
        <v>90.218760399112227</v>
      </c>
      <c r="BC182" s="2">
        <f t="shared" si="41"/>
        <v>89.314636403571555</v>
      </c>
      <c r="BD182" s="2">
        <f t="shared" si="42"/>
        <v>87.031695985727282</v>
      </c>
      <c r="BE182" s="2">
        <f t="shared" si="43"/>
        <v>83.22701163851336</v>
      </c>
      <c r="BF182" s="2">
        <f t="shared" si="44"/>
        <v>78.17873588905637</v>
      </c>
      <c r="BG182" s="2">
        <f t="shared" si="45"/>
        <v>70.627117845481649</v>
      </c>
      <c r="BH182" s="2">
        <f t="shared" si="46"/>
        <v>60.672886228188759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77.210999999999999</v>
      </c>
      <c r="CA182" s="2" t="str">
        <f>IF(OR(AND($B182&gt;D$230, $B182&lt;D$231), $B182&gt;D$232), D182, "")</f>
        <v/>
      </c>
      <c r="CB182" s="2">
        <f>IF(OR(AND($B182&gt;E$230, $B182&lt;E$231), $B182&gt;E$232), E182, "")</f>
        <v>84.971999999999994</v>
      </c>
      <c r="CC182" s="2">
        <f>IF(OR(AND($B182&gt;F$230, $B182&lt;F$231), $B182&gt;F$232), F182, "")</f>
        <v>85.549000000000007</v>
      </c>
      <c r="CD182" s="2">
        <f>IF(OR(AND($B182&gt;G$230, $B182&lt;G$231), $B182&gt;G$232), G182, "")</f>
        <v>88</v>
      </c>
      <c r="CE182" s="2">
        <f>IF(OR(AND($B182&gt;H$230, $B182&lt;H$231), $B182&gt;H$232), H182, "")</f>
        <v>90.055999999999997</v>
      </c>
      <c r="CF182" s="2">
        <f>IF(OR(AND($B182&gt;I$230, $B182&lt;I$231), $B182&gt;I$232), I182, "")</f>
        <v>89.731999999999999</v>
      </c>
      <c r="CG182" s="2">
        <f>IF(OR(AND($B182&gt;J$230, $B182&lt;J$231), $B182&gt;J$232), J182, "")</f>
        <v>89.900999999999996</v>
      </c>
      <c r="CH182" s="2">
        <f>IF(OR(AND($B182&gt;K$230, $B182&lt;K$231), $B182&gt;K$232), K182, "")</f>
        <v>87.155000000000001</v>
      </c>
      <c r="CI182" s="2">
        <f>IF(OR(AND($B182&gt;L$230, $B182&lt;L$231), $B182&gt;L$232), L182, "")</f>
        <v>83.117999999999995</v>
      </c>
      <c r="CJ182" s="2" t="str">
        <f>IF(OR(AND($B182&gt;M$230, $B182&lt;M$231), $B182&gt;M$232), M182, "")</f>
        <v/>
      </c>
      <c r="CK182" s="2" t="str">
        <f>IF(OR(AND($B182&gt;N$230, $B182&lt;N$231), $B182&gt;N$232), N182, "")</f>
        <v/>
      </c>
      <c r="CL182" s="2" t="str">
        <f>IF(OR(AND($B182&gt;O$230, $B182&lt;O$231), $B182&gt;O$232), O182, "")</f>
        <v/>
      </c>
      <c r="CO182" s="2">
        <f>BK$207*$B182+BK$209</f>
        <v>84.925134227670242</v>
      </c>
      <c r="CP182" s="2">
        <f>BL$207*$B182+BL$209</f>
        <v>86.808066098141992</v>
      </c>
      <c r="CQ182" s="2">
        <f>BM$207*$B182+BM$209</f>
        <v>88.184481991346772</v>
      </c>
      <c r="CR182" s="2">
        <f>BN$207*$B182+BN$209</f>
        <v>91.145196269700264</v>
      </c>
      <c r="CS182" s="2">
        <f>BO$207*$B182+BO$209</f>
        <v>94.930997905174209</v>
      </c>
      <c r="CT182" s="2">
        <f>BP$207*$B182+BP$209</f>
        <v>97.794703875893731</v>
      </c>
      <c r="CU182" s="2">
        <f>BQ$207*$B182+BQ$209</f>
        <v>97.654265773473327</v>
      </c>
      <c r="CV182" s="2">
        <f>BR$207*$B182+BR$209</f>
        <v>97.460812273579933</v>
      </c>
      <c r="CW182" s="2">
        <f>BS$207*$B182+BS$209</f>
        <v>95.403450135084299</v>
      </c>
      <c r="CX182" s="2">
        <f>BT$207*$B182+BT$209</f>
        <v>91.177974358974382</v>
      </c>
      <c r="CY182" s="2">
        <f>BU$207*$B182+BU$209</f>
        <v>85.654229719191321</v>
      </c>
      <c r="CZ182" s="2">
        <f>BV$207*$B182+BV$209</f>
        <v>76.515874462850661</v>
      </c>
      <c r="DA182" s="2">
        <f>BW$207*$B182+BW$209</f>
        <v>63.860011728100858</v>
      </c>
      <c r="DD182" s="2">
        <f>BZ$207*$B182+BZ$209</f>
        <v>78.221640724595019</v>
      </c>
      <c r="DE182" s="2">
        <f>CA$207*$B182+CA$209</f>
        <v>82.273570051066528</v>
      </c>
      <c r="DF182" s="2">
        <f>CB$207*$B182+CB$209</f>
        <v>84.663478637611632</v>
      </c>
      <c r="DG182" s="2">
        <f>CC$207*$B182+CC$209</f>
        <v>85.951326023346525</v>
      </c>
      <c r="DH182" s="2">
        <f>CD$207*$B182+CD$209</f>
        <v>88.736712006825741</v>
      </c>
      <c r="DI182" s="2">
        <f>CE$207*$B182+CE$209</f>
        <v>89.985654178938432</v>
      </c>
      <c r="DJ182" s="2">
        <f>CF$207*$B182+CF$209</f>
        <v>90.212658887077026</v>
      </c>
      <c r="DK182" s="2">
        <f>CG$207*$B182+CG$209</f>
        <v>89.305835179913231</v>
      </c>
      <c r="DL182" s="2">
        <f>CH$207*$B182+CH$209</f>
        <v>87.023424033647885</v>
      </c>
      <c r="DM182" s="2">
        <f>CI$207*$B182+CI$209</f>
        <v>83.219679835473329</v>
      </c>
      <c r="DN182" s="2">
        <f>CJ$207*$B182+CJ$209</f>
        <v>78.170991096828942</v>
      </c>
      <c r="DO182" s="2">
        <f>CK$207*$B182+CK$209</f>
        <v>70.620530356068812</v>
      </c>
      <c r="DP182" s="2">
        <f>CL$207*$B182+CL$209</f>
        <v>60.669256881831174</v>
      </c>
      <c r="DS182" s="2">
        <f>POWER(10,($B182-C$227)/C$228)/(1+POWER(10,($B182-C$227)/C$228))</f>
        <v>0.99913119056101085</v>
      </c>
      <c r="DT182" s="2">
        <f>POWER(10,($B182-D$227)/D$228)/(1+POWER(10,($B182-D$227)/D$228))</f>
        <v>0.99880243426014192</v>
      </c>
      <c r="DU182" s="2">
        <f>POWER(10,($B182-E$227)/E$228)/(1+POWER(10,($B182-E$227)/E$228))</f>
        <v>0.99898282179651954</v>
      </c>
      <c r="DV182" s="2">
        <f>POWER(10,($B182-F$227)/F$228)/(1+POWER(10,($B182-F$227)/F$228))</f>
        <v>0.99894556413197522</v>
      </c>
      <c r="DW182" s="2">
        <f>POWER(10,($B182-G$227)/G$228)/(1+POWER(10,($B182-G$227)/G$228))</f>
        <v>0.99907878374929593</v>
      </c>
      <c r="DX182" s="2">
        <f>POWER(10,($B182-H$227)/H$228)/(1+POWER(10,($B182-H$227)/H$228))</f>
        <v>0.99914521408278001</v>
      </c>
      <c r="DY182" s="2">
        <f>POWER(10,($B182-I$227)/I$228)/(1+POWER(10,($B182-I$227)/I$228))</f>
        <v>0.99918008138183723</v>
      </c>
      <c r="DZ182" s="2">
        <f>POWER(10,($B182-J$227)/J$228)/(1+POWER(10,($B182-J$227)/J$228))</f>
        <v>0.9989207543372306</v>
      </c>
      <c r="EA182" s="2">
        <f>POWER(10,($B182-K$227)/K$228)/(1+POWER(10,($B182-K$227)/K$228))</f>
        <v>0.99901289662117154</v>
      </c>
      <c r="EB182" s="2">
        <f>POWER(10,($B182-L$227)/L$228)/(1+POWER(10,($B182-L$227)/L$228))</f>
        <v>0.99907872182684632</v>
      </c>
      <c r="EC182" s="2">
        <f>POWER(10,($B182-M$227)/M$228)/(1+POWER(10,($B182-M$227)/M$228))</f>
        <v>0.99896504807366726</v>
      </c>
      <c r="ED182" s="2">
        <f>POWER(10,($B182-N$227)/N$228)/(1+POWER(10,($B182-N$227)/N$228))</f>
        <v>0.99888259458760675</v>
      </c>
      <c r="EE182" s="2">
        <f>POWER(10,($B182-O$227)/O$228)/(1+POWER(10,($B182-O$227)/O$228))</f>
        <v>0.99886254302431676</v>
      </c>
    </row>
    <row r="183" spans="2:135" x14ac:dyDescent="0.25">
      <c r="B183" s="2">
        <v>177</v>
      </c>
      <c r="C183">
        <v>78.69</v>
      </c>
      <c r="D183">
        <v>81.576999999999998</v>
      </c>
      <c r="E183">
        <v>83.844999999999999</v>
      </c>
      <c r="F183">
        <v>86</v>
      </c>
      <c r="G183">
        <v>88.831000000000003</v>
      </c>
      <c r="H183">
        <v>89.323999999999998</v>
      </c>
      <c r="I183">
        <v>90.323999999999998</v>
      </c>
      <c r="J183">
        <v>88.549000000000007</v>
      </c>
      <c r="K183">
        <v>86.93</v>
      </c>
      <c r="L183">
        <v>82.882000000000005</v>
      </c>
      <c r="M183">
        <v>78.234999999999999</v>
      </c>
      <c r="N183">
        <v>71.25</v>
      </c>
      <c r="O183">
        <v>60.859200000000001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78.146892837348645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82.224425170186237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84.610709147719064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85.903532641050006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88.693935706122147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89.925934090921274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90.152893540168549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89.248856215959691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86.960897917824823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83.161895678673204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78.170830661236053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70.7683207677387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60.918995667860109</v>
      </c>
      <c r="AE183" s="5"/>
      <c r="AG183" s="5">
        <f t="shared" si="49"/>
        <v>0.54310716265135284</v>
      </c>
      <c r="AH183" s="5">
        <f t="shared" si="49"/>
        <v>-0.64742517018623857</v>
      </c>
      <c r="AI183" s="5">
        <f t="shared" si="49"/>
        <v>-0.76570914771906473</v>
      </c>
      <c r="AJ183" s="5">
        <f t="shared" si="49"/>
        <v>9.6467358949993809E-2</v>
      </c>
      <c r="AK183" s="5">
        <f t="shared" si="48"/>
        <v>0.1370642938778559</v>
      </c>
      <c r="AL183" s="5">
        <f t="shared" si="48"/>
        <v>-0.60193409092127581</v>
      </c>
      <c r="AM183" s="5">
        <f t="shared" si="48"/>
        <v>0.17110645983144934</v>
      </c>
      <c r="AN183" s="5">
        <f t="shared" si="48"/>
        <v>-0.69985621595968439</v>
      </c>
      <c r="AO183" s="5">
        <f t="shared" si="47"/>
        <v>-3.0897917824816545E-2</v>
      </c>
      <c r="AP183" s="5">
        <f t="shared" si="47"/>
        <v>-0.2798956786731992</v>
      </c>
      <c r="AQ183" s="5">
        <f t="shared" si="47"/>
        <v>6.4169338763946371E-2</v>
      </c>
      <c r="AR183" s="5">
        <f t="shared" si="47"/>
        <v>0.48167923226129972</v>
      </c>
      <c r="AS183" s="5">
        <f t="shared" si="50"/>
        <v>-5.9795667860107926E-2</v>
      </c>
      <c r="AV183" s="2">
        <f t="shared" si="34"/>
        <v>78.146892835302125</v>
      </c>
      <c r="AW183" s="2">
        <f t="shared" si="35"/>
        <v>82.213745100896531</v>
      </c>
      <c r="AX183" s="2">
        <f t="shared" si="36"/>
        <v>84.608302895573601</v>
      </c>
      <c r="AY183" s="2">
        <f t="shared" si="37"/>
        <v>85.900008611690652</v>
      </c>
      <c r="AZ183" s="2">
        <f t="shared" si="38"/>
        <v>88.692633624521505</v>
      </c>
      <c r="BA183" s="2">
        <f t="shared" si="39"/>
        <v>89.925479591544558</v>
      </c>
      <c r="BB183" s="2">
        <f t="shared" si="40"/>
        <v>90.152537970655047</v>
      </c>
      <c r="BC183" s="2">
        <f t="shared" si="41"/>
        <v>89.244940985594667</v>
      </c>
      <c r="BD183" s="2">
        <f t="shared" si="42"/>
        <v>86.95748778968364</v>
      </c>
      <c r="BE183" s="2">
        <f t="shared" si="43"/>
        <v>83.153264021921899</v>
      </c>
      <c r="BF183" s="2">
        <f t="shared" si="44"/>
        <v>78.114898734117148</v>
      </c>
      <c r="BG183" s="2">
        <f t="shared" si="45"/>
        <v>70.578384672880944</v>
      </c>
      <c r="BH183" s="2">
        <f t="shared" si="46"/>
        <v>60.656889798167988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78.69</v>
      </c>
      <c r="CA183" s="2">
        <f>IF(OR(AND($B183&gt;D$230, $B183&lt;D$231), $B183&gt;D$232), D183, "")</f>
        <v>81.576999999999998</v>
      </c>
      <c r="CB183" s="2">
        <f>IF(OR(AND($B183&gt;E$230, $B183&lt;E$231), $B183&gt;E$232), E183, "")</f>
        <v>83.844999999999999</v>
      </c>
      <c r="CC183" s="2">
        <f>IF(OR(AND($B183&gt;F$230, $B183&lt;F$231), $B183&gt;F$232), F183, "")</f>
        <v>86</v>
      </c>
      <c r="CD183" s="2">
        <f>IF(OR(AND($B183&gt;G$230, $B183&lt;G$231), $B183&gt;G$232), G183, "")</f>
        <v>88.831000000000003</v>
      </c>
      <c r="CE183" s="2">
        <f>IF(OR(AND($B183&gt;H$230, $B183&lt;H$231), $B183&gt;H$232), H183, "")</f>
        <v>89.323999999999998</v>
      </c>
      <c r="CF183" s="2">
        <f>IF(OR(AND($B183&gt;I$230, $B183&lt;I$231), $B183&gt;I$232), I183, "")</f>
        <v>90.323999999999998</v>
      </c>
      <c r="CG183" s="2">
        <f>IF(OR(AND($B183&gt;J$230, $B183&lt;J$231), $B183&gt;J$232), J183, "")</f>
        <v>88.549000000000007</v>
      </c>
      <c r="CH183" s="2">
        <f>IF(OR(AND($B183&gt;K$230, $B183&lt;K$231), $B183&gt;K$232), K183, "")</f>
        <v>86.93</v>
      </c>
      <c r="CI183" s="2">
        <f>IF(OR(AND($B183&gt;L$230, $B183&lt;L$231), $B183&gt;L$232), L183, "")</f>
        <v>82.882000000000005</v>
      </c>
      <c r="CJ183" s="2">
        <f>IF(OR(AND($B183&gt;M$230, $B183&lt;M$231), $B183&gt;M$232), M183, "")</f>
        <v>78.234999999999999</v>
      </c>
      <c r="CK183" s="2" t="str">
        <f>IF(OR(AND($B183&gt;N$230, $B183&lt;N$231), $B183&gt;N$232), N183, "")</f>
        <v/>
      </c>
      <c r="CL183" s="2" t="str">
        <f>IF(OR(AND($B183&gt;O$230, $B183&lt;O$231), $B183&gt;O$232), O183, "")</f>
        <v/>
      </c>
      <c r="CO183" s="2">
        <f>BK$207*$B183+BK$209</f>
        <v>84.92260985193461</v>
      </c>
      <c r="CP183" s="2">
        <f>BL$207*$B183+BL$209</f>
        <v>86.793063399231727</v>
      </c>
      <c r="CQ183" s="2">
        <f>BM$207*$B183+BM$209</f>
        <v>88.163557155380701</v>
      </c>
      <c r="CR183" s="2">
        <f>BN$207*$B183+BN$209</f>
        <v>91.147510558549001</v>
      </c>
      <c r="CS183" s="2">
        <f>BO$207*$B183+BO$209</f>
        <v>94.951128999371534</v>
      </c>
      <c r="CT183" s="2">
        <f>BP$207*$B183+BP$209</f>
        <v>97.818684716945256</v>
      </c>
      <c r="CU183" s="2">
        <f>BQ$207*$B183+BQ$209</f>
        <v>97.672375981514236</v>
      </c>
      <c r="CV183" s="2">
        <f>BR$207*$B183+BR$209</f>
        <v>97.48555492186432</v>
      </c>
      <c r="CW183" s="2">
        <f>BS$207*$B183+BS$209</f>
        <v>95.429703252198607</v>
      </c>
      <c r="CX183" s="2">
        <f>BT$207*$B183+BT$209</f>
        <v>91.19832475312333</v>
      </c>
      <c r="CY183" s="2">
        <f>BU$207*$B183+BU$209</f>
        <v>85.68055608637242</v>
      </c>
      <c r="CZ183" s="2">
        <f>BV$207*$B183+BV$209</f>
        <v>76.538762968480299</v>
      </c>
      <c r="DA183" s="2">
        <f>BW$207*$B183+BW$209</f>
        <v>63.881559028714989</v>
      </c>
      <c r="DD183" s="2">
        <f>BZ$207*$B183+BZ$209</f>
        <v>78.141519335052422</v>
      </c>
      <c r="DE183" s="2">
        <f>CA$207*$B183+CA$209</f>
        <v>82.208737604995719</v>
      </c>
      <c r="DF183" s="2">
        <f>CB$207*$B183+CB$209</f>
        <v>84.605001407821049</v>
      </c>
      <c r="DG183" s="2">
        <f>CC$207*$B183+CC$209</f>
        <v>85.894956988407529</v>
      </c>
      <c r="DH183" s="2">
        <f>CD$207*$B183+CD$209</f>
        <v>88.687370643672921</v>
      </c>
      <c r="DI183" s="2">
        <f>CE$207*$B183+CE$209</f>
        <v>89.919320989593572</v>
      </c>
      <c r="DJ183" s="2">
        <f>CF$207*$B183+CF$209</f>
        <v>90.146910211985315</v>
      </c>
      <c r="DK183" s="2">
        <f>CG$207*$B183+CG$209</f>
        <v>89.236821119936934</v>
      </c>
      <c r="DL183" s="2">
        <f>CH$207*$B183+CH$209</f>
        <v>86.949853150167769</v>
      </c>
      <c r="DM183" s="2">
        <f>CI$207*$B183+CI$209</f>
        <v>83.146498202547448</v>
      </c>
      <c r="DN183" s="2">
        <f>CJ$207*$B183+CJ$209</f>
        <v>78.107750207276951</v>
      </c>
      <c r="DO183" s="2">
        <f>CK$207*$B183+CK$209</f>
        <v>70.572303740844461</v>
      </c>
      <c r="DP183" s="2">
        <f>CL$207*$B183+CL$209</f>
        <v>60.653540803743375</v>
      </c>
      <c r="DS183" s="2">
        <f>POWER(10,($B183-C$227)/C$228)/(1+POWER(10,($B183-C$227)/C$228))</f>
        <v>0.99920757579679442</v>
      </c>
      <c r="DT183" s="2">
        <f>POWER(10,($B183-D$227)/D$228)/(1+POWER(10,($B183-D$227)/D$228))</f>
        <v>0.99890769196484741</v>
      </c>
      <c r="DU183" s="2">
        <f>POWER(10,($B183-E$227)/E$228)/(1+POWER(10,($B183-E$227)/E$228))</f>
        <v>0.99907223941768819</v>
      </c>
      <c r="DV183" s="2">
        <f>POWER(10,($B183-F$227)/F$228)/(1+POWER(10,($B183-F$227)/F$228))</f>
        <v>0.99903825382917799</v>
      </c>
      <c r="DW183" s="2">
        <f>POWER(10,($B183-G$227)/G$228)/(1+POWER(10,($B183-G$227)/G$228))</f>
        <v>0.99915977268762435</v>
      </c>
      <c r="DX183" s="2">
        <f>POWER(10,($B183-H$227)/H$228)/(1+POWER(10,($B183-H$227)/H$228))</f>
        <v>0.99922036734051656</v>
      </c>
      <c r="DY183" s="2">
        <f>POWER(10,($B183-I$227)/I$228)/(1+POWER(10,($B183-I$227)/I$228))</f>
        <v>0.99925217138153466</v>
      </c>
      <c r="DZ183" s="2">
        <f>POWER(10,($B183-J$227)/J$228)/(1+POWER(10,($B183-J$227)/J$228))</f>
        <v>0.99901562277887557</v>
      </c>
      <c r="EA183" s="2">
        <f>POWER(10,($B183-K$227)/K$228)/(1+POWER(10,($B183-K$227)/K$228))</f>
        <v>0.99909967282156875</v>
      </c>
      <c r="EB183" s="2">
        <f>POWER(10,($B183-L$227)/L$228)/(1+POWER(10,($B183-L$227)/L$228))</f>
        <v>0.99915971620452249</v>
      </c>
      <c r="EC183" s="2">
        <f>POWER(10,($B183-M$227)/M$228)/(1+POWER(10,($B183-M$227)/M$228))</f>
        <v>0.99905602666246385</v>
      </c>
      <c r="ED183" s="2">
        <f>POWER(10,($B183-N$227)/N$228)/(1+POWER(10,($B183-N$227)/N$228))</f>
        <v>0.99898081394601357</v>
      </c>
      <c r="EE183" s="2">
        <f>POWER(10,($B183-O$227)/O$228)/(1+POWER(10,($B183-O$227)/O$228))</f>
        <v>0.99896252307415501</v>
      </c>
    </row>
    <row r="184" spans="2:135" x14ac:dyDescent="0.25">
      <c r="B184" s="2">
        <v>178</v>
      </c>
      <c r="C184">
        <v>77.549000000000007</v>
      </c>
      <c r="D184">
        <v>80.534999999999997</v>
      </c>
      <c r="E184">
        <v>84.534999999999997</v>
      </c>
      <c r="F184">
        <v>85.126999999999995</v>
      </c>
      <c r="G184">
        <v>87.224999999999994</v>
      </c>
      <c r="H184">
        <v>89.141000000000005</v>
      </c>
      <c r="I184">
        <v>89.534999999999997</v>
      </c>
      <c r="J184">
        <v>89.099000000000004</v>
      </c>
      <c r="K184">
        <v>87.055999999999997</v>
      </c>
      <c r="L184">
        <v>82.602999999999994</v>
      </c>
      <c r="M184">
        <v>79.484999999999999</v>
      </c>
      <c r="N184">
        <v>70.647099999999995</v>
      </c>
      <c r="O184">
        <v>60.323900000000002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78.066355062004916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82.154485337121699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84.550776270200487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85.84499953205831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88.643481554416866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89.858865923872401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90.086502599753317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89.177145014537956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86.884921314935795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83.083801297631567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78.081765144614465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70.642740224361575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60.802666441053709</v>
      </c>
      <c r="AE184" s="5"/>
      <c r="AG184" s="5">
        <f t="shared" si="49"/>
        <v>-0.51735506200490988</v>
      </c>
      <c r="AH184" s="5">
        <f t="shared" si="49"/>
        <v>-1.6194853371217022</v>
      </c>
      <c r="AI184" s="5">
        <f t="shared" si="49"/>
        <v>-1.5776270200490217E-2</v>
      </c>
      <c r="AJ184" s="5">
        <f t="shared" si="49"/>
        <v>-0.71799953205831457</v>
      </c>
      <c r="AK184" s="5">
        <f t="shared" si="48"/>
        <v>-1.4184815544168714</v>
      </c>
      <c r="AL184" s="5">
        <f t="shared" si="48"/>
        <v>-0.71786592387239523</v>
      </c>
      <c r="AM184" s="5">
        <f t="shared" si="48"/>
        <v>-0.55150259975332006</v>
      </c>
      <c r="AN184" s="5">
        <f t="shared" si="48"/>
        <v>-7.8145014537952306E-2</v>
      </c>
      <c r="AO184" s="5">
        <f t="shared" si="47"/>
        <v>0.17107868506420232</v>
      </c>
      <c r="AP184" s="5">
        <f t="shared" si="47"/>
        <v>-0.48080129763157231</v>
      </c>
      <c r="AQ184" s="5">
        <f t="shared" si="47"/>
        <v>1.4032348553855343</v>
      </c>
      <c r="AR184" s="5">
        <f t="shared" si="47"/>
        <v>4.3597756384201602E-3</v>
      </c>
      <c r="AS184" s="5">
        <f t="shared" si="50"/>
        <v>-0.47876644105370758</v>
      </c>
      <c r="AV184" s="2">
        <f t="shared" si="34"/>
        <v>78.066355060936615</v>
      </c>
      <c r="AW184" s="2">
        <f t="shared" si="35"/>
        <v>82.148522133440835</v>
      </c>
      <c r="AX184" s="2">
        <f t="shared" si="36"/>
        <v>84.549567193177722</v>
      </c>
      <c r="AY184" s="2">
        <f t="shared" si="37"/>
        <v>85.843246955407949</v>
      </c>
      <c r="AZ184" s="2">
        <f t="shared" si="38"/>
        <v>88.642882771419366</v>
      </c>
      <c r="BA184" s="2">
        <f t="shared" si="39"/>
        <v>89.858669118012642</v>
      </c>
      <c r="BB184" s="2">
        <f t="shared" si="40"/>
        <v>90.086351649405358</v>
      </c>
      <c r="BC184" s="2">
        <f t="shared" si="41"/>
        <v>89.175297285492064</v>
      </c>
      <c r="BD184" s="2">
        <f t="shared" si="42"/>
        <v>86.883327665110386</v>
      </c>
      <c r="BE184" s="2">
        <f t="shared" si="43"/>
        <v>83.079559209858502</v>
      </c>
      <c r="BF184" s="2">
        <f t="shared" si="44"/>
        <v>78.051106509345303</v>
      </c>
      <c r="BG184" s="2">
        <f t="shared" si="45"/>
        <v>70.529689606988654</v>
      </c>
      <c r="BH184" s="2">
        <f t="shared" si="46"/>
        <v>60.640914585178734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77.549000000000007</v>
      </c>
      <c r="CA184" s="2">
        <f>IF(OR(AND($B184&gt;D$230, $B184&lt;D$231), $B184&gt;D$232), D184, "")</f>
        <v>80.534999999999997</v>
      </c>
      <c r="CB184" s="2">
        <f>IF(OR(AND($B184&gt;E$230, $B184&lt;E$231), $B184&gt;E$232), E184, "")</f>
        <v>84.534999999999997</v>
      </c>
      <c r="CC184" s="2">
        <f>IF(OR(AND($B184&gt;F$230, $B184&lt;F$231), $B184&gt;F$232), F184, "")</f>
        <v>85.126999999999995</v>
      </c>
      <c r="CD184" s="2">
        <f>IF(OR(AND($B184&gt;G$230, $B184&lt;G$231), $B184&gt;G$232), G184, "")</f>
        <v>87.224999999999994</v>
      </c>
      <c r="CE184" s="2">
        <f>IF(OR(AND($B184&gt;H$230, $B184&lt;H$231), $B184&gt;H$232), H184, "")</f>
        <v>89.141000000000005</v>
      </c>
      <c r="CF184" s="2">
        <f>IF(OR(AND($B184&gt;I$230, $B184&lt;I$231), $B184&gt;I$232), I184, "")</f>
        <v>89.534999999999997</v>
      </c>
      <c r="CG184" s="2">
        <f>IF(OR(AND($B184&gt;J$230, $B184&lt;J$231), $B184&gt;J$232), J184, "")</f>
        <v>89.099000000000004</v>
      </c>
      <c r="CH184" s="2">
        <f>IF(OR(AND($B184&gt;K$230, $B184&lt;K$231), $B184&gt;K$232), K184, "")</f>
        <v>87.055999999999997</v>
      </c>
      <c r="CI184" s="2">
        <f>IF(OR(AND($B184&gt;L$230, $B184&lt;L$231), $B184&gt;L$232), L184, "")</f>
        <v>82.602999999999994</v>
      </c>
      <c r="CJ184" s="2">
        <f>IF(OR(AND($B184&gt;M$230, $B184&lt;M$231), $B184&gt;M$232), M184, "")</f>
        <v>79.484999999999999</v>
      </c>
      <c r="CK184" s="2" t="str">
        <f>IF(OR(AND($B184&gt;N$230, $B184&lt;N$231), $B184&gt;N$232), N184, "")</f>
        <v/>
      </c>
      <c r="CL184" s="2" t="str">
        <f>IF(OR(AND($B184&gt;O$230, $B184&lt;O$231), $B184&gt;O$232), O184, "")</f>
        <v/>
      </c>
      <c r="CO184" s="2">
        <f>BK$207*$B184+BK$209</f>
        <v>84.920085476198992</v>
      </c>
      <c r="CP184" s="2">
        <f>BL$207*$B184+BL$209</f>
        <v>86.778060700321475</v>
      </c>
      <c r="CQ184" s="2">
        <f>BM$207*$B184+BM$209</f>
        <v>88.142632319414631</v>
      </c>
      <c r="CR184" s="2">
        <f>BN$207*$B184+BN$209</f>
        <v>91.149824847397738</v>
      </c>
      <c r="CS184" s="2">
        <f>BO$207*$B184+BO$209</f>
        <v>94.971260093568873</v>
      </c>
      <c r="CT184" s="2">
        <f>BP$207*$B184+BP$209</f>
        <v>97.842665557996796</v>
      </c>
      <c r="CU184" s="2">
        <f>BQ$207*$B184+BQ$209</f>
        <v>97.690486189555145</v>
      </c>
      <c r="CV184" s="2">
        <f>BR$207*$B184+BR$209</f>
        <v>97.510297570148722</v>
      </c>
      <c r="CW184" s="2">
        <f>BS$207*$B184+BS$209</f>
        <v>95.455956369312915</v>
      </c>
      <c r="CX184" s="2">
        <f>BT$207*$B184+BT$209</f>
        <v>91.218675147272279</v>
      </c>
      <c r="CY184" s="2">
        <f>BU$207*$B184+BU$209</f>
        <v>85.706882453553519</v>
      </c>
      <c r="CZ184" s="2">
        <f>BV$207*$B184+BV$209</f>
        <v>76.561651474109937</v>
      </c>
      <c r="DA184" s="2">
        <f>BW$207*$B184+BW$209</f>
        <v>63.90310632932912</v>
      </c>
      <c r="DD184" s="2">
        <f>BZ$207*$B184+BZ$209</f>
        <v>78.061397945509825</v>
      </c>
      <c r="DE184" s="2">
        <f>CA$207*$B184+CA$209</f>
        <v>82.143905158924923</v>
      </c>
      <c r="DF184" s="2">
        <f>CB$207*$B184+CB$209</f>
        <v>84.546524178030438</v>
      </c>
      <c r="DG184" s="2">
        <f>CC$207*$B184+CC$209</f>
        <v>85.838587953468519</v>
      </c>
      <c r="DH184" s="2">
        <f>CD$207*$B184+CD$209</f>
        <v>88.638029280520101</v>
      </c>
      <c r="DI184" s="2">
        <f>CE$207*$B184+CE$209</f>
        <v>89.852987800248712</v>
      </c>
      <c r="DJ184" s="2">
        <f>CF$207*$B184+CF$209</f>
        <v>90.081161536893589</v>
      </c>
      <c r="DK184" s="2">
        <f>CG$207*$B184+CG$209</f>
        <v>89.167807059960623</v>
      </c>
      <c r="DL184" s="2">
        <f>CH$207*$B184+CH$209</f>
        <v>86.876282266687667</v>
      </c>
      <c r="DM184" s="2">
        <f>CI$207*$B184+CI$209</f>
        <v>83.073316569621568</v>
      </c>
      <c r="DN184" s="2">
        <f>CJ$207*$B184+CJ$209</f>
        <v>78.044509317724959</v>
      </c>
      <c r="DO184" s="2">
        <f>CK$207*$B184+CK$209</f>
        <v>70.52407712562011</v>
      </c>
      <c r="DP184" s="2">
        <f>CL$207*$B184+CL$209</f>
        <v>60.637824725655577</v>
      </c>
      <c r="DS184" s="2">
        <f>POWER(10,($B184-C$227)/C$228)/(1+POWER(10,($B184-C$227)/C$228))</f>
        <v>0.99927725014376234</v>
      </c>
      <c r="DT184" s="2">
        <f>POWER(10,($B184-D$227)/D$228)/(1+POWER(10,($B184-D$227)/D$228))</f>
        <v>0.99900370747708833</v>
      </c>
      <c r="DU184" s="2">
        <f>POWER(10,($B184-E$227)/E$228)/(1+POWER(10,($B184-E$227)/E$228))</f>
        <v>0.99915380321512814</v>
      </c>
      <c r="DV184" s="2">
        <f>POWER(10,($B184-F$227)/F$228)/(1+POWER(10,($B184-F$227)/F$228))</f>
        <v>0.99912280283623656</v>
      </c>
      <c r="DW184" s="2">
        <f>POWER(10,($B184-G$227)/G$228)/(1+POWER(10,($B184-G$227)/G$228))</f>
        <v>0.99923364692642114</v>
      </c>
      <c r="DX184" s="2">
        <f>POWER(10,($B184-H$227)/H$228)/(1+POWER(10,($B184-H$227)/H$228))</f>
        <v>0.99928891778414752</v>
      </c>
      <c r="DY184" s="2">
        <f>POWER(10,($B184-I$227)/I$228)/(1+POWER(10,($B184-I$227)/I$228))</f>
        <v>0.99931792731304203</v>
      </c>
      <c r="DZ184" s="2">
        <f>POWER(10,($B184-J$227)/J$228)/(1+POWER(10,($B184-J$227)/J$228))</f>
        <v>0.99910215953829395</v>
      </c>
      <c r="EA184" s="2">
        <f>POWER(10,($B184-K$227)/K$228)/(1+POWER(10,($B184-K$227)/K$228))</f>
        <v>0.99917882680175751</v>
      </c>
      <c r="EB184" s="2">
        <f>POWER(10,($B184-L$227)/L$228)/(1+POWER(10,($B184-L$227)/L$228))</f>
        <v>0.99923359540560208</v>
      </c>
      <c r="EC184" s="2">
        <f>POWER(10,($B184-M$227)/M$228)/(1+POWER(10,($B184-M$227)/M$228))</f>
        <v>0.99913901457115228</v>
      </c>
      <c r="ED184" s="2">
        <f>POWER(10,($B184-N$227)/N$228)/(1+POWER(10,($B184-N$227)/N$228))</f>
        <v>0.99907040790811152</v>
      </c>
      <c r="EE184" s="2">
        <f>POWER(10,($B184-O$227)/O$228)/(1+POWER(10,($B184-O$227)/O$228))</f>
        <v>0.99905372341555843</v>
      </c>
    </row>
    <row r="185" spans="2:135" x14ac:dyDescent="0.25">
      <c r="B185" s="2">
        <v>179</v>
      </c>
      <c r="C185">
        <v>78.055999999999997</v>
      </c>
      <c r="D185">
        <v>81.662000000000006</v>
      </c>
      <c r="E185">
        <v>84.576999999999998</v>
      </c>
      <c r="F185">
        <v>85.141000000000005</v>
      </c>
      <c r="G185">
        <v>88.858999999999995</v>
      </c>
      <c r="H185">
        <v>89.576999999999998</v>
      </c>
      <c r="I185">
        <v>90.323999999999998</v>
      </c>
      <c r="J185">
        <v>89.31</v>
      </c>
      <c r="K185">
        <v>86.69</v>
      </c>
      <c r="L185">
        <v>82.484999999999999</v>
      </c>
      <c r="M185">
        <v>78.162000000000006</v>
      </c>
      <c r="N185">
        <v>70.529399999999995</v>
      </c>
      <c r="O185">
        <v>60.521099999999997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77.985848938798554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82.086546168870257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84.491438064972158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85.787356653664972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88.59342893946237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89.791977138670163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90.02026056712026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89.106542595060375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86.809930700152776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83.007907663814436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78.003601225699455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70.546122588587423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60.721561432421247</v>
      </c>
      <c r="AE185" s="5"/>
      <c r="AG185" s="5">
        <f t="shared" si="49"/>
        <v>7.0151061201443099E-2</v>
      </c>
      <c r="AH185" s="5">
        <f t="shared" si="49"/>
        <v>-0.42454616887025054</v>
      </c>
      <c r="AI185" s="5">
        <f t="shared" si="49"/>
        <v>8.5561935027840264E-2</v>
      </c>
      <c r="AJ185" s="5">
        <f t="shared" si="49"/>
        <v>-0.64635665366496653</v>
      </c>
      <c r="AK185" s="5">
        <f t="shared" si="48"/>
        <v>0.26557106053762425</v>
      </c>
      <c r="AL185" s="5">
        <f t="shared" si="48"/>
        <v>-0.21497713867016444</v>
      </c>
      <c r="AM185" s="5">
        <f t="shared" si="48"/>
        <v>0.30373943287973759</v>
      </c>
      <c r="AN185" s="5">
        <f t="shared" si="48"/>
        <v>0.20345740493962694</v>
      </c>
      <c r="AO185" s="5">
        <f t="shared" si="47"/>
        <v>-0.11993070015277851</v>
      </c>
      <c r="AP185" s="5">
        <f t="shared" si="47"/>
        <v>-0.52290766381443632</v>
      </c>
      <c r="AQ185" s="5">
        <f t="shared" si="47"/>
        <v>0.15839877430055083</v>
      </c>
      <c r="AR185" s="5">
        <f t="shared" si="47"/>
        <v>-1.6722588587427367E-2</v>
      </c>
      <c r="AS185" s="5">
        <f t="shared" si="50"/>
        <v>-0.2004614324212497</v>
      </c>
      <c r="AV185" s="2">
        <f t="shared" si="34"/>
        <v>77.985848938259366</v>
      </c>
      <c r="AW185" s="2">
        <f t="shared" si="35"/>
        <v>82.083329093566761</v>
      </c>
      <c r="AX185" s="2">
        <f t="shared" si="36"/>
        <v>84.490851400555655</v>
      </c>
      <c r="AY185" s="2">
        <f t="shared" si="37"/>
        <v>85.786515257847611</v>
      </c>
      <c r="AZ185" s="2">
        <f t="shared" si="38"/>
        <v>88.593163211298972</v>
      </c>
      <c r="BA185" s="2">
        <f t="shared" si="39"/>
        <v>89.791894932135619</v>
      </c>
      <c r="BB185" s="2">
        <f t="shared" si="40"/>
        <v>90.020198752957953</v>
      </c>
      <c r="BC185" s="2">
        <f t="shared" si="41"/>
        <v>89.105701484394899</v>
      </c>
      <c r="BD185" s="2">
        <f t="shared" si="42"/>
        <v>86.809212092717658</v>
      </c>
      <c r="BE185" s="2">
        <f t="shared" si="43"/>
        <v>83.005894056641182</v>
      </c>
      <c r="BF185" s="2">
        <f t="shared" si="44"/>
        <v>77.987355930335056</v>
      </c>
      <c r="BG185" s="2">
        <f t="shared" si="45"/>
        <v>70.481029869141949</v>
      </c>
      <c r="BH185" s="2">
        <f t="shared" si="46"/>
        <v>60.62495902910991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78.055999999999997</v>
      </c>
      <c r="CA185" s="2">
        <f>IF(OR(AND($B185&gt;D$230, $B185&lt;D$231), $B185&gt;D$232), D185, "")</f>
        <v>81.662000000000006</v>
      </c>
      <c r="CB185" s="2">
        <f>IF(OR(AND($B185&gt;E$230, $B185&lt;E$231), $B185&gt;E$232), E185, "")</f>
        <v>84.576999999999998</v>
      </c>
      <c r="CC185" s="2">
        <f>IF(OR(AND($B185&gt;F$230, $B185&lt;F$231), $B185&gt;F$232), F185, "")</f>
        <v>85.141000000000005</v>
      </c>
      <c r="CD185" s="2">
        <f>IF(OR(AND($B185&gt;G$230, $B185&lt;G$231), $B185&gt;G$232), G185, "")</f>
        <v>88.858999999999995</v>
      </c>
      <c r="CE185" s="2">
        <f>IF(OR(AND($B185&gt;H$230, $B185&lt;H$231), $B185&gt;H$232), H185, "")</f>
        <v>89.576999999999998</v>
      </c>
      <c r="CF185" s="2">
        <f>IF(OR(AND($B185&gt;I$230, $B185&lt;I$231), $B185&gt;I$232), I185, "")</f>
        <v>90.323999999999998</v>
      </c>
      <c r="CG185" s="2">
        <f>IF(OR(AND($B185&gt;J$230, $B185&lt;J$231), $B185&gt;J$232), J185, "")</f>
        <v>89.31</v>
      </c>
      <c r="CH185" s="2">
        <f>IF(OR(AND($B185&gt;K$230, $B185&lt;K$231), $B185&gt;K$232), K185, "")</f>
        <v>86.69</v>
      </c>
      <c r="CI185" s="2">
        <f>IF(OR(AND($B185&gt;L$230, $B185&lt;L$231), $B185&gt;L$232), L185, "")</f>
        <v>82.484999999999999</v>
      </c>
      <c r="CJ185" s="2">
        <f>IF(OR(AND($B185&gt;M$230, $B185&lt;M$231), $B185&gt;M$232), M185, "")</f>
        <v>78.162000000000006</v>
      </c>
      <c r="CK185" s="2">
        <f>IF(OR(AND($B185&gt;N$230, $B185&lt;N$231), $B185&gt;N$232), N185, "")</f>
        <v>70.529399999999995</v>
      </c>
      <c r="CL185" s="2" t="str">
        <f>IF(OR(AND($B185&gt;O$230, $B185&lt;O$231), $B185&gt;O$232), O185, "")</f>
        <v/>
      </c>
      <c r="CO185" s="2">
        <f>BK$207*$B185+BK$209</f>
        <v>84.917561100463359</v>
      </c>
      <c r="CP185" s="2">
        <f>BL$207*$B185+BL$209</f>
        <v>86.763058001411224</v>
      </c>
      <c r="CQ185" s="2">
        <f>BM$207*$B185+BM$209</f>
        <v>88.12170748344856</v>
      </c>
      <c r="CR185" s="2">
        <f>BN$207*$B185+BN$209</f>
        <v>91.152139136246475</v>
      </c>
      <c r="CS185" s="2">
        <f>BO$207*$B185+BO$209</f>
        <v>94.991391187766197</v>
      </c>
      <c r="CT185" s="2">
        <f>BP$207*$B185+BP$209</f>
        <v>97.866646399048335</v>
      </c>
      <c r="CU185" s="2">
        <f>BQ$207*$B185+BQ$209</f>
        <v>97.70859639759604</v>
      </c>
      <c r="CV185" s="2">
        <f>BR$207*$B185+BR$209</f>
        <v>97.535040218433124</v>
      </c>
      <c r="CW185" s="2">
        <f>BS$207*$B185+BS$209</f>
        <v>95.482209486427223</v>
      </c>
      <c r="CX185" s="2">
        <f>BT$207*$B185+BT$209</f>
        <v>91.239025541421242</v>
      </c>
      <c r="CY185" s="2">
        <f>BU$207*$B185+BU$209</f>
        <v>85.733208820734617</v>
      </c>
      <c r="CZ185" s="2">
        <f>BV$207*$B185+BV$209</f>
        <v>76.58453997973956</v>
      </c>
      <c r="DA185" s="2">
        <f>BW$207*$B185+BW$209</f>
        <v>63.924653629943251</v>
      </c>
      <c r="DD185" s="2">
        <f>BZ$207*$B185+BZ$209</f>
        <v>77.981276555967227</v>
      </c>
      <c r="DE185" s="2">
        <f>CA$207*$B185+CA$209</f>
        <v>82.079072712854128</v>
      </c>
      <c r="DF185" s="2">
        <f>CB$207*$B185+CB$209</f>
        <v>84.488046948239841</v>
      </c>
      <c r="DG185" s="2">
        <f>CC$207*$B185+CC$209</f>
        <v>85.782218918529509</v>
      </c>
      <c r="DH185" s="2">
        <f>CD$207*$B185+CD$209</f>
        <v>88.588687917367281</v>
      </c>
      <c r="DI185" s="2">
        <f>CE$207*$B185+CE$209</f>
        <v>89.786654610903867</v>
      </c>
      <c r="DJ185" s="2">
        <f>CF$207*$B185+CF$209</f>
        <v>90.015412861801863</v>
      </c>
      <c r="DK185" s="2">
        <f>CG$207*$B185+CG$209</f>
        <v>89.098792999984312</v>
      </c>
      <c r="DL185" s="2">
        <f>CH$207*$B185+CH$209</f>
        <v>86.802711383207566</v>
      </c>
      <c r="DM185" s="2">
        <f>CI$207*$B185+CI$209</f>
        <v>83.000134936695687</v>
      </c>
      <c r="DN185" s="2">
        <f>CJ$207*$B185+CJ$209</f>
        <v>77.981268428172967</v>
      </c>
      <c r="DO185" s="2">
        <f>CK$207*$B185+CK$209</f>
        <v>70.475850510395759</v>
      </c>
      <c r="DP185" s="2">
        <f>CL$207*$B185+CL$209</f>
        <v>60.622108647567778</v>
      </c>
      <c r="DS185" s="2">
        <f>POWER(10,($B185-C$227)/C$228)/(1+POWER(10,($B185-C$227)/C$228))</f>
        <v>0.99934080237585365</v>
      </c>
      <c r="DT185" s="2">
        <f>POWER(10,($B185-D$227)/D$228)/(1+POWER(10,($B185-D$227)/D$228))</f>
        <v>0.99909129075980918</v>
      </c>
      <c r="DU185" s="2">
        <f>POWER(10,($B185-E$227)/E$228)/(1+POWER(10,($B185-E$227)/E$228))</f>
        <v>0.99922820189485728</v>
      </c>
      <c r="DV185" s="2">
        <f>POWER(10,($B185-F$227)/F$228)/(1+POWER(10,($B185-F$227)/F$228))</f>
        <v>0.99919992492552723</v>
      </c>
      <c r="DW185" s="2">
        <f>POWER(10,($B185-G$227)/G$228)/(1+POWER(10,($B185-G$227)/G$228))</f>
        <v>0.99930103055807906</v>
      </c>
      <c r="DX185" s="2">
        <f>POWER(10,($B185-H$227)/H$228)/(1+POWER(10,($B185-H$227)/H$228))</f>
        <v>0.99935144473297</v>
      </c>
      <c r="DY185" s="2">
        <f>POWER(10,($B185-I$227)/I$228)/(1+POWER(10,($B185-I$227)/I$228))</f>
        <v>0.99937790498123125</v>
      </c>
      <c r="DZ185" s="2">
        <f>POWER(10,($B185-J$227)/J$228)/(1+POWER(10,($B185-J$227)/J$228))</f>
        <v>0.99918109507323527</v>
      </c>
      <c r="EA185" s="2">
        <f>POWER(10,($B185-K$227)/K$228)/(1+POWER(10,($B185-K$227)/K$228))</f>
        <v>0.99925102702566604</v>
      </c>
      <c r="EB185" s="2">
        <f>POWER(10,($B185-L$227)/L$228)/(1+POWER(10,($B185-L$227)/L$228))</f>
        <v>0.99930098356419594</v>
      </c>
      <c r="EC185" s="2">
        <f>POWER(10,($B185-M$227)/M$228)/(1+POWER(10,($B185-M$227)/M$228))</f>
        <v>0.99921471246503302</v>
      </c>
      <c r="ED185" s="2">
        <f>POWER(10,($B185-N$227)/N$228)/(1+POWER(10,($B185-N$227)/N$228))</f>
        <v>0.99915213258552715</v>
      </c>
      <c r="EE185" s="2">
        <f>POWER(10,($B185-O$227)/O$228)/(1+POWER(10,($B185-O$227)/O$228))</f>
        <v>0.99913691363559265</v>
      </c>
    </row>
    <row r="186" spans="2:135" x14ac:dyDescent="0.25">
      <c r="B186" s="2">
        <v>180</v>
      </c>
      <c r="C186">
        <v>76.844999999999999</v>
      </c>
      <c r="D186">
        <v>81.436999999999998</v>
      </c>
      <c r="E186">
        <v>84.549000000000007</v>
      </c>
      <c r="F186">
        <v>85.254000000000005</v>
      </c>
      <c r="G186">
        <v>88.084999999999994</v>
      </c>
      <c r="H186">
        <v>88.745999999999995</v>
      </c>
      <c r="I186">
        <v>89.957999999999998</v>
      </c>
      <c r="J186">
        <v>88.873000000000005</v>
      </c>
      <c r="K186">
        <v>86.662000000000006</v>
      </c>
      <c r="L186">
        <v>82.882000000000005</v>
      </c>
      <c r="M186">
        <v>78.102999999999994</v>
      </c>
      <c r="N186">
        <v>70.5</v>
      </c>
      <c r="O186">
        <v>60.197200000000002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77.90537212445895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82.019840687377936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84.432428900921124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85.730201240889869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88.543586411080454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89.725187470567633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89.954101207466564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89.036519353151988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86.735450455675419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82.933188803255319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77.931965107438018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70.468659378776081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60.664854905838816</v>
      </c>
      <c r="AE186" s="5"/>
      <c r="AG186" s="5">
        <f t="shared" si="49"/>
        <v>-1.0603721244589508</v>
      </c>
      <c r="AH186" s="5">
        <f t="shared" si="49"/>
        <v>-0.58284068737793859</v>
      </c>
      <c r="AI186" s="5">
        <f t="shared" si="49"/>
        <v>0.11657109907888241</v>
      </c>
      <c r="AJ186" s="5">
        <f t="shared" si="49"/>
        <v>-0.47620124088986415</v>
      </c>
      <c r="AK186" s="5">
        <f t="shared" si="48"/>
        <v>-0.45858641108046072</v>
      </c>
      <c r="AL186" s="5">
        <f t="shared" si="48"/>
        <v>-0.97918747056763777</v>
      </c>
      <c r="AM186" s="5">
        <f t="shared" si="48"/>
        <v>3.8987925334339479E-3</v>
      </c>
      <c r="AN186" s="5">
        <f t="shared" si="48"/>
        <v>-0.16351935315198318</v>
      </c>
      <c r="AO186" s="5">
        <f t="shared" si="47"/>
        <v>-7.3450455675413195E-2</v>
      </c>
      <c r="AP186" s="5">
        <f t="shared" si="47"/>
        <v>-5.1188803255314497E-2</v>
      </c>
      <c r="AQ186" s="5">
        <f t="shared" si="47"/>
        <v>0.1710348925619769</v>
      </c>
      <c r="AR186" s="5">
        <f t="shared" si="47"/>
        <v>3.1340621223918674E-2</v>
      </c>
      <c r="AS186" s="5">
        <f t="shared" si="50"/>
        <v>-0.46765490583881331</v>
      </c>
      <c r="AV186" s="2">
        <f t="shared" si="34"/>
        <v>77.905372124195836</v>
      </c>
      <c r="AW186" s="2">
        <f t="shared" si="35"/>
        <v>82.018163742373645</v>
      </c>
      <c r="AX186" s="2">
        <f t="shared" si="36"/>
        <v>84.432154017547447</v>
      </c>
      <c r="AY186" s="2">
        <f t="shared" si="37"/>
        <v>85.729811290372893</v>
      </c>
      <c r="AZ186" s="2">
        <f t="shared" si="38"/>
        <v>88.543472610997227</v>
      </c>
      <c r="BA186" s="2">
        <f t="shared" si="39"/>
        <v>89.725154346913683</v>
      </c>
      <c r="BB186" s="2">
        <f t="shared" si="40"/>
        <v>89.954076790813829</v>
      </c>
      <c r="BC186" s="2">
        <f t="shared" si="41"/>
        <v>89.036150033955082</v>
      </c>
      <c r="BD186" s="2">
        <f t="shared" si="42"/>
        <v>86.735137799422148</v>
      </c>
      <c r="BE186" s="2">
        <f t="shared" si="43"/>
        <v>82.932265637980535</v>
      </c>
      <c r="BF186" s="2">
        <f t="shared" si="44"/>
        <v>77.923643941893076</v>
      </c>
      <c r="BG186" s="2">
        <f t="shared" si="45"/>
        <v>70.432402873797855</v>
      </c>
      <c r="BH186" s="2">
        <f t="shared" si="46"/>
        <v>60.609021679652656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76.844999999999999</v>
      </c>
      <c r="CA186" s="2">
        <f>IF(OR(AND($B186&gt;D$230, $B186&lt;D$231), $B186&gt;D$232), D186, "")</f>
        <v>81.436999999999998</v>
      </c>
      <c r="CB186" s="2">
        <f>IF(OR(AND($B186&gt;E$230, $B186&lt;E$231), $B186&gt;E$232), E186, "")</f>
        <v>84.549000000000007</v>
      </c>
      <c r="CC186" s="2">
        <f>IF(OR(AND($B186&gt;F$230, $B186&lt;F$231), $B186&gt;F$232), F186, "")</f>
        <v>85.254000000000005</v>
      </c>
      <c r="CD186" s="2">
        <f>IF(OR(AND($B186&gt;G$230, $B186&lt;G$231), $B186&gt;G$232), G186, "")</f>
        <v>88.084999999999994</v>
      </c>
      <c r="CE186" s="2">
        <f>IF(OR(AND($B186&gt;H$230, $B186&lt;H$231), $B186&gt;H$232), H186, "")</f>
        <v>88.745999999999995</v>
      </c>
      <c r="CF186" s="2">
        <f>IF(OR(AND($B186&gt;I$230, $B186&lt;I$231), $B186&gt;I$232), I186, "")</f>
        <v>89.957999999999998</v>
      </c>
      <c r="CG186" s="2">
        <f>IF(OR(AND($B186&gt;J$230, $B186&lt;J$231), $B186&gt;J$232), J186, "")</f>
        <v>88.873000000000005</v>
      </c>
      <c r="CH186" s="2">
        <f>IF(OR(AND($B186&gt;K$230, $B186&lt;K$231), $B186&gt;K$232), K186, "")</f>
        <v>86.662000000000006</v>
      </c>
      <c r="CI186" s="2">
        <f>IF(OR(AND($B186&gt;L$230, $B186&lt;L$231), $B186&gt;L$232), L186, "")</f>
        <v>82.882000000000005</v>
      </c>
      <c r="CJ186" s="2">
        <f>IF(OR(AND($B186&gt;M$230, $B186&lt;M$231), $B186&gt;M$232), M186, "")</f>
        <v>78.102999999999994</v>
      </c>
      <c r="CK186" s="2">
        <f>IF(OR(AND($B186&gt;N$230, $B186&lt;N$231), $B186&gt;N$232), N186, "")</f>
        <v>70.5</v>
      </c>
      <c r="CL186" s="2">
        <f>IF(OR(AND($B186&gt;O$230, $B186&lt;O$231), $B186&gt;O$232), O186, "")</f>
        <v>60.197200000000002</v>
      </c>
      <c r="CO186" s="2">
        <f>BK$207*$B186+BK$209</f>
        <v>84.915036724727742</v>
      </c>
      <c r="CP186" s="2">
        <f>BL$207*$B186+BL$209</f>
        <v>86.748055302500958</v>
      </c>
      <c r="CQ186" s="2">
        <f>BM$207*$B186+BM$209</f>
        <v>88.100782647482475</v>
      </c>
      <c r="CR186" s="2">
        <f>BN$207*$B186+BN$209</f>
        <v>91.154453425095213</v>
      </c>
      <c r="CS186" s="2">
        <f>BO$207*$B186+BO$209</f>
        <v>95.011522281963536</v>
      </c>
      <c r="CT186" s="2">
        <f>BP$207*$B186+BP$209</f>
        <v>97.890627240099874</v>
      </c>
      <c r="CU186" s="2">
        <f>BQ$207*$B186+BQ$209</f>
        <v>97.726706605636949</v>
      </c>
      <c r="CV186" s="2">
        <f>BR$207*$B186+BR$209</f>
        <v>97.559782866717512</v>
      </c>
      <c r="CW186" s="2">
        <f>BS$207*$B186+BS$209</f>
        <v>95.508462603541531</v>
      </c>
      <c r="CX186" s="2">
        <f>BT$207*$B186+BT$209</f>
        <v>91.259375935570191</v>
      </c>
      <c r="CY186" s="2">
        <f>BU$207*$B186+BU$209</f>
        <v>85.759535187915716</v>
      </c>
      <c r="CZ186" s="2">
        <f>BV$207*$B186+BV$209</f>
        <v>76.607428485369198</v>
      </c>
      <c r="DA186" s="2">
        <f>BW$207*$B186+BW$209</f>
        <v>63.946200930557382</v>
      </c>
      <c r="DD186" s="2">
        <f>BZ$207*$B186+BZ$209</f>
        <v>77.90115516642463</v>
      </c>
      <c r="DE186" s="2">
        <f>CA$207*$B186+CA$209</f>
        <v>82.014240266783332</v>
      </c>
      <c r="DF186" s="2">
        <f>CB$207*$B186+CB$209</f>
        <v>84.429569718449244</v>
      </c>
      <c r="DG186" s="2">
        <f>CC$207*$B186+CC$209</f>
        <v>85.725849883590499</v>
      </c>
      <c r="DH186" s="2">
        <f>CD$207*$B186+CD$209</f>
        <v>88.539346554214461</v>
      </c>
      <c r="DI186" s="2">
        <f>CE$207*$B186+CE$209</f>
        <v>89.720321421559021</v>
      </c>
      <c r="DJ186" s="2">
        <f>CF$207*$B186+CF$209</f>
        <v>89.949664186710137</v>
      </c>
      <c r="DK186" s="2">
        <f>CG$207*$B186+CG$209</f>
        <v>89.029778940008001</v>
      </c>
      <c r="DL186" s="2">
        <f>CH$207*$B186+CH$209</f>
        <v>86.72914049972745</v>
      </c>
      <c r="DM186" s="2">
        <f>CI$207*$B186+CI$209</f>
        <v>82.926953303769807</v>
      </c>
      <c r="DN186" s="2">
        <f>CJ$207*$B186+CJ$209</f>
        <v>77.918027538620976</v>
      </c>
      <c r="DO186" s="2">
        <f>CK$207*$B186+CK$209</f>
        <v>70.427623895171408</v>
      </c>
      <c r="DP186" s="2">
        <f>CL$207*$B186+CL$209</f>
        <v>60.606392569479979</v>
      </c>
      <c r="DS186" s="2">
        <f>POWER(10,($B186-C$227)/C$228)/(1+POWER(10,($B186-C$227)/C$228))</f>
        <v>0.99939876974879616</v>
      </c>
      <c r="DT186" s="2">
        <f>POWER(10,($B186-D$227)/D$228)/(1+POWER(10,($B186-D$227)/D$228))</f>
        <v>0.99917118105360847</v>
      </c>
      <c r="DU186" s="2">
        <f>POWER(10,($B186-E$227)/E$228)/(1+POWER(10,($B186-E$227)/E$228))</f>
        <v>0.9992960639581121</v>
      </c>
      <c r="DV186" s="2">
        <f>POWER(10,($B186-F$227)/F$228)/(1+POWER(10,($B186-F$227)/F$228))</f>
        <v>0.99927027148840264</v>
      </c>
      <c r="DW186" s="2">
        <f>POWER(10,($B186-G$227)/G$228)/(1+POWER(10,($B186-G$227)/G$228))</f>
        <v>0.99936249308480851</v>
      </c>
      <c r="DX186" s="2">
        <f>POWER(10,($B186-H$227)/H$228)/(1+POWER(10,($B186-H$227)/H$228))</f>
        <v>0.99940847681078337</v>
      </c>
      <c r="DY186" s="2">
        <f>POWER(10,($B186-I$227)/I$228)/(1+POWER(10,($B186-I$227)/I$228))</f>
        <v>0.99943261154228058</v>
      </c>
      <c r="DZ186" s="2">
        <f>POWER(10,($B186-J$227)/J$228)/(1+POWER(10,($B186-J$227)/J$228))</f>
        <v>0.9992530960124032</v>
      </c>
      <c r="EA186" s="2">
        <f>POWER(10,($B186-K$227)/K$228)/(1+POWER(10,($B186-K$227)/K$228))</f>
        <v>0.99931688351061909</v>
      </c>
      <c r="EB186" s="2">
        <f>POWER(10,($B186-L$227)/L$228)/(1+POWER(10,($B186-L$227)/L$228))</f>
        <v>0.99936245022060521</v>
      </c>
      <c r="EC186" s="2">
        <f>POWER(10,($B186-M$227)/M$228)/(1+POWER(10,($B186-M$227)/M$228))</f>
        <v>0.99928375976619732</v>
      </c>
      <c r="ED186" s="2">
        <f>POWER(10,($B186-N$227)/N$228)/(1+POWER(10,($B186-N$227)/N$228))</f>
        <v>0.99922667803541565</v>
      </c>
      <c r="EE186" s="2">
        <f>POWER(10,($B186-O$227)/O$228)/(1+POWER(10,($B186-O$227)/O$228))</f>
        <v>0.9992127960983288</v>
      </c>
    </row>
    <row r="187" spans="2:135" x14ac:dyDescent="0.25">
      <c r="B187" s="2">
        <v>181</v>
      </c>
      <c r="C187">
        <v>77.197000000000003</v>
      </c>
      <c r="D187">
        <v>81.873000000000005</v>
      </c>
      <c r="E187">
        <v>84.718000000000004</v>
      </c>
      <c r="F187">
        <v>85.07</v>
      </c>
      <c r="G187">
        <v>87.802999999999997</v>
      </c>
      <c r="H187">
        <v>89.028000000000006</v>
      </c>
      <c r="I187">
        <v>88.760999999999996</v>
      </c>
      <c r="J187">
        <v>88.93</v>
      </c>
      <c r="K187">
        <v>85.718000000000004</v>
      </c>
      <c r="L187">
        <v>83.515000000000001</v>
      </c>
      <c r="M187">
        <v>77.941000000000003</v>
      </c>
      <c r="N187">
        <v>70.338200000000001</v>
      </c>
      <c r="O187">
        <v>60.577500000000001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77.824922442574476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81.953868605215305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84.373598027625079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85.673307447475153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88.493855836159739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89.658457741292054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89.887992754585454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88.966796055677605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86.661232998401218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82.859080020391303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77.864087942848471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70.403342119711269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60.624330589726334</v>
      </c>
      <c r="AE187" s="5"/>
      <c r="AG187" s="5">
        <f t="shared" si="49"/>
        <v>-0.62792244257447294</v>
      </c>
      <c r="AH187" s="5">
        <f t="shared" si="49"/>
        <v>-8.0868605215300704E-2</v>
      </c>
      <c r="AI187" s="5">
        <f t="shared" si="49"/>
        <v>0.34440197237492498</v>
      </c>
      <c r="AJ187" s="5">
        <f t="shared" si="49"/>
        <v>-0.60330744747516007</v>
      </c>
      <c r="AK187" s="5">
        <f t="shared" si="48"/>
        <v>-0.69085583615974144</v>
      </c>
      <c r="AL187" s="5">
        <f t="shared" si="48"/>
        <v>-0.63045774129204801</v>
      </c>
      <c r="AM187" s="5">
        <f t="shared" si="48"/>
        <v>-1.1269927545854586</v>
      </c>
      <c r="AN187" s="5">
        <f t="shared" si="48"/>
        <v>-3.679605567759836E-2</v>
      </c>
      <c r="AO187" s="5">
        <f t="shared" si="47"/>
        <v>-0.94323299840121422</v>
      </c>
      <c r="AP187" s="5">
        <f t="shared" si="47"/>
        <v>0.65591997960869719</v>
      </c>
      <c r="AQ187" s="5">
        <f t="shared" si="47"/>
        <v>7.6912057151531599E-2</v>
      </c>
      <c r="AR187" s="5">
        <f t="shared" si="47"/>
        <v>-6.5142119711268265E-2</v>
      </c>
      <c r="AS187" s="5">
        <f t="shared" si="50"/>
        <v>-4.6830589726333471E-2</v>
      </c>
      <c r="AV187" s="2">
        <f t="shared" si="34"/>
        <v>77.82492244245033</v>
      </c>
      <c r="AW187" s="2">
        <f t="shared" si="35"/>
        <v>81.953024002596877</v>
      </c>
      <c r="AX187" s="2">
        <f t="shared" si="36"/>
        <v>84.373473653470157</v>
      </c>
      <c r="AY187" s="2">
        <f t="shared" si="37"/>
        <v>85.673132984017144</v>
      </c>
      <c r="AZ187" s="2">
        <f t="shared" si="38"/>
        <v>88.493808805135018</v>
      </c>
      <c r="BA187" s="2">
        <f t="shared" si="39"/>
        <v>89.658444866692818</v>
      </c>
      <c r="BB187" s="2">
        <f t="shared" si="40"/>
        <v>89.887983451467363</v>
      </c>
      <c r="BC187" s="2">
        <f t="shared" si="41"/>
        <v>88.966639638475414</v>
      </c>
      <c r="BD187" s="2">
        <f t="shared" si="42"/>
        <v>86.6611017424094</v>
      </c>
      <c r="BE187" s="2">
        <f t="shared" si="43"/>
        <v>82.858671236492782</v>
      </c>
      <c r="BF187" s="2">
        <f t="shared" si="44"/>
        <v>77.859967703269561</v>
      </c>
      <c r="BG187" s="2">
        <f t="shared" si="45"/>
        <v>70.383806216188063</v>
      </c>
      <c r="BH187" s="2">
        <f t="shared" si="46"/>
        <v>60.593101189129094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77.197000000000003</v>
      </c>
      <c r="CA187" s="2">
        <f>IF(OR(AND($B187&gt;D$230, $B187&lt;D$231), $B187&gt;D$232), D187, "")</f>
        <v>81.873000000000005</v>
      </c>
      <c r="CB187" s="2">
        <f>IF(OR(AND($B187&gt;E$230, $B187&lt;E$231), $B187&gt;E$232), E187, "")</f>
        <v>84.718000000000004</v>
      </c>
      <c r="CC187" s="2">
        <f>IF(OR(AND($B187&gt;F$230, $B187&lt;F$231), $B187&gt;F$232), F187, "")</f>
        <v>85.07</v>
      </c>
      <c r="CD187" s="2">
        <f>IF(OR(AND($B187&gt;G$230, $B187&lt;G$231), $B187&gt;G$232), G187, "")</f>
        <v>87.802999999999997</v>
      </c>
      <c r="CE187" s="2">
        <f>IF(OR(AND($B187&gt;H$230, $B187&lt;H$231), $B187&gt;H$232), H187, "")</f>
        <v>89.028000000000006</v>
      </c>
      <c r="CF187" s="2">
        <f>IF(OR(AND($B187&gt;I$230, $B187&lt;I$231), $B187&gt;I$232), I187, "")</f>
        <v>88.760999999999996</v>
      </c>
      <c r="CG187" s="2">
        <f>IF(OR(AND($B187&gt;J$230, $B187&lt;J$231), $B187&gt;J$232), J187, "")</f>
        <v>88.93</v>
      </c>
      <c r="CH187" s="2">
        <f>IF(OR(AND($B187&gt;K$230, $B187&lt;K$231), $B187&gt;K$232), K187, "")</f>
        <v>85.718000000000004</v>
      </c>
      <c r="CI187" s="2">
        <f>IF(OR(AND($B187&gt;L$230, $B187&lt;L$231), $B187&gt;L$232), L187, "")</f>
        <v>83.515000000000001</v>
      </c>
      <c r="CJ187" s="2">
        <f>IF(OR(AND($B187&gt;M$230, $B187&lt;M$231), $B187&gt;M$232), M187, "")</f>
        <v>77.941000000000003</v>
      </c>
      <c r="CK187" s="2">
        <f>IF(OR(AND($B187&gt;N$230, $B187&lt;N$231), $B187&gt;N$232), N187, "")</f>
        <v>70.338200000000001</v>
      </c>
      <c r="CL187" s="2">
        <f>IF(OR(AND($B187&gt;O$230, $B187&lt;O$231), $B187&gt;O$232), O187, "")</f>
        <v>60.577500000000001</v>
      </c>
      <c r="CO187" s="2">
        <f>BK$207*$B187+BK$209</f>
        <v>84.912512348992109</v>
      </c>
      <c r="CP187" s="2">
        <f>BL$207*$B187+BL$209</f>
        <v>86.733052603590707</v>
      </c>
      <c r="CQ187" s="2">
        <f>BM$207*$B187+BM$209</f>
        <v>88.079857811516405</v>
      </c>
      <c r="CR187" s="2">
        <f>BN$207*$B187+BN$209</f>
        <v>91.15676771394395</v>
      </c>
      <c r="CS187" s="2">
        <f>BO$207*$B187+BO$209</f>
        <v>95.031653376160875</v>
      </c>
      <c r="CT187" s="2">
        <f>BP$207*$B187+BP$209</f>
        <v>97.914608081151414</v>
      </c>
      <c r="CU187" s="2">
        <f>BQ$207*$B187+BQ$209</f>
        <v>97.744816813677858</v>
      </c>
      <c r="CV187" s="2">
        <f>BR$207*$B187+BR$209</f>
        <v>97.584525515001914</v>
      </c>
      <c r="CW187" s="2">
        <f>BS$207*$B187+BS$209</f>
        <v>95.534715720655839</v>
      </c>
      <c r="CX187" s="2">
        <f>BT$207*$B187+BT$209</f>
        <v>91.279726329719139</v>
      </c>
      <c r="CY187" s="2">
        <f>BU$207*$B187+BU$209</f>
        <v>85.785861555096815</v>
      </c>
      <c r="CZ187" s="2">
        <f>BV$207*$B187+BV$209</f>
        <v>76.630316990998821</v>
      </c>
      <c r="DA187" s="2">
        <f>BW$207*$B187+BW$209</f>
        <v>63.967748231171512</v>
      </c>
      <c r="DD187" s="2">
        <f>BZ$207*$B187+BZ$209</f>
        <v>77.821033776882032</v>
      </c>
      <c r="DE187" s="2">
        <f>CA$207*$B187+CA$209</f>
        <v>81.949407820712537</v>
      </c>
      <c r="DF187" s="2">
        <f>CB$207*$B187+CB$209</f>
        <v>84.371092488658647</v>
      </c>
      <c r="DG187" s="2">
        <f>CC$207*$B187+CC$209</f>
        <v>85.669480848651489</v>
      </c>
      <c r="DH187" s="2">
        <f>CD$207*$B187+CD$209</f>
        <v>88.490005191061641</v>
      </c>
      <c r="DI187" s="2">
        <f>CE$207*$B187+CE$209</f>
        <v>89.653988232214161</v>
      </c>
      <c r="DJ187" s="2">
        <f>CF$207*$B187+CF$209</f>
        <v>89.883915511618412</v>
      </c>
      <c r="DK187" s="2">
        <f>CG$207*$B187+CG$209</f>
        <v>88.960764880031704</v>
      </c>
      <c r="DL187" s="2">
        <f>CH$207*$B187+CH$209</f>
        <v>86.655569616247348</v>
      </c>
      <c r="DM187" s="2">
        <f>CI$207*$B187+CI$209</f>
        <v>82.853771670843926</v>
      </c>
      <c r="DN187" s="2">
        <f>CJ$207*$B187+CJ$209</f>
        <v>77.854786649068998</v>
      </c>
      <c r="DO187" s="2">
        <f>CK$207*$B187+CK$209</f>
        <v>70.379397279947057</v>
      </c>
      <c r="DP187" s="2">
        <f>CL$207*$B187+CL$209</f>
        <v>60.590676491392188</v>
      </c>
      <c r="DS187" s="2">
        <f>POWER(10,($B187-C$227)/C$228)/(1+POWER(10,($B187-C$227)/C$228))</f>
        <v>0.99945164248488394</v>
      </c>
      <c r="DT187" s="2">
        <f>POWER(10,($B187-D$227)/D$228)/(1+POWER(10,($B187-D$227)/D$228))</f>
        <v>0.99924405300801811</v>
      </c>
      <c r="DU187" s="2">
        <f>POWER(10,($B187-E$227)/E$228)/(1+POWER(10,($B187-E$227)/E$228))</f>
        <v>0.99935796293261703</v>
      </c>
      <c r="DV187" s="2">
        <f>POWER(10,($B187-F$227)/F$228)/(1+POWER(10,($B187-F$227)/F$228))</f>
        <v>0.99933443695303137</v>
      </c>
      <c r="DW187" s="2">
        <f>POWER(10,($B187-G$227)/G$228)/(1+POWER(10,($B187-G$227)/G$228))</f>
        <v>0.99941855416773395</v>
      </c>
      <c r="DX187" s="2">
        <f>POWER(10,($B187-H$227)/H$228)/(1+POWER(10,($B187-H$227)/H$228))</f>
        <v>0.99946049635981882</v>
      </c>
      <c r="DY187" s="2">
        <f>POWER(10,($B187-I$227)/I$228)/(1+POWER(10,($B187-I$227)/I$228))</f>
        <v>0.99948250974123309</v>
      </c>
      <c r="DZ187" s="2">
        <f>POWER(10,($B187-J$227)/J$228)/(1+POWER(10,($B187-J$227)/J$228))</f>
        <v>0.9993187706973351</v>
      </c>
      <c r="EA187" s="2">
        <f>POWER(10,($B187-K$227)/K$228)/(1+POWER(10,($B187-K$227)/K$228))</f>
        <v>0.99937695290774597</v>
      </c>
      <c r="EB187" s="2">
        <f>POWER(10,($B187-L$227)/L$228)/(1+POWER(10,($B187-L$227)/L$228))</f>
        <v>0.99941851507072965</v>
      </c>
      <c r="EC187" s="2">
        <f>POWER(10,($B187-M$227)/M$228)/(1+POWER(10,($B187-M$227)/M$228))</f>
        <v>0.99934673997384271</v>
      </c>
      <c r="ED187" s="2">
        <f>POWER(10,($B187-N$227)/N$228)/(1+POWER(10,($B187-N$227)/N$228))</f>
        <v>0.99929467399281913</v>
      </c>
      <c r="EE187" s="2">
        <f>POWER(10,($B187-O$227)/O$228)/(1+POWER(10,($B187-O$227)/O$228))</f>
        <v>0.9992820117771436</v>
      </c>
    </row>
    <row r="188" spans="2:135" x14ac:dyDescent="0.25">
      <c r="B188" s="2">
        <v>182</v>
      </c>
      <c r="C188">
        <v>77.013999999999996</v>
      </c>
      <c r="D188">
        <v>80.986000000000004</v>
      </c>
      <c r="E188">
        <v>83.873000000000005</v>
      </c>
      <c r="F188">
        <v>84.534999999999997</v>
      </c>
      <c r="G188">
        <v>89.465000000000003</v>
      </c>
      <c r="H188">
        <v>89.013999999999996</v>
      </c>
      <c r="I188">
        <v>90.224999999999994</v>
      </c>
      <c r="J188">
        <v>88.055999999999997</v>
      </c>
      <c r="K188">
        <v>87.113</v>
      </c>
      <c r="L188">
        <v>82.426000000000002</v>
      </c>
      <c r="M188">
        <v>77.471000000000004</v>
      </c>
      <c r="N188">
        <v>69.573499999999996</v>
      </c>
      <c r="O188">
        <v>60.239400000000003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77.744497872430102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81.88831896672994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84.314863361417125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85.616553769078806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88.444188541726732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89.591769001553857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89.821920009392997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88.897231138090163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86.58715426175948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82.785283158736988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77.798296735956072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70.345420645780266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60.594100742573993</v>
      </c>
      <c r="AE188" s="5"/>
      <c r="AG188" s="5">
        <f t="shared" si="49"/>
        <v>-0.73049787243010655</v>
      </c>
      <c r="AH188" s="5">
        <f t="shared" si="49"/>
        <v>-0.90231896672993628</v>
      </c>
      <c r="AI188" s="5">
        <f t="shared" si="49"/>
        <v>-0.4418633614171199</v>
      </c>
      <c r="AJ188" s="5">
        <f t="shared" si="49"/>
        <v>-1.0815537690788091</v>
      </c>
      <c r="AK188" s="5">
        <f t="shared" si="48"/>
        <v>1.0208114582732719</v>
      </c>
      <c r="AL188" s="5">
        <f t="shared" si="48"/>
        <v>-0.57776900155386102</v>
      </c>
      <c r="AM188" s="5">
        <f t="shared" si="48"/>
        <v>0.40307999060699728</v>
      </c>
      <c r="AN188" s="5">
        <f t="shared" si="48"/>
        <v>-0.84123113809016559</v>
      </c>
      <c r="AO188" s="5">
        <f t="shared" si="47"/>
        <v>0.52584573824051972</v>
      </c>
      <c r="AP188" s="5">
        <f t="shared" si="47"/>
        <v>-0.3592831587369858</v>
      </c>
      <c r="AQ188" s="5">
        <f t="shared" si="47"/>
        <v>-0.32729673595606812</v>
      </c>
      <c r="AR188" s="5">
        <f t="shared" si="47"/>
        <v>-0.77192064578026987</v>
      </c>
      <c r="AS188" s="5">
        <f t="shared" si="50"/>
        <v>-0.3547007425739892</v>
      </c>
      <c r="AV188" s="2">
        <f t="shared" si="34"/>
        <v>77.744497872373472</v>
      </c>
      <c r="AW188" s="2">
        <f t="shared" si="35"/>
        <v>81.887907947598691</v>
      </c>
      <c r="AX188" s="2">
        <f t="shared" si="36"/>
        <v>84.314809019524631</v>
      </c>
      <c r="AY188" s="2">
        <f t="shared" si="37"/>
        <v>85.616478418728391</v>
      </c>
      <c r="AZ188" s="2">
        <f t="shared" si="38"/>
        <v>88.444169784735692</v>
      </c>
      <c r="BA188" s="2">
        <f t="shared" si="39"/>
        <v>89.591764174381765</v>
      </c>
      <c r="BB188" s="2">
        <f t="shared" si="40"/>
        <v>89.821916590266184</v>
      </c>
      <c r="BC188" s="2">
        <f t="shared" si="41"/>
        <v>88.897167238064455</v>
      </c>
      <c r="BD188" s="2">
        <f t="shared" si="42"/>
        <v>86.58710109407302</v>
      </c>
      <c r="BE188" s="2">
        <f t="shared" si="43"/>
        <v>82.785108328030233</v>
      </c>
      <c r="BF188" s="2">
        <f t="shared" si="44"/>
        <v>77.79632457419288</v>
      </c>
      <c r="BG188" s="2">
        <f t="shared" si="45"/>
        <v>70.33523766063216</v>
      </c>
      <c r="BH188" s="2">
        <f t="shared" si="46"/>
        <v>60.57719630572187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77.013999999999996</v>
      </c>
      <c r="CA188" s="2">
        <f>IF(OR(AND($B188&gt;D$230, $B188&lt;D$231), $B188&gt;D$232), D188, "")</f>
        <v>80.986000000000004</v>
      </c>
      <c r="CB188" s="2">
        <f>IF(OR(AND($B188&gt;E$230, $B188&lt;E$231), $B188&gt;E$232), E188, "")</f>
        <v>83.873000000000005</v>
      </c>
      <c r="CC188" s="2">
        <f>IF(OR(AND($B188&gt;F$230, $B188&lt;F$231), $B188&gt;F$232), F188, "")</f>
        <v>84.534999999999997</v>
      </c>
      <c r="CD188" s="2">
        <f>IF(OR(AND($B188&gt;G$230, $B188&lt;G$231), $B188&gt;G$232), G188, "")</f>
        <v>89.465000000000003</v>
      </c>
      <c r="CE188" s="2">
        <f>IF(OR(AND($B188&gt;H$230, $B188&lt;H$231), $B188&gt;H$232), H188, "")</f>
        <v>89.013999999999996</v>
      </c>
      <c r="CF188" s="2">
        <f>IF(OR(AND($B188&gt;I$230, $B188&lt;I$231), $B188&gt;I$232), I188, "")</f>
        <v>90.224999999999994</v>
      </c>
      <c r="CG188" s="2">
        <f>IF(OR(AND($B188&gt;J$230, $B188&lt;J$231), $B188&gt;J$232), J188, "")</f>
        <v>88.055999999999997</v>
      </c>
      <c r="CH188" s="2">
        <f>IF(OR(AND($B188&gt;K$230, $B188&lt;K$231), $B188&gt;K$232), K188, "")</f>
        <v>87.113</v>
      </c>
      <c r="CI188" s="2">
        <f>IF(OR(AND($B188&gt;L$230, $B188&lt;L$231), $B188&gt;L$232), L188, "")</f>
        <v>82.426000000000002</v>
      </c>
      <c r="CJ188" s="2">
        <f>IF(OR(AND($B188&gt;M$230, $B188&lt;M$231), $B188&gt;M$232), M188, "")</f>
        <v>77.471000000000004</v>
      </c>
      <c r="CK188" s="2">
        <f>IF(OR(AND($B188&gt;N$230, $B188&lt;N$231), $B188&gt;N$232), N188, "")</f>
        <v>69.573499999999996</v>
      </c>
      <c r="CL188" s="2">
        <f>IF(OR(AND($B188&gt;O$230, $B188&lt;O$231), $B188&gt;O$232), O188, "")</f>
        <v>60.239400000000003</v>
      </c>
      <c r="CO188" s="2">
        <f>BK$207*$B188+BK$209</f>
        <v>84.909987973256492</v>
      </c>
      <c r="CP188" s="2">
        <f>BL$207*$B188+BL$209</f>
        <v>86.718049904680441</v>
      </c>
      <c r="CQ188" s="2">
        <f>BM$207*$B188+BM$209</f>
        <v>88.058932975550334</v>
      </c>
      <c r="CR188" s="2">
        <f>BN$207*$B188+BN$209</f>
        <v>91.159082002792687</v>
      </c>
      <c r="CS188" s="2">
        <f>BO$207*$B188+BO$209</f>
        <v>95.0517844703582</v>
      </c>
      <c r="CT188" s="2">
        <f>BP$207*$B188+BP$209</f>
        <v>97.938588922202953</v>
      </c>
      <c r="CU188" s="2">
        <f>BQ$207*$B188+BQ$209</f>
        <v>97.762927021718767</v>
      </c>
      <c r="CV188" s="2">
        <f>BR$207*$B188+BR$209</f>
        <v>97.609268163286302</v>
      </c>
      <c r="CW188" s="2">
        <f>BS$207*$B188+BS$209</f>
        <v>95.560968837770162</v>
      </c>
      <c r="CX188" s="2">
        <f>BT$207*$B188+BT$209</f>
        <v>91.300076723868088</v>
      </c>
      <c r="CY188" s="2">
        <f>BU$207*$B188+BU$209</f>
        <v>85.812187922277914</v>
      </c>
      <c r="CZ188" s="2">
        <f>BV$207*$B188+BV$209</f>
        <v>76.653205496628459</v>
      </c>
      <c r="DA188" s="2">
        <f>BW$207*$B188+BW$209</f>
        <v>63.989295531785643</v>
      </c>
      <c r="DD188" s="2">
        <f>BZ$207*$B188+BZ$209</f>
        <v>77.740912387339435</v>
      </c>
      <c r="DE188" s="2">
        <f>CA$207*$B188+CA$209</f>
        <v>81.884575374641742</v>
      </c>
      <c r="DF188" s="2">
        <f>CB$207*$B188+CB$209</f>
        <v>84.31261525886805</v>
      </c>
      <c r="DG188" s="2">
        <f>CC$207*$B188+CC$209</f>
        <v>85.613111813712479</v>
      </c>
      <c r="DH188" s="2">
        <f>CD$207*$B188+CD$209</f>
        <v>88.440663827908821</v>
      </c>
      <c r="DI188" s="2">
        <f>CE$207*$B188+CE$209</f>
        <v>89.587655042869315</v>
      </c>
      <c r="DJ188" s="2">
        <f>CF$207*$B188+CF$209</f>
        <v>89.818166836526686</v>
      </c>
      <c r="DK188" s="2">
        <f>CG$207*$B188+CG$209</f>
        <v>88.891750820055393</v>
      </c>
      <c r="DL188" s="2">
        <f>CH$207*$B188+CH$209</f>
        <v>86.581998732767232</v>
      </c>
      <c r="DM188" s="2">
        <f>CI$207*$B188+CI$209</f>
        <v>82.780590037918046</v>
      </c>
      <c r="DN188" s="2">
        <f>CJ$207*$B188+CJ$209</f>
        <v>77.791545759517007</v>
      </c>
      <c r="DO188" s="2">
        <f>CK$207*$B188+CK$209</f>
        <v>70.331170664722691</v>
      </c>
      <c r="DP188" s="2">
        <f>CL$207*$B188+CL$209</f>
        <v>60.574960413304389</v>
      </c>
      <c r="DS188" s="2">
        <f>POWER(10,($B188-C$227)/C$228)/(1+POWER(10,($B188-C$227)/C$228))</f>
        <v>0.9994998678712379</v>
      </c>
      <c r="DT188" s="2">
        <f>POWER(10,($B188-D$227)/D$228)/(1+POWER(10,($B188-D$227)/D$228))</f>
        <v>0.9993105222886266</v>
      </c>
      <c r="DU188" s="2">
        <f>POWER(10,($B188-E$227)/E$228)/(1+POWER(10,($B188-E$227)/E$228))</f>
        <v>0.99941442215463761</v>
      </c>
      <c r="DV188" s="2">
        <f>POWER(10,($B188-F$227)/F$228)/(1+POWER(10,($B188-F$227)/F$228))</f>
        <v>0.99939296373742958</v>
      </c>
      <c r="DW188" s="2">
        <f>POWER(10,($B188-G$227)/G$228)/(1+POWER(10,($B188-G$227)/G$228))</f>
        <v>0.9994696879672178</v>
      </c>
      <c r="DX188" s="2">
        <f>POWER(10,($B188-H$227)/H$228)/(1+POWER(10,($B188-H$227)/H$228))</f>
        <v>0.99950794347412697</v>
      </c>
      <c r="DY188" s="2">
        <f>POWER(10,($B188-I$227)/I$228)/(1+POWER(10,($B188-I$227)/I$228))</f>
        <v>0.99952802178390754</v>
      </c>
      <c r="DZ188" s="2">
        <f>POWER(10,($B188-J$227)/J$228)/(1+POWER(10,($B188-J$227)/J$228))</f>
        <v>0.99937867424912352</v>
      </c>
      <c r="EA188" s="2">
        <f>POWER(10,($B188-K$227)/K$228)/(1+POWER(10,($B188-K$227)/K$228))</f>
        <v>0.99943174314580407</v>
      </c>
      <c r="EB188" s="2">
        <f>POWER(10,($B188-L$227)/L$228)/(1+POWER(10,($B188-L$227)/L$228))</f>
        <v>0.99946965230667728</v>
      </c>
      <c r="EC188" s="2">
        <f>POWER(10,($B188-M$227)/M$228)/(1+POWER(10,($B188-M$227)/M$228))</f>
        <v>0.99940418552792909</v>
      </c>
      <c r="ED188" s="2">
        <f>POWER(10,($B188-N$227)/N$228)/(1+POWER(10,($B188-N$227)/N$228))</f>
        <v>0.99935669511199887</v>
      </c>
      <c r="EE188" s="2">
        <f>POWER(10,($B188-O$227)/O$228)/(1+POWER(10,($B188-O$227)/O$228))</f>
        <v>0.99934514558767895</v>
      </c>
    </row>
    <row r="189" spans="2:135" x14ac:dyDescent="0.25">
      <c r="B189" s="2">
        <v>183</v>
      </c>
      <c r="C189">
        <v>78.450999999999993</v>
      </c>
      <c r="D189">
        <v>81.465000000000003</v>
      </c>
      <c r="E189">
        <v>84.099000000000004</v>
      </c>
      <c r="F189">
        <v>86.084999999999994</v>
      </c>
      <c r="G189">
        <v>87.113</v>
      </c>
      <c r="H189">
        <v>89.831000000000003</v>
      </c>
      <c r="I189">
        <v>89.676000000000002</v>
      </c>
      <c r="J189">
        <v>87.775000000000006</v>
      </c>
      <c r="K189">
        <v>85.549000000000007</v>
      </c>
      <c r="L189">
        <v>82.691000000000003</v>
      </c>
      <c r="M189">
        <v>77.471000000000004</v>
      </c>
      <c r="N189">
        <v>70.029399999999995</v>
      </c>
      <c r="O189">
        <v>60.802799999999998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77.664096538511018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81.823007053559721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84.256181849478736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85.559877229330198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88.394560905563836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89.525111865307949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89.75587543013151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88.827755172529436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86.513154008160058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82.711646787764522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77.733624625811458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70.291829778509651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60.570161179747366</v>
      </c>
      <c r="AE189" s="5"/>
      <c r="AG189" s="5">
        <f t="shared" si="49"/>
        <v>0.78690346148897561</v>
      </c>
      <c r="AH189" s="5">
        <f t="shared" si="49"/>
        <v>-0.35800705355971729</v>
      </c>
      <c r="AI189" s="5">
        <f t="shared" si="49"/>
        <v>-0.15718184947873226</v>
      </c>
      <c r="AJ189" s="5">
        <f t="shared" si="49"/>
        <v>0.52512277066979607</v>
      </c>
      <c r="AK189" s="5">
        <f t="shared" si="48"/>
        <v>-1.2815609055638362</v>
      </c>
      <c r="AL189" s="5">
        <f t="shared" si="48"/>
        <v>0.30588813469205434</v>
      </c>
      <c r="AM189" s="5">
        <f t="shared" si="48"/>
        <v>-7.9875430131508551E-2</v>
      </c>
      <c r="AN189" s="5">
        <f t="shared" si="48"/>
        <v>-1.0527551725294302</v>
      </c>
      <c r="AO189" s="5">
        <f t="shared" si="47"/>
        <v>-0.96415400816005103</v>
      </c>
      <c r="AP189" s="5">
        <f t="shared" si="47"/>
        <v>-2.0646787764519559E-2</v>
      </c>
      <c r="AQ189" s="5">
        <f t="shared" si="47"/>
        <v>-0.26262462581145485</v>
      </c>
      <c r="AR189" s="5">
        <f t="shared" si="47"/>
        <v>-0.26242977850965588</v>
      </c>
      <c r="AS189" s="5">
        <f t="shared" si="50"/>
        <v>0.23263882025263172</v>
      </c>
      <c r="AV189" s="2">
        <f t="shared" si="34"/>
        <v>77.664096538486035</v>
      </c>
      <c r="AW189" s="2">
        <f t="shared" si="35"/>
        <v>81.822813791029745</v>
      </c>
      <c r="AX189" s="2">
        <f t="shared" si="36"/>
        <v>84.256158921682115</v>
      </c>
      <c r="AY189" s="2">
        <f t="shared" si="37"/>
        <v>85.55984581325697</v>
      </c>
      <c r="AZ189" s="2">
        <f t="shared" si="38"/>
        <v>88.394553686535133</v>
      </c>
      <c r="BA189" s="2">
        <f t="shared" si="39"/>
        <v>89.525110119423772</v>
      </c>
      <c r="BB189" s="2">
        <f t="shared" si="40"/>
        <v>89.755874218010007</v>
      </c>
      <c r="BC189" s="2">
        <f t="shared" si="41"/>
        <v>88.827729992777876</v>
      </c>
      <c r="BD189" s="2">
        <f t="shared" si="42"/>
        <v>86.513133227803564</v>
      </c>
      <c r="BE189" s="2">
        <f t="shared" si="43"/>
        <v>82.711574568800174</v>
      </c>
      <c r="BF189" s="2">
        <f t="shared" si="44"/>
        <v>77.73271210168383</v>
      </c>
      <c r="BG189" s="2">
        <f t="shared" si="45"/>
        <v>70.286695129491704</v>
      </c>
      <c r="BH189" s="2">
        <f t="shared" si="46"/>
        <v>60.561305867091342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78.450999999999993</v>
      </c>
      <c r="CA189" s="2">
        <f>IF(OR(AND($B189&gt;D$230, $B189&lt;D$231), $B189&gt;D$232), D189, "")</f>
        <v>81.465000000000003</v>
      </c>
      <c r="CB189" s="2">
        <f>IF(OR(AND($B189&gt;E$230, $B189&lt;E$231), $B189&gt;E$232), E189, "")</f>
        <v>84.099000000000004</v>
      </c>
      <c r="CC189" s="2">
        <f>IF(OR(AND($B189&gt;F$230, $B189&lt;F$231), $B189&gt;F$232), F189, "")</f>
        <v>86.084999999999994</v>
      </c>
      <c r="CD189" s="2">
        <f>IF(OR(AND($B189&gt;G$230, $B189&lt;G$231), $B189&gt;G$232), G189, "")</f>
        <v>87.113</v>
      </c>
      <c r="CE189" s="2">
        <f>IF(OR(AND($B189&gt;H$230, $B189&lt;H$231), $B189&gt;H$232), H189, "")</f>
        <v>89.831000000000003</v>
      </c>
      <c r="CF189" s="2">
        <f>IF(OR(AND($B189&gt;I$230, $B189&lt;I$231), $B189&gt;I$232), I189, "")</f>
        <v>89.676000000000002</v>
      </c>
      <c r="CG189" s="2">
        <f>IF(OR(AND($B189&gt;J$230, $B189&lt;J$231), $B189&gt;J$232), J189, "")</f>
        <v>87.775000000000006</v>
      </c>
      <c r="CH189" s="2">
        <f>IF(OR(AND($B189&gt;K$230, $B189&lt;K$231), $B189&gt;K$232), K189, "")</f>
        <v>85.549000000000007</v>
      </c>
      <c r="CI189" s="2">
        <f>IF(OR(AND($B189&gt;L$230, $B189&lt;L$231), $B189&gt;L$232), L189, "")</f>
        <v>82.691000000000003</v>
      </c>
      <c r="CJ189" s="2">
        <f>IF(OR(AND($B189&gt;M$230, $B189&lt;M$231), $B189&gt;M$232), M189, "")</f>
        <v>77.471000000000004</v>
      </c>
      <c r="CK189" s="2">
        <f>IF(OR(AND($B189&gt;N$230, $B189&lt;N$231), $B189&gt;N$232), N189, "")</f>
        <v>70.029399999999995</v>
      </c>
      <c r="CL189" s="2">
        <f>IF(OR(AND($B189&gt;O$230, $B189&lt;O$231), $B189&gt;O$232), O189, "")</f>
        <v>60.802799999999998</v>
      </c>
      <c r="CO189" s="2">
        <f>BK$207*$B189+BK$209</f>
        <v>84.907463597520859</v>
      </c>
      <c r="CP189" s="2">
        <f>BL$207*$B189+BL$209</f>
        <v>86.70304720577019</v>
      </c>
      <c r="CQ189" s="2">
        <f>BM$207*$B189+BM$209</f>
        <v>88.038008139584264</v>
      </c>
      <c r="CR189" s="2">
        <f>BN$207*$B189+BN$209</f>
        <v>91.161396291641424</v>
      </c>
      <c r="CS189" s="2">
        <f>BO$207*$B189+BO$209</f>
        <v>95.071915564555539</v>
      </c>
      <c r="CT189" s="2">
        <f>BP$207*$B189+BP$209</f>
        <v>97.962569763254479</v>
      </c>
      <c r="CU189" s="2">
        <f>BQ$207*$B189+BQ$209</f>
        <v>97.781037229759676</v>
      </c>
      <c r="CV189" s="2">
        <f>BR$207*$B189+BR$209</f>
        <v>97.634010811570704</v>
      </c>
      <c r="CW189" s="2">
        <f>BS$207*$B189+BS$209</f>
        <v>95.58722195488447</v>
      </c>
      <c r="CX189" s="2">
        <f>BT$207*$B189+BT$209</f>
        <v>91.320427118017037</v>
      </c>
      <c r="CY189" s="2">
        <f>BU$207*$B189+BU$209</f>
        <v>85.838514289459013</v>
      </c>
      <c r="CZ189" s="2">
        <f>BV$207*$B189+BV$209</f>
        <v>76.676094002258083</v>
      </c>
      <c r="DA189" s="2">
        <f>BW$207*$B189+BW$209</f>
        <v>64.010842832399774</v>
      </c>
      <c r="DD189" s="2">
        <f>BZ$207*$B189+BZ$209</f>
        <v>77.660790997796838</v>
      </c>
      <c r="DE189" s="2">
        <f>CA$207*$B189+CA$209</f>
        <v>81.819742928570946</v>
      </c>
      <c r="DF189" s="2">
        <f>CB$207*$B189+CB$209</f>
        <v>84.254138029077453</v>
      </c>
      <c r="DG189" s="2">
        <f>CC$207*$B189+CC$209</f>
        <v>85.556742778773469</v>
      </c>
      <c r="DH189" s="2">
        <f>CD$207*$B189+CD$209</f>
        <v>88.391322464756001</v>
      </c>
      <c r="DI189" s="2">
        <f>CE$207*$B189+CE$209</f>
        <v>89.521321853524455</v>
      </c>
      <c r="DJ189" s="2">
        <f>CF$207*$B189+CF$209</f>
        <v>89.75241816143496</v>
      </c>
      <c r="DK189" s="2">
        <f>CG$207*$B189+CG$209</f>
        <v>88.822736760079081</v>
      </c>
      <c r="DL189" s="2">
        <f>CH$207*$B189+CH$209</f>
        <v>86.508427849287131</v>
      </c>
      <c r="DM189" s="2">
        <f>CI$207*$B189+CI$209</f>
        <v>82.707408404992165</v>
      </c>
      <c r="DN189" s="2">
        <f>CJ$207*$B189+CJ$209</f>
        <v>77.728304869965015</v>
      </c>
      <c r="DO189" s="2">
        <f>CK$207*$B189+CK$209</f>
        <v>70.28294404949834</v>
      </c>
      <c r="DP189" s="2">
        <f>CL$207*$B189+CL$209</f>
        <v>60.55924433521659</v>
      </c>
      <c r="DS189" s="2">
        <f>POWER(10,($B189-C$227)/C$228)/(1+POWER(10,($B189-C$227)/C$228))</f>
        <v>0.99954385400420409</v>
      </c>
      <c r="DT189" s="2">
        <f>POWER(10,($B189-D$227)/D$228)/(1+POWER(10,($B189-D$227)/D$228))</f>
        <v>0.99937115070360638</v>
      </c>
      <c r="DU189" s="2">
        <f>POWER(10,($B189-E$227)/E$228)/(1+POWER(10,($B189-E$227)/E$228))</f>
        <v>0.9994659191394919</v>
      </c>
      <c r="DV189" s="2">
        <f>POWER(10,($B189-F$227)/F$228)/(1+POWER(10,($B189-F$227)/F$228))</f>
        <v>0.99944634677658928</v>
      </c>
      <c r="DW189" s="2">
        <f>POWER(10,($B189-G$227)/G$228)/(1+POWER(10,($B189-G$227)/G$228))</f>
        <v>0.99951632710885729</v>
      </c>
      <c r="DX189" s="2">
        <f>POWER(10,($B189-H$227)/H$228)/(1+POWER(10,($B189-H$227)/H$228))</f>
        <v>0.9995512196845967</v>
      </c>
      <c r="DY189" s="2">
        <f>POWER(10,($B189-I$227)/I$228)/(1+POWER(10,($B189-I$227)/I$228))</f>
        <v>0.99956953287412875</v>
      </c>
      <c r="DZ189" s="2">
        <f>POWER(10,($B189-J$227)/J$228)/(1+POWER(10,($B189-J$227)/J$228))</f>
        <v>0.9994333131997013</v>
      </c>
      <c r="EA189" s="2">
        <f>POWER(10,($B189-K$227)/K$228)/(1+POWER(10,($B189-K$227)/K$228))</f>
        <v>0.99948171767508887</v>
      </c>
      <c r="EB189" s="2">
        <f>POWER(10,($B189-L$227)/L$228)/(1+POWER(10,($B189-L$227)/L$228))</f>
        <v>0.99951629458302238</v>
      </c>
      <c r="EC189" s="2">
        <f>POWER(10,($B189-M$227)/M$228)/(1+POWER(10,($B189-M$227)/M$228))</f>
        <v>0.9994565822544339</v>
      </c>
      <c r="ED189" s="2">
        <f>POWER(10,($B189-N$227)/N$228)/(1+POWER(10,($B189-N$227)/N$228))</f>
        <v>0.99941326575771117</v>
      </c>
      <c r="EE189" s="2">
        <f>POWER(10,($B189-O$227)/O$228)/(1+POWER(10,($B189-O$227)/O$228))</f>
        <v>0.99940273126308476</v>
      </c>
    </row>
    <row r="190" spans="2:135" x14ac:dyDescent="0.25">
      <c r="B190" s="2">
        <v>184</v>
      </c>
      <c r="C190">
        <v>78.126999999999995</v>
      </c>
      <c r="D190">
        <v>80.789000000000001</v>
      </c>
      <c r="E190">
        <v>82.760999999999996</v>
      </c>
      <c r="F190">
        <v>84.915000000000006</v>
      </c>
      <c r="G190">
        <v>88.352000000000004</v>
      </c>
      <c r="H190">
        <v>89.703999999999994</v>
      </c>
      <c r="I190">
        <v>88.957999999999998</v>
      </c>
      <c r="J190">
        <v>88.887</v>
      </c>
      <c r="K190">
        <v>86.436999999999998</v>
      </c>
      <c r="L190">
        <v>82.956000000000003</v>
      </c>
      <c r="M190">
        <v>78.484999999999999</v>
      </c>
      <c r="N190">
        <v>70.985299999999995</v>
      </c>
      <c r="O190">
        <v>60.197200000000002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77.583716700642086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81.757827680118069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84.197531595444815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85.503246160236699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88.344961464164115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89.45848131560993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89.689854904751058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88.758334838230823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86.439203541325369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82.638096596634966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77.6695361652679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70.240681304752314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60.54991803851081</v>
      </c>
      <c r="AE190" s="5"/>
      <c r="AG190" s="5">
        <f t="shared" si="49"/>
        <v>0.54328329935790975</v>
      </c>
      <c r="AH190" s="5">
        <f t="shared" si="49"/>
        <v>-0.96882768011806775</v>
      </c>
      <c r="AI190" s="5">
        <f t="shared" si="49"/>
        <v>-1.4365315954448192</v>
      </c>
      <c r="AJ190" s="5">
        <f t="shared" si="49"/>
        <v>-0.58824616023669307</v>
      </c>
      <c r="AK190" s="5">
        <f t="shared" si="48"/>
        <v>7.0385358358890926E-3</v>
      </c>
      <c r="AL190" s="5">
        <f t="shared" si="48"/>
        <v>0.24551868439006341</v>
      </c>
      <c r="AM190" s="5">
        <f t="shared" si="48"/>
        <v>-0.73185490475106008</v>
      </c>
      <c r="AN190" s="5">
        <f t="shared" si="48"/>
        <v>0.12866516176917742</v>
      </c>
      <c r="AO190" s="5">
        <f t="shared" si="47"/>
        <v>-2.2035413253718161E-3</v>
      </c>
      <c r="AP190" s="5">
        <f t="shared" si="47"/>
        <v>0.31790340336503675</v>
      </c>
      <c r="AQ190" s="5">
        <f t="shared" si="47"/>
        <v>0.81546383473209971</v>
      </c>
      <c r="AR190" s="5">
        <f t="shared" si="47"/>
        <v>0.74461869524768076</v>
      </c>
      <c r="AS190" s="5">
        <f t="shared" si="50"/>
        <v>-0.35271803851080819</v>
      </c>
      <c r="AV190" s="2">
        <f t="shared" si="34"/>
        <v>77.583716700631427</v>
      </c>
      <c r="AW190" s="2">
        <f t="shared" si="35"/>
        <v>81.757739877130348</v>
      </c>
      <c r="AX190" s="2">
        <f t="shared" si="36"/>
        <v>84.197522254026339</v>
      </c>
      <c r="AY190" s="2">
        <f t="shared" si="37"/>
        <v>85.503233515658437</v>
      </c>
      <c r="AZ190" s="2">
        <f t="shared" si="38"/>
        <v>88.344958782951622</v>
      </c>
      <c r="BA190" s="2">
        <f t="shared" si="39"/>
        <v>89.458480706491613</v>
      </c>
      <c r="BB190" s="2">
        <f t="shared" si="40"/>
        <v>89.689854490254078</v>
      </c>
      <c r="BC190" s="2">
        <f t="shared" si="41"/>
        <v>88.758325267706368</v>
      </c>
      <c r="BD190" s="2">
        <f t="shared" si="42"/>
        <v>86.439195704596344</v>
      </c>
      <c r="BE190" s="2">
        <f t="shared" si="43"/>
        <v>82.638067783241482</v>
      </c>
      <c r="BF190" s="2">
        <f t="shared" si="44"/>
        <v>77.669128007622945</v>
      </c>
      <c r="BG190" s="2">
        <f t="shared" si="45"/>
        <v>70.238176692745085</v>
      </c>
      <c r="BH190" s="2">
        <f t="shared" si="46"/>
        <v>60.545428794365783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78.126999999999995</v>
      </c>
      <c r="CA190" s="2">
        <f>IF(OR(AND($B190&gt;D$230, $B190&lt;D$231), $B190&gt;D$232), D190, "")</f>
        <v>80.789000000000001</v>
      </c>
      <c r="CB190" s="2">
        <f>IF(OR(AND($B190&gt;E$230, $B190&lt;E$231), $B190&gt;E$232), E190, "")</f>
        <v>82.760999999999996</v>
      </c>
      <c r="CC190" s="2">
        <f>IF(OR(AND($B190&gt;F$230, $B190&lt;F$231), $B190&gt;F$232), F190, "")</f>
        <v>84.915000000000006</v>
      </c>
      <c r="CD190" s="2">
        <f>IF(OR(AND($B190&gt;G$230, $B190&lt;G$231), $B190&gt;G$232), G190, "")</f>
        <v>88.352000000000004</v>
      </c>
      <c r="CE190" s="2">
        <f>IF(OR(AND($B190&gt;H$230, $B190&lt;H$231), $B190&gt;H$232), H190, "")</f>
        <v>89.703999999999994</v>
      </c>
      <c r="CF190" s="2">
        <f>IF(OR(AND($B190&gt;I$230, $B190&lt;I$231), $B190&gt;I$232), I190, "")</f>
        <v>88.957999999999998</v>
      </c>
      <c r="CG190" s="2">
        <f>IF(OR(AND($B190&gt;J$230, $B190&lt;J$231), $B190&gt;J$232), J190, "")</f>
        <v>88.887</v>
      </c>
      <c r="CH190" s="2">
        <f>IF(OR(AND($B190&gt;K$230, $B190&lt;K$231), $B190&gt;K$232), K190, "")</f>
        <v>86.436999999999998</v>
      </c>
      <c r="CI190" s="2">
        <f>IF(OR(AND($B190&gt;L$230, $B190&lt;L$231), $B190&gt;L$232), L190, "")</f>
        <v>82.956000000000003</v>
      </c>
      <c r="CJ190" s="2">
        <f>IF(OR(AND($B190&gt;M$230, $B190&lt;M$231), $B190&gt;M$232), M190, "")</f>
        <v>78.484999999999999</v>
      </c>
      <c r="CK190" s="2">
        <f>IF(OR(AND($B190&gt;N$230, $B190&lt;N$231), $B190&gt;N$232), N190, "")</f>
        <v>70.985299999999995</v>
      </c>
      <c r="CL190" s="2">
        <f>IF(OR(AND($B190&gt;O$230, $B190&lt;O$231), $B190&gt;O$232), O190, "")</f>
        <v>60.197200000000002</v>
      </c>
      <c r="CO190" s="2">
        <f>BK$207*$B190+BK$209</f>
        <v>84.904939221785241</v>
      </c>
      <c r="CP190" s="2">
        <f>BL$207*$B190+BL$209</f>
        <v>86.688044506859924</v>
      </c>
      <c r="CQ190" s="2">
        <f>BM$207*$B190+BM$209</f>
        <v>88.017083303618193</v>
      </c>
      <c r="CR190" s="2">
        <f>BN$207*$B190+BN$209</f>
        <v>91.163710580490161</v>
      </c>
      <c r="CS190" s="2">
        <f>BO$207*$B190+BO$209</f>
        <v>95.092046658752864</v>
      </c>
      <c r="CT190" s="2">
        <f>BP$207*$B190+BP$209</f>
        <v>97.986550604306018</v>
      </c>
      <c r="CU190" s="2">
        <f>BQ$207*$B190+BQ$209</f>
        <v>97.799147437800585</v>
      </c>
      <c r="CV190" s="2">
        <f>BR$207*$B190+BR$209</f>
        <v>97.658753459855092</v>
      </c>
      <c r="CW190" s="2">
        <f>BS$207*$B190+BS$209</f>
        <v>95.613475071998778</v>
      </c>
      <c r="CX190" s="2">
        <f>BT$207*$B190+BT$209</f>
        <v>91.340777512165985</v>
      </c>
      <c r="CY190" s="2">
        <f>BU$207*$B190+BU$209</f>
        <v>85.864840656640112</v>
      </c>
      <c r="CZ190" s="2">
        <f>BV$207*$B190+BV$209</f>
        <v>76.69898250788772</v>
      </c>
      <c r="DA190" s="2">
        <f>BW$207*$B190+BW$209</f>
        <v>64.032390133013905</v>
      </c>
      <c r="DD190" s="2">
        <f>BZ$207*$B190+BZ$209</f>
        <v>77.58066960825424</v>
      </c>
      <c r="DE190" s="2">
        <f>CA$207*$B190+CA$209</f>
        <v>81.754910482500151</v>
      </c>
      <c r="DF190" s="2">
        <f>CB$207*$B190+CB$209</f>
        <v>84.195660799286856</v>
      </c>
      <c r="DG190" s="2">
        <f>CC$207*$B190+CC$209</f>
        <v>85.500373743834473</v>
      </c>
      <c r="DH190" s="2">
        <f>CD$207*$B190+CD$209</f>
        <v>88.341981101603182</v>
      </c>
      <c r="DI190" s="2">
        <f>CE$207*$B190+CE$209</f>
        <v>89.454988664179609</v>
      </c>
      <c r="DJ190" s="2">
        <f>CF$207*$B190+CF$209</f>
        <v>89.686669486343234</v>
      </c>
      <c r="DK190" s="2">
        <f>CG$207*$B190+CG$209</f>
        <v>88.75372270010277</v>
      </c>
      <c r="DL190" s="2">
        <f>CH$207*$B190+CH$209</f>
        <v>86.434856965807015</v>
      </c>
      <c r="DM190" s="2">
        <f>CI$207*$B190+CI$209</f>
        <v>82.634226772066285</v>
      </c>
      <c r="DN190" s="2">
        <f>CJ$207*$B190+CJ$209</f>
        <v>77.665063980413024</v>
      </c>
      <c r="DO190" s="2">
        <f>CK$207*$B190+CK$209</f>
        <v>70.234717434273989</v>
      </c>
      <c r="DP190" s="2">
        <f>CL$207*$B190+CL$209</f>
        <v>60.543528257128791</v>
      </c>
      <c r="DS190" s="2">
        <f>POWER(10,($B190-C$227)/C$228)/(1+POWER(10,($B190-C$227)/C$228))</f>
        <v>0.99958397320989434</v>
      </c>
      <c r="DT190" s="2">
        <f>POWER(10,($B190-D$227)/D$228)/(1+POWER(10,($B190-D$227)/D$228))</f>
        <v>0.99942645088979321</v>
      </c>
      <c r="DU190" s="2">
        <f>POWER(10,($B190-E$227)/E$228)/(1+POWER(10,($B190-E$227)/E$228))</f>
        <v>0.99951288957518469</v>
      </c>
      <c r="DV190" s="2">
        <f>POWER(10,($B190-F$227)/F$228)/(1+POWER(10,($B190-F$227)/F$228))</f>
        <v>0.99949503765952108</v>
      </c>
      <c r="DW190" s="2">
        <f>POWER(10,($B190-G$227)/G$228)/(1+POWER(10,($B190-G$227)/G$228))</f>
        <v>0.99955886630682</v>
      </c>
      <c r="DX190" s="2">
        <f>POWER(10,($B190-H$227)/H$228)/(1+POWER(10,($B190-H$227)/H$228))</f>
        <v>0.99959069132516221</v>
      </c>
      <c r="DY190" s="2">
        <f>POWER(10,($B190-I$227)/I$228)/(1+POWER(10,($B190-I$227)/I$228))</f>
        <v>0.9996073944447178</v>
      </c>
      <c r="DZ190" s="2">
        <f>POWER(10,($B190-J$227)/J$228)/(1+POWER(10,($B190-J$227)/J$228))</f>
        <v>0.99948314972426622</v>
      </c>
      <c r="EA190" s="2">
        <f>POWER(10,($B190-K$227)/K$228)/(1+POWER(10,($B190-K$227)/K$228))</f>
        <v>0.99952729934515938</v>
      </c>
      <c r="EB190" s="2">
        <f>POWER(10,($B190-L$227)/L$228)/(1+POWER(10,($B190-L$227)/L$228))</f>
        <v>0.99955883664038081</v>
      </c>
      <c r="EC190" s="2">
        <f>POWER(10,($B190-M$227)/M$228)/(1+POWER(10,($B190-M$227)/M$228))</f>
        <v>0.9995043734274246</v>
      </c>
      <c r="ED190" s="2">
        <f>POWER(10,($B190-N$227)/N$228)/(1+POWER(10,($B190-N$227)/N$228))</f>
        <v>0.99946486438416426</v>
      </c>
      <c r="EE190" s="2">
        <f>POWER(10,($B190-O$227)/O$228)/(1+POWER(10,($B190-O$227)/O$228))</f>
        <v>0.99945525580988825</v>
      </c>
    </row>
    <row r="191" spans="2:135" x14ac:dyDescent="0.25">
      <c r="B191" s="2">
        <v>185</v>
      </c>
      <c r="C191">
        <v>77.521000000000001</v>
      </c>
      <c r="D191">
        <v>82.099000000000004</v>
      </c>
      <c r="E191">
        <v>83.93</v>
      </c>
      <c r="F191">
        <v>85.915000000000006</v>
      </c>
      <c r="G191">
        <v>87.055999999999997</v>
      </c>
      <c r="H191">
        <v>88.844999999999999</v>
      </c>
      <c r="I191">
        <v>89.576999999999998</v>
      </c>
      <c r="J191">
        <v>87.915000000000006</v>
      </c>
      <c r="K191">
        <v>85.436999999999998</v>
      </c>
      <c r="L191">
        <v>81.734999999999999</v>
      </c>
      <c r="M191">
        <v>76.837999999999994</v>
      </c>
      <c r="N191">
        <v>69.5</v>
      </c>
      <c r="O191">
        <v>60.535200000000003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77.503356744733097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81.692723214767824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84.138901667771918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85.446644907336363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88.295384433677427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89.391874289871993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89.623855834005568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88.688954127731222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86.365289112077434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82.564597055801954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77.605746656139374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70.190862413164112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60.531766549805944</v>
      </c>
      <c r="AE191" s="5"/>
      <c r="AG191" s="5">
        <f t="shared" si="49"/>
        <v>1.7643255266904134E-2</v>
      </c>
      <c r="AH191" s="5">
        <f t="shared" si="49"/>
        <v>0.4062767852321798</v>
      </c>
      <c r="AI191" s="5">
        <f t="shared" si="49"/>
        <v>-0.20890166777191155</v>
      </c>
      <c r="AJ191" s="5">
        <f t="shared" si="49"/>
        <v>0.46835509266364284</v>
      </c>
      <c r="AK191" s="5">
        <f t="shared" si="48"/>
        <v>-1.2393844336774293</v>
      </c>
      <c r="AL191" s="5">
        <f t="shared" si="48"/>
        <v>-0.54687428987199382</v>
      </c>
      <c r="AM191" s="5">
        <f t="shared" si="48"/>
        <v>-4.6855834005569363E-2</v>
      </c>
      <c r="AN191" s="5">
        <f t="shared" si="48"/>
        <v>-0.77395412773121564</v>
      </c>
      <c r="AO191" s="5">
        <f t="shared" si="47"/>
        <v>-0.92828911207743658</v>
      </c>
      <c r="AP191" s="5">
        <f t="shared" si="47"/>
        <v>-0.82959705580195475</v>
      </c>
      <c r="AQ191" s="5">
        <f t="shared" si="47"/>
        <v>-0.76774665613937998</v>
      </c>
      <c r="AR191" s="5">
        <f t="shared" si="47"/>
        <v>-0.6908624131641119</v>
      </c>
      <c r="AS191" s="5">
        <f t="shared" si="50"/>
        <v>3.4334501940591622E-3</v>
      </c>
      <c r="AV191" s="2">
        <f t="shared" si="34"/>
        <v>77.503356744728706</v>
      </c>
      <c r="AW191" s="2">
        <f t="shared" si="35"/>
        <v>81.692684671641544</v>
      </c>
      <c r="AX191" s="2">
        <f t="shared" si="36"/>
        <v>84.138897992527049</v>
      </c>
      <c r="AY191" s="2">
        <f t="shared" si="37"/>
        <v>85.446639994383233</v>
      </c>
      <c r="AZ191" s="2">
        <f t="shared" si="38"/>
        <v>88.295383472683667</v>
      </c>
      <c r="BA191" s="2">
        <f t="shared" si="39"/>
        <v>89.391874084873123</v>
      </c>
      <c r="BB191" s="2">
        <f t="shared" si="40"/>
        <v>89.623855697282792</v>
      </c>
      <c r="BC191" s="2">
        <f t="shared" si="41"/>
        <v>88.68895061896913</v>
      </c>
      <c r="BD191" s="2">
        <f t="shared" si="42"/>
        <v>86.365286260446794</v>
      </c>
      <c r="BE191" s="2">
        <f t="shared" si="43"/>
        <v>82.564585952627212</v>
      </c>
      <c r="BF191" s="2">
        <f t="shared" si="44"/>
        <v>77.605570177042821</v>
      </c>
      <c r="BG191" s="2">
        <f t="shared" si="45"/>
        <v>70.189680558161797</v>
      </c>
      <c r="BH191" s="2">
        <f t="shared" si="46"/>
        <v>60.529564086489714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77.521000000000001</v>
      </c>
      <c r="CA191" s="2">
        <f>IF(OR(AND($B191&gt;D$230, $B191&lt;D$231), $B191&gt;D$232), D191, "")</f>
        <v>82.099000000000004</v>
      </c>
      <c r="CB191" s="2">
        <f>IF(OR(AND($B191&gt;E$230, $B191&lt;E$231), $B191&gt;E$232), E191, "")</f>
        <v>83.93</v>
      </c>
      <c r="CC191" s="2">
        <f>IF(OR(AND($B191&gt;F$230, $B191&lt;F$231), $B191&gt;F$232), F191, "")</f>
        <v>85.915000000000006</v>
      </c>
      <c r="CD191" s="2">
        <f>IF(OR(AND($B191&gt;G$230, $B191&lt;G$231), $B191&gt;G$232), G191, "")</f>
        <v>87.055999999999997</v>
      </c>
      <c r="CE191" s="2">
        <f>IF(OR(AND($B191&gt;H$230, $B191&lt;H$231), $B191&gt;H$232), H191, "")</f>
        <v>88.844999999999999</v>
      </c>
      <c r="CF191" s="2">
        <f>IF(OR(AND($B191&gt;I$230, $B191&lt;I$231), $B191&gt;I$232), I191, "")</f>
        <v>89.576999999999998</v>
      </c>
      <c r="CG191" s="2">
        <f>IF(OR(AND($B191&gt;J$230, $B191&lt;J$231), $B191&gt;J$232), J191, "")</f>
        <v>87.915000000000006</v>
      </c>
      <c r="CH191" s="2">
        <f>IF(OR(AND($B191&gt;K$230, $B191&lt;K$231), $B191&gt;K$232), K191, "")</f>
        <v>85.436999999999998</v>
      </c>
      <c r="CI191" s="2">
        <f>IF(OR(AND($B191&gt;L$230, $B191&lt;L$231), $B191&gt;L$232), L191, "")</f>
        <v>81.734999999999999</v>
      </c>
      <c r="CJ191" s="2">
        <f>IF(OR(AND($B191&gt;M$230, $B191&lt;M$231), $B191&gt;M$232), M191, "")</f>
        <v>76.837999999999994</v>
      </c>
      <c r="CK191" s="2">
        <f>IF(OR(AND($B191&gt;N$230, $B191&lt;N$231), $B191&gt;N$232), N191, "")</f>
        <v>69.5</v>
      </c>
      <c r="CL191" s="2">
        <f>IF(OR(AND($B191&gt;O$230, $B191&lt;O$231), $B191&gt;O$232), O191, "")</f>
        <v>60.535200000000003</v>
      </c>
      <c r="CO191" s="2">
        <f>BK$207*$B191+BK$209</f>
        <v>84.902414846049609</v>
      </c>
      <c r="CP191" s="2">
        <f>BL$207*$B191+BL$209</f>
        <v>86.673041807949673</v>
      </c>
      <c r="CQ191" s="2">
        <f>BM$207*$B191+BM$209</f>
        <v>87.996158467652123</v>
      </c>
      <c r="CR191" s="2">
        <f>BN$207*$B191+BN$209</f>
        <v>91.166024869338898</v>
      </c>
      <c r="CS191" s="2">
        <f>BO$207*$B191+BO$209</f>
        <v>95.112177752950203</v>
      </c>
      <c r="CT191" s="2">
        <f>BP$207*$B191+BP$209</f>
        <v>98.010531445357557</v>
      </c>
      <c r="CU191" s="2">
        <f>BQ$207*$B191+BQ$209</f>
        <v>97.81725764584148</v>
      </c>
      <c r="CV191" s="2">
        <f>BR$207*$B191+BR$209</f>
        <v>97.683496108139494</v>
      </c>
      <c r="CW191" s="2">
        <f>BS$207*$B191+BS$209</f>
        <v>95.639728189113086</v>
      </c>
      <c r="CX191" s="2">
        <f>BT$207*$B191+BT$209</f>
        <v>91.361127906314948</v>
      </c>
      <c r="CY191" s="2">
        <f>BU$207*$B191+BU$209</f>
        <v>85.891167023821225</v>
      </c>
      <c r="CZ191" s="2">
        <f>BV$207*$B191+BV$209</f>
        <v>76.721871013517344</v>
      </c>
      <c r="DA191" s="2">
        <f>BW$207*$B191+BW$209</f>
        <v>64.053937433628036</v>
      </c>
      <c r="DD191" s="2">
        <f>BZ$207*$B191+BZ$209</f>
        <v>77.500548218711643</v>
      </c>
      <c r="DE191" s="2">
        <f>CA$207*$B191+CA$209</f>
        <v>81.690078036429355</v>
      </c>
      <c r="DF191" s="2">
        <f>CB$207*$B191+CB$209</f>
        <v>84.137183569496258</v>
      </c>
      <c r="DG191" s="2">
        <f>CC$207*$B191+CC$209</f>
        <v>85.444004708895463</v>
      </c>
      <c r="DH191" s="2">
        <f>CD$207*$B191+CD$209</f>
        <v>88.292639738450347</v>
      </c>
      <c r="DI191" s="2">
        <f>CE$207*$B191+CE$209</f>
        <v>89.388655474834749</v>
      </c>
      <c r="DJ191" s="2">
        <f>CF$207*$B191+CF$209</f>
        <v>89.620920811251509</v>
      </c>
      <c r="DK191" s="2">
        <f>CG$207*$B191+CG$209</f>
        <v>88.684708640126473</v>
      </c>
      <c r="DL191" s="2">
        <f>CH$207*$B191+CH$209</f>
        <v>86.361286082326913</v>
      </c>
      <c r="DM191" s="2">
        <f>CI$207*$B191+CI$209</f>
        <v>82.561045139140418</v>
      </c>
      <c r="DN191" s="2">
        <f>CJ$207*$B191+CJ$209</f>
        <v>77.601823090861032</v>
      </c>
      <c r="DO191" s="2">
        <f>CK$207*$B191+CK$209</f>
        <v>70.186490819049638</v>
      </c>
      <c r="DP191" s="2">
        <f>CL$207*$B191+CL$209</f>
        <v>60.527812179040993</v>
      </c>
      <c r="DS191" s="2">
        <f>POWER(10,($B191-C$227)/C$228)/(1+POWER(10,($B191-C$227)/C$228))</f>
        <v>0.99962056516842734</v>
      </c>
      <c r="DT191" s="2">
        <f>POWER(10,($B191-D$227)/D$228)/(1+POWER(10,($B191-D$227)/D$228))</f>
        <v>0.99947689059529443</v>
      </c>
      <c r="DU191" s="2">
        <f>POWER(10,($B191-E$227)/E$228)/(1+POWER(10,($B191-E$227)/E$228))</f>
        <v>0.99955573097104033</v>
      </c>
      <c r="DV191" s="2">
        <f>POWER(10,($B191-F$227)/F$228)/(1+POWER(10,($B191-F$227)/F$228))</f>
        <v>0.9995394484091511</v>
      </c>
      <c r="DW191" s="2">
        <f>POWER(10,($B191-G$227)/G$228)/(1+POWER(10,($B191-G$227)/G$228))</f>
        <v>0.99959766567361452</v>
      </c>
      <c r="DX191" s="2">
        <f>POWER(10,($B191-H$227)/H$228)/(1+POWER(10,($B191-H$227)/H$228))</f>
        <v>0.99962669260734183</v>
      </c>
      <c r="DY191" s="2">
        <f>POWER(10,($B191-I$227)/I$228)/(1+POWER(10,($B191-I$227)/I$228))</f>
        <v>0.99964192710835131</v>
      </c>
      <c r="DZ191" s="2">
        <f>POWER(10,($B191-J$227)/J$228)/(1+POWER(10,($B191-J$227)/J$228))</f>
        <v>0.99952860550849487</v>
      </c>
      <c r="EA191" s="2">
        <f>POWER(10,($B191-K$227)/K$228)/(1+POWER(10,($B191-K$227)/K$228))</f>
        <v>0.99956887394738969</v>
      </c>
      <c r="EB191" s="2">
        <f>POWER(10,($B191-L$227)/L$228)/(1+POWER(10,($B191-L$227)/L$228))</f>
        <v>0.99959763861539996</v>
      </c>
      <c r="EC191" s="2">
        <f>POWER(10,($B191-M$227)/M$228)/(1+POWER(10,($B191-M$227)/M$228))</f>
        <v>0.99954796348033148</v>
      </c>
      <c r="ED191" s="2">
        <f>POWER(10,($B191-N$227)/N$228)/(1+POWER(10,($B191-N$227)/N$228))</f>
        <v>0.99951192753638729</v>
      </c>
      <c r="EE191" s="2">
        <f>POWER(10,($B191-O$227)/O$228)/(1+POWER(10,($B191-O$227)/O$228))</f>
        <v>0.9995031635797853</v>
      </c>
    </row>
    <row r="192" spans="2:135" x14ac:dyDescent="0.25">
      <c r="B192" s="2">
        <v>186</v>
      </c>
      <c r="C192">
        <v>77</v>
      </c>
      <c r="D192">
        <v>81.197000000000003</v>
      </c>
      <c r="E192">
        <v>83.126999999999995</v>
      </c>
      <c r="F192">
        <v>85.337999999999994</v>
      </c>
      <c r="G192">
        <v>88.055999999999997</v>
      </c>
      <c r="H192">
        <v>89.478999999999999</v>
      </c>
      <c r="I192">
        <v>89.254000000000005</v>
      </c>
      <c r="J192">
        <v>88.69</v>
      </c>
      <c r="K192">
        <v>86.028000000000006</v>
      </c>
      <c r="L192">
        <v>82.471000000000004</v>
      </c>
      <c r="M192">
        <v>77.308999999999997</v>
      </c>
      <c r="N192">
        <v>69.4559</v>
      </c>
      <c r="O192">
        <v>60.154899999999998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77.423015174099987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81.627663101142858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84.080286585534438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85.390065672676485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88.245826604293669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89.325288605067527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89.557876298221643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88.619605021383308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86.291403795717343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82.491131336829611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77.542110410420563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70.141744550291264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60.514756522541923</v>
      </c>
      <c r="AE192" s="5"/>
      <c r="AG192" s="5">
        <f t="shared" si="49"/>
        <v>-0.42301517409998723</v>
      </c>
      <c r="AH192" s="5">
        <f t="shared" si="49"/>
        <v>-0.430663101142855</v>
      </c>
      <c r="AI192" s="5">
        <f t="shared" si="49"/>
        <v>-0.95328658553444257</v>
      </c>
      <c r="AJ192" s="5">
        <f t="shared" si="49"/>
        <v>-5.2065672676491204E-2</v>
      </c>
      <c r="AK192" s="5">
        <f t="shared" si="48"/>
        <v>-0.18982660429367115</v>
      </c>
      <c r="AL192" s="5">
        <f t="shared" si="48"/>
        <v>0.15371139493247199</v>
      </c>
      <c r="AM192" s="5">
        <f t="shared" si="48"/>
        <v>-0.30387629822163831</v>
      </c>
      <c r="AN192" s="5">
        <f t="shared" si="48"/>
        <v>7.0394978616690196E-2</v>
      </c>
      <c r="AO192" s="5">
        <f t="shared" si="47"/>
        <v>-0.26340379571733763</v>
      </c>
      <c r="AP192" s="5">
        <f t="shared" si="47"/>
        <v>-2.0131336829606994E-2</v>
      </c>
      <c r="AQ192" s="5">
        <f t="shared" si="47"/>
        <v>-0.23311041042056502</v>
      </c>
      <c r="AR192" s="5">
        <f t="shared" si="47"/>
        <v>-0.68584455029126445</v>
      </c>
      <c r="AS192" s="5">
        <f t="shared" si="50"/>
        <v>-0.35985652254192502</v>
      </c>
      <c r="AV192" s="2">
        <f t="shared" si="34"/>
        <v>77.423015174098239</v>
      </c>
      <c r="AW192" s="2">
        <f t="shared" si="35"/>
        <v>81.62764675329484</v>
      </c>
      <c r="AX192" s="2">
        <f t="shared" si="36"/>
        <v>84.080285189221769</v>
      </c>
      <c r="AY192" s="2">
        <f t="shared" si="37"/>
        <v>85.390063829925225</v>
      </c>
      <c r="AZ192" s="2">
        <f t="shared" si="38"/>
        <v>88.245826271904576</v>
      </c>
      <c r="BA192" s="2">
        <f t="shared" si="39"/>
        <v>89.325288538514954</v>
      </c>
      <c r="BB192" s="2">
        <f t="shared" si="40"/>
        <v>89.557876254720099</v>
      </c>
      <c r="BC192" s="2">
        <f t="shared" si="41"/>
        <v>88.619603780571282</v>
      </c>
      <c r="BD192" s="2">
        <f t="shared" si="42"/>
        <v>86.291402794500101</v>
      </c>
      <c r="BE192" s="2">
        <f t="shared" si="43"/>
        <v>82.491127204361121</v>
      </c>
      <c r="BF192" s="2">
        <f t="shared" si="44"/>
        <v>77.542036647115864</v>
      </c>
      <c r="BG192" s="2">
        <f t="shared" si="45"/>
        <v>70.141205062052933</v>
      </c>
      <c r="BH192" s="2">
        <f t="shared" si="46"/>
        <v>60.513710814914795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77</v>
      </c>
      <c r="CA192" s="2">
        <f>IF(OR(AND($B192&gt;D$230, $B192&lt;D$231), $B192&gt;D$232), D192, "")</f>
        <v>81.197000000000003</v>
      </c>
      <c r="CB192" s="2">
        <f>IF(OR(AND($B192&gt;E$230, $B192&lt;E$231), $B192&gt;E$232), E192, "")</f>
        <v>83.126999999999995</v>
      </c>
      <c r="CC192" s="2">
        <f>IF(OR(AND($B192&gt;F$230, $B192&lt;F$231), $B192&gt;F$232), F192, "")</f>
        <v>85.337999999999994</v>
      </c>
      <c r="CD192" s="2">
        <f>IF(OR(AND($B192&gt;G$230, $B192&lt;G$231), $B192&gt;G$232), G192, "")</f>
        <v>88.055999999999997</v>
      </c>
      <c r="CE192" s="2">
        <f>IF(OR(AND($B192&gt;H$230, $B192&lt;H$231), $B192&gt;H$232), H192, "")</f>
        <v>89.478999999999999</v>
      </c>
      <c r="CF192" s="2">
        <f>IF(OR(AND($B192&gt;I$230, $B192&lt;I$231), $B192&gt;I$232), I192, "")</f>
        <v>89.254000000000005</v>
      </c>
      <c r="CG192" s="2">
        <f>IF(OR(AND($B192&gt;J$230, $B192&lt;J$231), $B192&gt;J$232), J192, "")</f>
        <v>88.69</v>
      </c>
      <c r="CH192" s="2">
        <f>IF(OR(AND($B192&gt;K$230, $B192&lt;K$231), $B192&gt;K$232), K192, "")</f>
        <v>86.028000000000006</v>
      </c>
      <c r="CI192" s="2">
        <f>IF(OR(AND($B192&gt;L$230, $B192&lt;L$231), $B192&gt;L$232), L192, "")</f>
        <v>82.471000000000004</v>
      </c>
      <c r="CJ192" s="2">
        <f>IF(OR(AND($B192&gt;M$230, $B192&lt;M$231), $B192&gt;M$232), M192, "")</f>
        <v>77.308999999999997</v>
      </c>
      <c r="CK192" s="2">
        <f>IF(OR(AND($B192&gt;N$230, $B192&lt;N$231), $B192&gt;N$232), N192, "")</f>
        <v>69.4559</v>
      </c>
      <c r="CL192" s="2">
        <f>IF(OR(AND($B192&gt;O$230, $B192&lt;O$231), $B192&gt;O$232), O192, "")</f>
        <v>60.154899999999998</v>
      </c>
      <c r="CO192" s="2">
        <f>BK$207*$B192+BK$209</f>
        <v>84.899890470313991</v>
      </c>
      <c r="CP192" s="2">
        <f>BL$207*$B192+BL$209</f>
        <v>86.658039109039407</v>
      </c>
      <c r="CQ192" s="2">
        <f>BM$207*$B192+BM$209</f>
        <v>87.975233631686052</v>
      </c>
      <c r="CR192" s="2">
        <f>BN$207*$B192+BN$209</f>
        <v>91.168339158187635</v>
      </c>
      <c r="CS192" s="2">
        <f>BO$207*$B192+BO$209</f>
        <v>95.132308847147527</v>
      </c>
      <c r="CT192" s="2">
        <f>BP$207*$B192+BP$209</f>
        <v>98.034512286409097</v>
      </c>
      <c r="CU192" s="2">
        <f>BQ$207*$B192+BQ$209</f>
        <v>97.835367853882389</v>
      </c>
      <c r="CV192" s="2">
        <f>BR$207*$B192+BR$209</f>
        <v>97.708238756423881</v>
      </c>
      <c r="CW192" s="2">
        <f>BS$207*$B192+BS$209</f>
        <v>95.665981306227394</v>
      </c>
      <c r="CX192" s="2">
        <f>BT$207*$B192+BT$209</f>
        <v>91.381478300463897</v>
      </c>
      <c r="CY192" s="2">
        <f>BU$207*$B192+BU$209</f>
        <v>85.917493391002324</v>
      </c>
      <c r="CZ192" s="2">
        <f>BV$207*$B192+BV$209</f>
        <v>76.744759519146982</v>
      </c>
      <c r="DA192" s="2">
        <f>BW$207*$B192+BW$209</f>
        <v>64.075484734242167</v>
      </c>
      <c r="DD192" s="2">
        <f>BZ$207*$B192+BZ$209</f>
        <v>77.420426829169045</v>
      </c>
      <c r="DE192" s="2">
        <f>CA$207*$B192+CA$209</f>
        <v>81.62524559035856</v>
      </c>
      <c r="DF192" s="2">
        <f>CB$207*$B192+CB$209</f>
        <v>84.078706339705661</v>
      </c>
      <c r="DG192" s="2">
        <f>CC$207*$B192+CC$209</f>
        <v>85.387635673956453</v>
      </c>
      <c r="DH192" s="2">
        <f>CD$207*$B192+CD$209</f>
        <v>88.243298375297528</v>
      </c>
      <c r="DI192" s="2">
        <f>CE$207*$B192+CE$209</f>
        <v>89.322322285489903</v>
      </c>
      <c r="DJ192" s="2">
        <f>CF$207*$B192+CF$209</f>
        <v>89.555172136159797</v>
      </c>
      <c r="DK192" s="2">
        <f>CG$207*$B192+CG$209</f>
        <v>88.615694580150162</v>
      </c>
      <c r="DL192" s="2">
        <f>CH$207*$B192+CH$209</f>
        <v>86.287715198846797</v>
      </c>
      <c r="DM192" s="2">
        <f>CI$207*$B192+CI$209</f>
        <v>82.487863506214524</v>
      </c>
      <c r="DN192" s="2">
        <f>CJ$207*$B192+CJ$209</f>
        <v>77.53858220130904</v>
      </c>
      <c r="DO192" s="2">
        <f>CK$207*$B192+CK$209</f>
        <v>70.138264203825287</v>
      </c>
      <c r="DP192" s="2">
        <f>CL$207*$B192+CL$209</f>
        <v>60.512096100953194</v>
      </c>
      <c r="DS192" s="2">
        <f>POWER(10,($B192-C$227)/C$228)/(1+POWER(10,($B192-C$227)/C$228))</f>
        <v>0.999653939767157</v>
      </c>
      <c r="DT192" s="2">
        <f>POWER(10,($B192-D$227)/D$228)/(1+POWER(10,($B192-D$227)/D$228))</f>
        <v>0.99952289659264415</v>
      </c>
      <c r="DU192" s="2">
        <f>POWER(10,($B192-E$227)/E$228)/(1+POWER(10,($B192-E$227)/E$228))</f>
        <v>0.99959480599061679</v>
      </c>
      <c r="DV192" s="2">
        <f>POWER(10,($B192-F$227)/F$228)/(1+POWER(10,($B192-F$227)/F$228))</f>
        <v>0.9995799549353469</v>
      </c>
      <c r="DW192" s="2">
        <f>POWER(10,($B192-G$227)/G$228)/(1+POWER(10,($B192-G$227)/G$228))</f>
        <v>0.99963305374300515</v>
      </c>
      <c r="DX192" s="2">
        <f>POWER(10,($B192-H$227)/H$228)/(1+POWER(10,($B192-H$227)/H$228))</f>
        <v>0.99965952842801287</v>
      </c>
      <c r="DY192" s="2">
        <f>POWER(10,($B192-I$227)/I$228)/(1+POWER(10,($B192-I$227)/I$228))</f>
        <v>0.99967342335223897</v>
      </c>
      <c r="DZ192" s="2">
        <f>POWER(10,($B192-J$227)/J$228)/(1+POWER(10,($B192-J$227)/J$228))</f>
        <v>0.99957006528147196</v>
      </c>
      <c r="EA192" s="2">
        <f>POWER(10,($B192-K$227)/K$228)/(1+POWER(10,($B192-K$227)/K$228))</f>
        <v>0.99960679345082848</v>
      </c>
      <c r="EB192" s="2">
        <f>POWER(10,($B192-L$227)/L$228)/(1+POWER(10,($B192-L$227)/L$228))</f>
        <v>0.99963302906387275</v>
      </c>
      <c r="EC192" s="2">
        <f>POWER(10,($B192-M$227)/M$228)/(1+POWER(10,($B192-M$227)/M$228))</f>
        <v>0.99958772139617902</v>
      </c>
      <c r="ED192" s="2">
        <f>POWER(10,($B192-N$227)/N$228)/(1+POWER(10,($B192-N$227)/N$228))</f>
        <v>0.99955485350593931</v>
      </c>
      <c r="EE192" s="2">
        <f>POWER(10,($B192-O$227)/O$228)/(1+POWER(10,($B192-O$227)/O$228))</f>
        <v>0.99954685998980919</v>
      </c>
    </row>
    <row r="193" spans="2:137" x14ac:dyDescent="0.25">
      <c r="B193" s="2">
        <v>187</v>
      </c>
      <c r="C193">
        <v>78.168999999999997</v>
      </c>
      <c r="D193">
        <v>81.915000000000006</v>
      </c>
      <c r="E193">
        <v>83.254000000000005</v>
      </c>
      <c r="F193">
        <v>84.296000000000006</v>
      </c>
      <c r="G193">
        <v>87.647999999999996</v>
      </c>
      <c r="H193">
        <v>89.141000000000005</v>
      </c>
      <c r="I193">
        <v>89.944000000000003</v>
      </c>
      <c r="J193">
        <v>89.38</v>
      </c>
      <c r="K193">
        <v>85.944000000000003</v>
      </c>
      <c r="L193">
        <v>82.971000000000004</v>
      </c>
      <c r="M193">
        <v>77.132000000000005</v>
      </c>
      <c r="N193">
        <v>69.382400000000004</v>
      </c>
      <c r="O193">
        <v>58.915500000000002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77.342690601332208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81.562631505472353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84.021683479056534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85.333504374232319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88.196285916967668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89.258722497533924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89.491914708093773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88.550283075329105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86.217543697109633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82.417691287465971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77.478555400441195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70.092986889124077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60.498348601589541</v>
      </c>
      <c r="AE193" s="5"/>
      <c r="AG193" s="5">
        <f t="shared" si="49"/>
        <v>0.82630939866778874</v>
      </c>
      <c r="AH193" s="5">
        <f t="shared" si="49"/>
        <v>0.35236849452765284</v>
      </c>
      <c r="AI193" s="5">
        <f t="shared" si="49"/>
        <v>-0.76768347905652945</v>
      </c>
      <c r="AJ193" s="5">
        <f t="shared" si="49"/>
        <v>-1.0375043742323129</v>
      </c>
      <c r="AK193" s="5">
        <f t="shared" si="48"/>
        <v>-0.54828591696767148</v>
      </c>
      <c r="AL193" s="5">
        <f t="shared" si="48"/>
        <v>-0.11772249753391861</v>
      </c>
      <c r="AM193" s="5">
        <f t="shared" si="48"/>
        <v>0.45208529190622926</v>
      </c>
      <c r="AN193" s="5">
        <f t="shared" si="48"/>
        <v>0.82971692467089042</v>
      </c>
      <c r="AO193" s="5">
        <f t="shared" si="47"/>
        <v>-0.27354369710963056</v>
      </c>
      <c r="AP193" s="5">
        <f t="shared" si="47"/>
        <v>0.55330871253403302</v>
      </c>
      <c r="AQ193" s="5">
        <f t="shared" si="47"/>
        <v>-0.34655540044118993</v>
      </c>
      <c r="AR193" s="5">
        <f t="shared" si="47"/>
        <v>-0.7105868891240732</v>
      </c>
      <c r="AS193" s="5">
        <f t="shared" si="50"/>
        <v>-1.5828486015895393</v>
      </c>
      <c r="AV193" s="2">
        <f t="shared" si="34"/>
        <v>77.342690601331526</v>
      </c>
      <c r="AW193" s="2">
        <f t="shared" si="35"/>
        <v>81.562624805851044</v>
      </c>
      <c r="AX193" s="2">
        <f t="shared" si="36"/>
        <v>84.021682966782876</v>
      </c>
      <c r="AY193" s="2">
        <f t="shared" si="37"/>
        <v>85.333503707000673</v>
      </c>
      <c r="AZ193" s="2">
        <f t="shared" si="38"/>
        <v>88.196285806022132</v>
      </c>
      <c r="BA193" s="2">
        <f t="shared" si="39"/>
        <v>89.258722476691801</v>
      </c>
      <c r="BB193" s="2">
        <f t="shared" si="40"/>
        <v>89.491914694742803</v>
      </c>
      <c r="BC193" s="2">
        <f t="shared" si="41"/>
        <v>88.550282652083993</v>
      </c>
      <c r="BD193" s="2">
        <f t="shared" si="42"/>
        <v>86.217543357922025</v>
      </c>
      <c r="BE193" s="2">
        <f t="shared" si="43"/>
        <v>82.417689801935595</v>
      </c>
      <c r="BF193" s="2">
        <f t="shared" si="44"/>
        <v>77.478525596807543</v>
      </c>
      <c r="BG193" s="2">
        <f t="shared" si="45"/>
        <v>70.092748660573946</v>
      </c>
      <c r="BH193" s="2">
        <f t="shared" si="46"/>
        <v>60.497868118617703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78.168999999999997</v>
      </c>
      <c r="CA193" s="2">
        <f>IF(OR(AND($B193&gt;D$230, $B193&lt;D$231), $B193&gt;D$232), D193, "")</f>
        <v>81.915000000000006</v>
      </c>
      <c r="CB193" s="2">
        <f>IF(OR(AND($B193&gt;E$230, $B193&lt;E$231), $B193&gt;E$232), E193, "")</f>
        <v>83.254000000000005</v>
      </c>
      <c r="CC193" s="2">
        <f>IF(OR(AND($B193&gt;F$230, $B193&lt;F$231), $B193&gt;F$232), F193, "")</f>
        <v>84.296000000000006</v>
      </c>
      <c r="CD193" s="2">
        <f>IF(OR(AND($B193&gt;G$230, $B193&lt;G$231), $B193&gt;G$232), G193, "")</f>
        <v>87.647999999999996</v>
      </c>
      <c r="CE193" s="2">
        <f>IF(OR(AND($B193&gt;H$230, $B193&lt;H$231), $B193&gt;H$232), H193, "")</f>
        <v>89.141000000000005</v>
      </c>
      <c r="CF193" s="2">
        <f>IF(OR(AND($B193&gt;I$230, $B193&lt;I$231), $B193&gt;I$232), I193, "")</f>
        <v>89.944000000000003</v>
      </c>
      <c r="CG193" s="2">
        <f>IF(OR(AND($B193&gt;J$230, $B193&lt;J$231), $B193&gt;J$232), J193, "")</f>
        <v>89.38</v>
      </c>
      <c r="CH193" s="2">
        <f>IF(OR(AND($B193&gt;K$230, $B193&lt;K$231), $B193&gt;K$232), K193, "")</f>
        <v>85.944000000000003</v>
      </c>
      <c r="CI193" s="2">
        <f>IF(OR(AND($B193&gt;L$230, $B193&lt;L$231), $B193&gt;L$232), L193, "")</f>
        <v>82.971000000000004</v>
      </c>
      <c r="CJ193" s="2">
        <f>IF(OR(AND($B193&gt;M$230, $B193&lt;M$231), $B193&gt;M$232), M193, "")</f>
        <v>77.132000000000005</v>
      </c>
      <c r="CK193" s="2">
        <f>IF(OR(AND($B193&gt;N$230, $B193&lt;N$231), $B193&gt;N$232), N193, "")</f>
        <v>69.382400000000004</v>
      </c>
      <c r="CL193" s="2">
        <f>IF(OR(AND($B193&gt;O$230, $B193&lt;O$231), $B193&gt;O$232), O193, "")</f>
        <v>58.915500000000002</v>
      </c>
      <c r="CO193" s="2">
        <f>BK$207*$B193+BK$209</f>
        <v>84.897366094578359</v>
      </c>
      <c r="CP193" s="2">
        <f>BL$207*$B193+BL$209</f>
        <v>86.643036410129156</v>
      </c>
      <c r="CQ193" s="2">
        <f>BM$207*$B193+BM$209</f>
        <v>87.954308795719982</v>
      </c>
      <c r="CR193" s="2">
        <f>BN$207*$B193+BN$209</f>
        <v>91.170653447036372</v>
      </c>
      <c r="CS193" s="2">
        <f>BO$207*$B193+BO$209</f>
        <v>95.152439941344866</v>
      </c>
      <c r="CT193" s="2">
        <f>BP$207*$B193+BP$209</f>
        <v>98.058493127460636</v>
      </c>
      <c r="CU193" s="2">
        <f>BQ$207*$B193+BQ$209</f>
        <v>97.853478061923298</v>
      </c>
      <c r="CV193" s="2">
        <f>BR$207*$B193+BR$209</f>
        <v>97.732981404708283</v>
      </c>
      <c r="CW193" s="2">
        <f>BS$207*$B193+BS$209</f>
        <v>95.692234423341702</v>
      </c>
      <c r="CX193" s="2">
        <f>BT$207*$B193+BT$209</f>
        <v>91.401828694612846</v>
      </c>
      <c r="CY193" s="2">
        <f>BU$207*$B193+BU$209</f>
        <v>85.943819758183423</v>
      </c>
      <c r="CZ193" s="2">
        <f>BV$207*$B193+BV$209</f>
        <v>76.767648024776605</v>
      </c>
      <c r="DA193" s="2">
        <f>BW$207*$B193+BW$209</f>
        <v>64.097032034856298</v>
      </c>
      <c r="DD193" s="2">
        <f>BZ$207*$B193+BZ$209</f>
        <v>77.340305439626448</v>
      </c>
      <c r="DE193" s="2">
        <f>CA$207*$B193+CA$209</f>
        <v>81.560413144287764</v>
      </c>
      <c r="DF193" s="2">
        <f>CB$207*$B193+CB$209</f>
        <v>84.020229109915064</v>
      </c>
      <c r="DG193" s="2">
        <f>CC$207*$B193+CC$209</f>
        <v>85.331266639017443</v>
      </c>
      <c r="DH193" s="2">
        <f>CD$207*$B193+CD$209</f>
        <v>88.193957012144708</v>
      </c>
      <c r="DI193" s="2">
        <f>CE$207*$B193+CE$209</f>
        <v>89.255989096145044</v>
      </c>
      <c r="DJ193" s="2">
        <f>CF$207*$B193+CF$209</f>
        <v>89.489423461068071</v>
      </c>
      <c r="DK193" s="2">
        <f>CG$207*$B193+CG$209</f>
        <v>88.546680520173851</v>
      </c>
      <c r="DL193" s="2">
        <f>CH$207*$B193+CH$209</f>
        <v>86.214144315366696</v>
      </c>
      <c r="DM193" s="2">
        <f>CI$207*$B193+CI$209</f>
        <v>82.414681873288657</v>
      </c>
      <c r="DN193" s="2">
        <f>CJ$207*$B193+CJ$209</f>
        <v>77.475341311757049</v>
      </c>
      <c r="DO193" s="2">
        <f>CK$207*$B193+CK$209</f>
        <v>70.090037588600936</v>
      </c>
      <c r="DP193" s="2">
        <f>CL$207*$B193+CL$209</f>
        <v>60.496380022865402</v>
      </c>
      <c r="DS193" s="2">
        <f>POWER(10,($B193-C$227)/C$228)/(1+POWER(10,($B193-C$227)/C$228))</f>
        <v>0.99968437970608137</v>
      </c>
      <c r="DT193" s="2">
        <f>POWER(10,($B193-D$227)/D$228)/(1+POWER(10,($B193-D$227)/D$228))</f>
        <v>0.9995648582537785</v>
      </c>
      <c r="DU193" s="2">
        <f>POWER(10,($B193-E$227)/E$228)/(1+POWER(10,($B193-E$227)/E$228))</f>
        <v>0.99963044549579161</v>
      </c>
      <c r="DV193" s="2">
        <f>POWER(10,($B193-F$227)/F$228)/(1+POWER(10,($B193-F$227)/F$228))</f>
        <v>0.99961690018887439</v>
      </c>
      <c r="DW193" s="2">
        <f>POWER(10,($B193-G$227)/G$228)/(1+POWER(10,($B193-G$227)/G$228))</f>
        <v>0.99966533023057869</v>
      </c>
      <c r="DX193" s="2">
        <f>POWER(10,($B193-H$227)/H$228)/(1+POWER(10,($B193-H$227)/H$228))</f>
        <v>0.99968947693326482</v>
      </c>
      <c r="DY193" s="2">
        <f>POWER(10,($B193-I$227)/I$228)/(1+POWER(10,($B193-I$227)/I$228))</f>
        <v>0.99970214999858054</v>
      </c>
      <c r="DZ193" s="2">
        <f>POWER(10,($B193-J$227)/J$228)/(1+POWER(10,($B193-J$227)/J$228))</f>
        <v>0.99960788004274781</v>
      </c>
      <c r="EA193" s="2">
        <f>POWER(10,($B193-K$227)/K$228)/(1+POWER(10,($B193-K$227)/K$228))</f>
        <v>0.99964137895750982</v>
      </c>
      <c r="EB193" s="2">
        <f>POWER(10,($B193-L$227)/L$228)/(1+POWER(10,($B193-L$227)/L$228))</f>
        <v>0.99966530772148887</v>
      </c>
      <c r="EC193" s="2">
        <f>POWER(10,($B193-M$227)/M$228)/(1+POWER(10,($B193-M$227)/M$228))</f>
        <v>0.999623983804099</v>
      </c>
      <c r="ED193" s="2">
        <f>POWER(10,($B193-N$227)/N$228)/(1+POWER(10,($B193-N$227)/N$228))</f>
        <v>0.99959400567030254</v>
      </c>
      <c r="EE193" s="2">
        <f>POWER(10,($B193-O$227)/O$228)/(1+POWER(10,($B193-O$227)/O$228))</f>
        <v>0.99958671492070161</v>
      </c>
    </row>
    <row r="194" spans="2:137" x14ac:dyDescent="0.25">
      <c r="B194" s="2">
        <v>188</v>
      </c>
      <c r="C194">
        <v>77.465000000000003</v>
      </c>
      <c r="D194">
        <v>80.591999999999999</v>
      </c>
      <c r="E194">
        <v>84.113</v>
      </c>
      <c r="F194">
        <v>85.210999999999999</v>
      </c>
      <c r="G194">
        <v>88.718000000000004</v>
      </c>
      <c r="H194">
        <v>88.62</v>
      </c>
      <c r="I194">
        <v>89.31</v>
      </c>
      <c r="J194">
        <v>87.042000000000002</v>
      </c>
      <c r="K194">
        <v>85.718000000000004</v>
      </c>
      <c r="L194">
        <v>82.073999999999998</v>
      </c>
      <c r="M194">
        <v>76.837999999999994</v>
      </c>
      <c r="N194">
        <v>70.352900000000005</v>
      </c>
      <c r="O194">
        <v>61.014099999999999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77.262381740678023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81.497620263528177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83.963090694934294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85.276958640453685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88.14676083771019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89.192174431565604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89.425969661817305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88.480985426360704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86.143706254330411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82.344272651296748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77.41504697788406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70.044411686846473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60.482248853838271</v>
      </c>
      <c r="AE194" s="5"/>
      <c r="AG194" s="5">
        <f t="shared" si="49"/>
        <v>0.20261825932198008</v>
      </c>
      <c r="AH194" s="5">
        <f t="shared" si="49"/>
        <v>-0.90562026352817782</v>
      </c>
      <c r="AI194" s="5">
        <f t="shared" si="49"/>
        <v>0.14990930506570521</v>
      </c>
      <c r="AJ194" s="5">
        <f t="shared" si="49"/>
        <v>-6.5958640453686712E-2</v>
      </c>
      <c r="AK194" s="5">
        <f t="shared" si="48"/>
        <v>0.57123916228981386</v>
      </c>
      <c r="AL194" s="5">
        <f t="shared" si="48"/>
        <v>-0.57217443156559966</v>
      </c>
      <c r="AM194" s="5">
        <f t="shared" si="48"/>
        <v>-0.11596966181730295</v>
      </c>
      <c r="AN194" s="5">
        <f t="shared" si="48"/>
        <v>-1.438985426360702</v>
      </c>
      <c r="AO194" s="5">
        <f t="shared" si="47"/>
        <v>-0.42570625433040732</v>
      </c>
      <c r="AP194" s="5">
        <f t="shared" si="47"/>
        <v>-0.27027265129675015</v>
      </c>
      <c r="AQ194" s="5">
        <f t="shared" si="47"/>
        <v>-0.57704697788406634</v>
      </c>
      <c r="AR194" s="5">
        <f t="shared" si="47"/>
        <v>0.30848831315353209</v>
      </c>
      <c r="AS194" s="5">
        <f t="shared" si="50"/>
        <v>0.53185114616172768</v>
      </c>
      <c r="AV194" s="2">
        <f t="shared" si="34"/>
        <v>77.262381740677768</v>
      </c>
      <c r="AW194" s="2">
        <f t="shared" si="35"/>
        <v>81.497617610658409</v>
      </c>
      <c r="AX194" s="2">
        <f t="shared" si="36"/>
        <v>83.963090513447796</v>
      </c>
      <c r="AY194" s="2">
        <f t="shared" si="37"/>
        <v>85.27695840723014</v>
      </c>
      <c r="AZ194" s="2">
        <f t="shared" si="38"/>
        <v>88.146760801973869</v>
      </c>
      <c r="BA194" s="2">
        <f t="shared" si="39"/>
        <v>89.192174425269343</v>
      </c>
      <c r="BB194" s="2">
        <f t="shared" si="40"/>
        <v>89.425969657864869</v>
      </c>
      <c r="BC194" s="2">
        <f t="shared" si="41"/>
        <v>88.480985287105383</v>
      </c>
      <c r="BD194" s="2">
        <f t="shared" si="42"/>
        <v>86.143706143456782</v>
      </c>
      <c r="BE194" s="2">
        <f t="shared" si="43"/>
        <v>82.344272135518366</v>
      </c>
      <c r="BF194" s="2">
        <f t="shared" si="44"/>
        <v>77.415035337164568</v>
      </c>
      <c r="BG194" s="2">
        <f t="shared" si="45"/>
        <v>70.044309921555651</v>
      </c>
      <c r="BH194" s="2">
        <f t="shared" si="46"/>
        <v>60.482035199429127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77.465000000000003</v>
      </c>
      <c r="CA194" s="2">
        <f>IF(OR(AND($B194&gt;D$230, $B194&lt;D$231), $B194&gt;D$232), D194, "")</f>
        <v>80.591999999999999</v>
      </c>
      <c r="CB194" s="2">
        <f>IF(OR(AND($B194&gt;E$230, $B194&lt;E$231), $B194&gt;E$232), E194, "")</f>
        <v>84.113</v>
      </c>
      <c r="CC194" s="2">
        <f>IF(OR(AND($B194&gt;F$230, $B194&lt;F$231), $B194&gt;F$232), F194, "")</f>
        <v>85.210999999999999</v>
      </c>
      <c r="CD194" s="2">
        <f>IF(OR(AND($B194&gt;G$230, $B194&lt;G$231), $B194&gt;G$232), G194, "")</f>
        <v>88.718000000000004</v>
      </c>
      <c r="CE194" s="2">
        <f>IF(OR(AND($B194&gt;H$230, $B194&lt;H$231), $B194&gt;H$232), H194, "")</f>
        <v>88.62</v>
      </c>
      <c r="CF194" s="2">
        <f>IF(OR(AND($B194&gt;I$230, $B194&lt;I$231), $B194&gt;I$232), I194, "")</f>
        <v>89.31</v>
      </c>
      <c r="CG194" s="2">
        <f>IF(OR(AND($B194&gt;J$230, $B194&lt;J$231), $B194&gt;J$232), J194, "")</f>
        <v>87.042000000000002</v>
      </c>
      <c r="CH194" s="2">
        <f>IF(OR(AND($B194&gt;K$230, $B194&lt;K$231), $B194&gt;K$232), K194, "")</f>
        <v>85.718000000000004</v>
      </c>
      <c r="CI194" s="2">
        <f>IF(OR(AND($B194&gt;L$230, $B194&lt;L$231), $B194&gt;L$232), L194, "")</f>
        <v>82.073999999999998</v>
      </c>
      <c r="CJ194" s="2">
        <f>IF(OR(AND($B194&gt;M$230, $B194&lt;M$231), $B194&gt;M$232), M194, "")</f>
        <v>76.837999999999994</v>
      </c>
      <c r="CK194" s="2">
        <f>IF(OR(AND($B194&gt;N$230, $B194&lt;N$231), $B194&gt;N$232), N194, "")</f>
        <v>70.352900000000005</v>
      </c>
      <c r="CL194" s="2">
        <f>IF(OR(AND($B194&gt;O$230, $B194&lt;O$231), $B194&gt;O$232), O194, "")</f>
        <v>61.014099999999999</v>
      </c>
      <c r="CO194" s="2">
        <f>BK$207*$B194+BK$209</f>
        <v>84.894841718842741</v>
      </c>
      <c r="CP194" s="2">
        <f>BL$207*$B194+BL$209</f>
        <v>86.628033711218905</v>
      </c>
      <c r="CQ194" s="2">
        <f>BM$207*$B194+BM$209</f>
        <v>87.933383959753911</v>
      </c>
      <c r="CR194" s="2">
        <f>BN$207*$B194+BN$209</f>
        <v>91.172967735885109</v>
      </c>
      <c r="CS194" s="2">
        <f>BO$207*$B194+BO$209</f>
        <v>95.172571035542205</v>
      </c>
      <c r="CT194" s="2">
        <f>BP$207*$B194+BP$209</f>
        <v>98.082473968512176</v>
      </c>
      <c r="CU194" s="2">
        <f>BQ$207*$B194+BQ$209</f>
        <v>97.871588269964207</v>
      </c>
      <c r="CV194" s="2">
        <f>BR$207*$B194+BR$209</f>
        <v>97.757724052992671</v>
      </c>
      <c r="CW194" s="2">
        <f>BS$207*$B194+BS$209</f>
        <v>95.718487540456024</v>
      </c>
      <c r="CX194" s="2">
        <f>BT$207*$B194+BT$209</f>
        <v>91.422179088761794</v>
      </c>
      <c r="CY194" s="2">
        <f>BU$207*$B194+BU$209</f>
        <v>85.970146125364522</v>
      </c>
      <c r="CZ194" s="2">
        <f>BV$207*$B194+BV$209</f>
        <v>76.790536530406243</v>
      </c>
      <c r="DA194" s="2">
        <f>BW$207*$B194+BW$209</f>
        <v>64.118579335470429</v>
      </c>
      <c r="DD194" s="2">
        <f>BZ$207*$B194+BZ$209</f>
        <v>77.260184050083851</v>
      </c>
      <c r="DE194" s="2">
        <f>CA$207*$B194+CA$209</f>
        <v>81.495580698216969</v>
      </c>
      <c r="DF194" s="2">
        <f>CB$207*$B194+CB$209</f>
        <v>83.961751880124467</v>
      </c>
      <c r="DG194" s="2">
        <f>CC$207*$B194+CC$209</f>
        <v>85.274897604078433</v>
      </c>
      <c r="DH194" s="2">
        <f>CD$207*$B194+CD$209</f>
        <v>88.144615648991888</v>
      </c>
      <c r="DI194" s="2">
        <f>CE$207*$B194+CE$209</f>
        <v>89.189655906800198</v>
      </c>
      <c r="DJ194" s="2">
        <f>CF$207*$B194+CF$209</f>
        <v>89.423674785976345</v>
      </c>
      <c r="DK194" s="2">
        <f>CG$207*$B194+CG$209</f>
        <v>88.477666460197554</v>
      </c>
      <c r="DL194" s="2">
        <f>CH$207*$B194+CH$209</f>
        <v>86.14057343188658</v>
      </c>
      <c r="DM194" s="2">
        <f>CI$207*$B194+CI$209</f>
        <v>82.341500240362777</v>
      </c>
      <c r="DN194" s="2">
        <f>CJ$207*$B194+CJ$209</f>
        <v>77.412100422205071</v>
      </c>
      <c r="DO194" s="2">
        <f>CK$207*$B194+CK$209</f>
        <v>70.041810973376585</v>
      </c>
      <c r="DP194" s="2">
        <f>CL$207*$B194+CL$209</f>
        <v>60.480663944777604</v>
      </c>
      <c r="DS194" s="2">
        <f>POWER(10,($B194-C$227)/C$228)/(1+POWER(10,($B194-C$227)/C$228))</f>
        <v>0.99971214287669796</v>
      </c>
      <c r="DT194" s="2">
        <f>POWER(10,($B194-D$227)/D$228)/(1+POWER(10,($B194-D$227)/D$228))</f>
        <v>0.99960313081555885</v>
      </c>
      <c r="DU194" s="2">
        <f>POWER(10,($B194-E$227)/E$228)/(1+POWER(10,($B194-E$227)/E$228))</f>
        <v>0.99966295132668803</v>
      </c>
      <c r="DV194" s="2">
        <f>POWER(10,($B194-F$227)/F$228)/(1+POWER(10,($B194-F$227)/F$228))</f>
        <v>0.99965059704180292</v>
      </c>
      <c r="DW194" s="2">
        <f>POWER(10,($B194-G$227)/G$228)/(1+POWER(10,($B194-G$227)/G$228))</f>
        <v>0.9996947685544374</v>
      </c>
      <c r="DX194" s="2">
        <f>POWER(10,($B194-H$227)/H$228)/(1+POWER(10,($B194-H$227)/H$228))</f>
        <v>0.99971679185926665</v>
      </c>
      <c r="DY194" s="2">
        <f>POWER(10,($B194-I$227)/I$228)/(1+POWER(10,($B194-I$227)/I$228))</f>
        <v>0.99972835045092823</v>
      </c>
      <c r="DZ194" s="2">
        <f>POWER(10,($B194-J$227)/J$228)/(1+POWER(10,($B194-J$227)/J$228))</f>
        <v>0.99964237000959888</v>
      </c>
      <c r="EA194" s="2">
        <f>POWER(10,($B194-K$227)/K$228)/(1+POWER(10,($B194-K$227)/K$228))</f>
        <v>0.99967292340120273</v>
      </c>
      <c r="EB194" s="2">
        <f>POWER(10,($B194-L$227)/L$228)/(1+POWER(10,($B194-L$227)/L$228))</f>
        <v>0.99969474802469438</v>
      </c>
      <c r="EC194" s="2">
        <f>POWER(10,($B194-M$227)/M$228)/(1+POWER(10,($B194-M$227)/M$228))</f>
        <v>0.99965705780720271</v>
      </c>
      <c r="ED194" s="2">
        <f>POWER(10,($B194-N$227)/N$228)/(1+POWER(10,($B194-N$227)/N$228))</f>
        <v>0.99962971554289004</v>
      </c>
      <c r="EE194" s="2">
        <f>POWER(10,($B194-O$227)/O$228)/(1+POWER(10,($B194-O$227)/O$228))</f>
        <v>0.99962306582087246</v>
      </c>
    </row>
    <row r="195" spans="2:137" x14ac:dyDescent="0.25">
      <c r="B195" s="2">
        <v>189</v>
      </c>
      <c r="C195">
        <v>76.816999999999993</v>
      </c>
      <c r="D195">
        <v>81.268000000000001</v>
      </c>
      <c r="E195">
        <v>83.337999999999994</v>
      </c>
      <c r="F195">
        <v>85.576999999999998</v>
      </c>
      <c r="G195">
        <v>88.465000000000003</v>
      </c>
      <c r="H195">
        <v>88.775000000000006</v>
      </c>
      <c r="I195">
        <v>89.478999999999999</v>
      </c>
      <c r="J195">
        <v>88.141000000000005</v>
      </c>
      <c r="K195">
        <v>85.703999999999994</v>
      </c>
      <c r="L195">
        <v>81.617999999999995</v>
      </c>
      <c r="M195">
        <v>76.5</v>
      </c>
      <c r="N195">
        <v>69.397099999999995</v>
      </c>
      <c r="O195">
        <v>60.746499999999997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77.182087400919997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81.432625054681807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83.90450714037965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85.220426880992463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88.097250092135752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89.125643020364294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89.360039886389089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88.411709926656442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86.069889510608505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82.270872886100108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77.351568697342302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69.995929570091263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60.466303259215074</v>
      </c>
      <c r="AE195" s="5"/>
      <c r="AG195" s="5">
        <f t="shared" si="49"/>
        <v>-0.3650874009200038</v>
      </c>
      <c r="AH195" s="5">
        <f t="shared" si="49"/>
        <v>-0.16462505468180666</v>
      </c>
      <c r="AI195" s="5">
        <f t="shared" si="49"/>
        <v>-0.56650714037965599</v>
      </c>
      <c r="AJ195" s="5">
        <f t="shared" si="49"/>
        <v>0.35657311900753541</v>
      </c>
      <c r="AK195" s="5">
        <f t="shared" si="48"/>
        <v>0.36774990786425121</v>
      </c>
      <c r="AL195" s="5">
        <f t="shared" si="48"/>
        <v>-0.35064302036428785</v>
      </c>
      <c r="AM195" s="5">
        <f t="shared" si="48"/>
        <v>0.11896011361091041</v>
      </c>
      <c r="AN195" s="5">
        <f t="shared" si="48"/>
        <v>-0.27070992665643701</v>
      </c>
      <c r="AO195" s="5">
        <f t="shared" si="47"/>
        <v>-0.36588951060851116</v>
      </c>
      <c r="AP195" s="5">
        <f t="shared" si="47"/>
        <v>-0.65287288610011274</v>
      </c>
      <c r="AQ195" s="5">
        <f t="shared" si="47"/>
        <v>-0.85156869734230156</v>
      </c>
      <c r="AR195" s="5">
        <f t="shared" si="47"/>
        <v>-0.59882957009126869</v>
      </c>
      <c r="AS195" s="5">
        <f t="shared" si="50"/>
        <v>0.28019674078492329</v>
      </c>
      <c r="AV195" s="2">
        <f t="shared" si="34"/>
        <v>77.182087400919912</v>
      </c>
      <c r="AW195" s="2">
        <f t="shared" si="35"/>
        <v>81.432624039701508</v>
      </c>
      <c r="AX195" s="2">
        <f t="shared" si="36"/>
        <v>83.904507078291388</v>
      </c>
      <c r="AY195" s="2">
        <f t="shared" si="37"/>
        <v>85.220426802296231</v>
      </c>
      <c r="AZ195" s="2">
        <f t="shared" si="38"/>
        <v>88.097250081027482</v>
      </c>
      <c r="BA195" s="2">
        <f t="shared" si="39"/>
        <v>89.125643018529502</v>
      </c>
      <c r="BB195" s="2">
        <f t="shared" si="40"/>
        <v>89.360039885260434</v>
      </c>
      <c r="BC195" s="2">
        <f t="shared" si="41"/>
        <v>88.411709882462219</v>
      </c>
      <c r="BD195" s="2">
        <f t="shared" si="42"/>
        <v>86.069889475638703</v>
      </c>
      <c r="BE195" s="2">
        <f t="shared" si="43"/>
        <v>82.270872713136654</v>
      </c>
      <c r="BF195" s="2">
        <f t="shared" si="44"/>
        <v>77.351564302207606</v>
      </c>
      <c r="BG195" s="2">
        <f t="shared" si="45"/>
        <v>69.995887516838636</v>
      </c>
      <c r="BH195" s="2">
        <f t="shared" si="46"/>
        <v>60.466211317658583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76.816999999999993</v>
      </c>
      <c r="CA195" s="2">
        <f>IF(OR(AND($B195&gt;D$230, $B195&lt;D$231), $B195&gt;D$232), D195, "")</f>
        <v>81.268000000000001</v>
      </c>
      <c r="CB195" s="2">
        <f>IF(OR(AND($B195&gt;E$230, $B195&lt;E$231), $B195&gt;E$232), E195, "")</f>
        <v>83.337999999999994</v>
      </c>
      <c r="CC195" s="2">
        <f>IF(OR(AND($B195&gt;F$230, $B195&lt;F$231), $B195&gt;F$232), F195, "")</f>
        <v>85.576999999999998</v>
      </c>
      <c r="CD195" s="2">
        <f>IF(OR(AND($B195&gt;G$230, $B195&lt;G$231), $B195&gt;G$232), G195, "")</f>
        <v>88.465000000000003</v>
      </c>
      <c r="CE195" s="2">
        <f>IF(OR(AND($B195&gt;H$230, $B195&lt;H$231), $B195&gt;H$232), H195, "")</f>
        <v>88.775000000000006</v>
      </c>
      <c r="CF195" s="2">
        <f>IF(OR(AND($B195&gt;I$230, $B195&lt;I$231), $B195&gt;I$232), I195, "")</f>
        <v>89.478999999999999</v>
      </c>
      <c r="CG195" s="2">
        <f>IF(OR(AND($B195&gt;J$230, $B195&lt;J$231), $B195&gt;J$232), J195, "")</f>
        <v>88.141000000000005</v>
      </c>
      <c r="CH195" s="2">
        <f>IF(OR(AND($B195&gt;K$230, $B195&lt;K$231), $B195&gt;K$232), K195, "")</f>
        <v>85.703999999999994</v>
      </c>
      <c r="CI195" s="2">
        <f>IF(OR(AND($B195&gt;L$230, $B195&lt;L$231), $B195&gt;L$232), L195, "")</f>
        <v>81.617999999999995</v>
      </c>
      <c r="CJ195" s="2">
        <f>IF(OR(AND($B195&gt;M$230, $B195&lt;M$231), $B195&gt;M$232), M195, "")</f>
        <v>76.5</v>
      </c>
      <c r="CK195" s="2">
        <f>IF(OR(AND($B195&gt;N$230, $B195&lt;N$231), $B195&gt;N$232), N195, "")</f>
        <v>69.397099999999995</v>
      </c>
      <c r="CL195" s="2">
        <f>IF(OR(AND($B195&gt;O$230, $B195&lt;O$231), $B195&gt;O$232), O195, "")</f>
        <v>60.746499999999997</v>
      </c>
      <c r="CO195" s="2">
        <f>BK$207*$B195+BK$209</f>
        <v>84.892317343107109</v>
      </c>
      <c r="CP195" s="2">
        <f>BL$207*$B195+BL$209</f>
        <v>86.613031012308639</v>
      </c>
      <c r="CQ195" s="2">
        <f>BM$207*$B195+BM$209</f>
        <v>87.912459123787841</v>
      </c>
      <c r="CR195" s="2">
        <f>BN$207*$B195+BN$209</f>
        <v>91.175282024733846</v>
      </c>
      <c r="CS195" s="2">
        <f>BO$207*$B195+BO$209</f>
        <v>95.19270212973953</v>
      </c>
      <c r="CT195" s="2">
        <f>BP$207*$B195+BP$209</f>
        <v>98.106454809563701</v>
      </c>
      <c r="CU195" s="2">
        <f>BQ$207*$B195+BQ$209</f>
        <v>97.889698478005116</v>
      </c>
      <c r="CV195" s="2">
        <f>BR$207*$B195+BR$209</f>
        <v>97.782466701277073</v>
      </c>
      <c r="CW195" s="2">
        <f>BS$207*$B195+BS$209</f>
        <v>95.744740657570333</v>
      </c>
      <c r="CX195" s="2">
        <f>BT$207*$B195+BT$209</f>
        <v>91.442529482910743</v>
      </c>
      <c r="CY195" s="2">
        <f>BU$207*$B195+BU$209</f>
        <v>85.996472492545621</v>
      </c>
      <c r="CZ195" s="2">
        <f>BV$207*$B195+BV$209</f>
        <v>76.813425036035866</v>
      </c>
      <c r="DA195" s="2">
        <f>BW$207*$B195+BW$209</f>
        <v>64.14012663608456</v>
      </c>
      <c r="DD195" s="2">
        <f>BZ$207*$B195+BZ$209</f>
        <v>77.180062660541253</v>
      </c>
      <c r="DE195" s="2">
        <f>CA$207*$B195+CA$209</f>
        <v>81.430748252146174</v>
      </c>
      <c r="DF195" s="2">
        <f>CB$207*$B195+CB$209</f>
        <v>83.90327465033387</v>
      </c>
      <c r="DG195" s="2">
        <f>CC$207*$B195+CC$209</f>
        <v>85.218528569139423</v>
      </c>
      <c r="DH195" s="2">
        <f>CD$207*$B195+CD$209</f>
        <v>88.095274285839068</v>
      </c>
      <c r="DI195" s="2">
        <f>CE$207*$B195+CE$209</f>
        <v>89.123322717455338</v>
      </c>
      <c r="DJ195" s="2">
        <f>CF$207*$B195+CF$209</f>
        <v>89.35792611088462</v>
      </c>
      <c r="DK195" s="2">
        <f>CG$207*$B195+CG$209</f>
        <v>88.408652400221243</v>
      </c>
      <c r="DL195" s="2">
        <f>CH$207*$B195+CH$209</f>
        <v>86.067002548406478</v>
      </c>
      <c r="DM195" s="2">
        <f>CI$207*$B195+CI$209</f>
        <v>82.268318607436896</v>
      </c>
      <c r="DN195" s="2">
        <f>CJ$207*$B195+CJ$209</f>
        <v>77.34885953265308</v>
      </c>
      <c r="DO195" s="2">
        <f>CK$207*$B195+CK$209</f>
        <v>69.993584358152233</v>
      </c>
      <c r="DP195" s="2">
        <f>CL$207*$B195+CL$209</f>
        <v>60.464947866689805</v>
      </c>
      <c r="DS195" s="2">
        <f>POWER(10,($B195-C$227)/C$228)/(1+POWER(10,($B195-C$227)/C$228))</f>
        <v>0.99973746453378387</v>
      </c>
      <c r="DT195" s="2">
        <f>POWER(10,($B195-D$227)/D$228)/(1+POWER(10,($B195-D$227)/D$228))</f>
        <v>0.99963803836221543</v>
      </c>
      <c r="DU195" s="2">
        <f>POWER(10,($B195-E$227)/E$228)/(1+POWER(10,($B195-E$227)/E$228))</f>
        <v>0.99969259884006656</v>
      </c>
      <c r="DV195" s="2">
        <f>POWER(10,($B195-F$227)/F$228)/(1+POWER(10,($B195-F$227)/F$228))</f>
        <v>0.99968133091776323</v>
      </c>
      <c r="DW195" s="2">
        <f>POWER(10,($B195-G$227)/G$228)/(1+POWER(10,($B195-G$227)/G$228))</f>
        <v>0.99972161813661653</v>
      </c>
      <c r="DX195" s="2">
        <f>POWER(10,($B195-H$227)/H$228)/(1+POWER(10,($B195-H$227)/H$228))</f>
        <v>0.99974170466933232</v>
      </c>
      <c r="DY195" s="2">
        <f>POWER(10,($B195-I$227)/I$228)/(1+POWER(10,($B195-I$227)/I$228))</f>
        <v>0.99975224674488861</v>
      </c>
      <c r="DZ195" s="2">
        <f>POWER(10,($B195-J$227)/J$228)/(1+POWER(10,($B195-J$227)/J$228))</f>
        <v>0.99967382730841581</v>
      </c>
      <c r="EA195" s="2">
        <f>POWER(10,($B195-K$227)/K$228)/(1+POWER(10,($B195-K$227)/K$228))</f>
        <v>0.99970169401159092</v>
      </c>
      <c r="EB195" s="2">
        <f>POWER(10,($B195-L$227)/L$228)/(1+POWER(10,($B195-L$227)/L$228))</f>
        <v>0.99972159941226268</v>
      </c>
      <c r="EC195" s="2">
        <f>POWER(10,($B195-M$227)/M$228)/(1+POWER(10,($B195-M$227)/M$228))</f>
        <v>0.99968722356480622</v>
      </c>
      <c r="ED195" s="2">
        <f>POWER(10,($B195-N$227)/N$228)/(1+POWER(10,($B195-N$227)/N$228))</f>
        <v>0.99966228555839021</v>
      </c>
      <c r="EE195" s="2">
        <f>POWER(10,($B195-O$227)/O$228)/(1+POWER(10,($B195-O$227)/O$228))</f>
        <v>0.9996562205410805</v>
      </c>
    </row>
    <row r="196" spans="2:137" x14ac:dyDescent="0.25">
      <c r="B196" s="2">
        <v>190</v>
      </c>
      <c r="C196">
        <v>76.647999999999996</v>
      </c>
      <c r="D196">
        <v>80.858999999999995</v>
      </c>
      <c r="E196">
        <v>83.126999999999995</v>
      </c>
      <c r="F196">
        <v>85.591999999999999</v>
      </c>
      <c r="G196">
        <v>88.141000000000005</v>
      </c>
      <c r="H196">
        <v>88.337999999999994</v>
      </c>
      <c r="I196">
        <v>89.210999999999999</v>
      </c>
      <c r="J196">
        <v>88.900999999999996</v>
      </c>
      <c r="K196">
        <v>86.126999999999995</v>
      </c>
      <c r="L196">
        <v>81.734999999999999</v>
      </c>
      <c r="M196">
        <v>77.25</v>
      </c>
      <c r="N196">
        <v>69.470600000000005</v>
      </c>
      <c r="O196">
        <v>60.802799999999998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77.101806478713542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81.367643424323589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83.845931987331355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85.163907873185337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88.04775255539063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89.059126992043275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89.294124211906507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88.342454781641095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85.996091812266712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82.197490208448485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77.288112644553351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69.947497026086978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60.450434077347921</v>
      </c>
      <c r="AE196" s="5"/>
      <c r="AG196" s="5">
        <f t="shared" si="49"/>
        <v>-0.4538064787135454</v>
      </c>
      <c r="AH196" s="5">
        <f t="shared" si="49"/>
        <v>-0.50864342432359422</v>
      </c>
      <c r="AI196" s="5">
        <f t="shared" si="49"/>
        <v>-0.71893198733135932</v>
      </c>
      <c r="AJ196" s="5">
        <f t="shared" si="49"/>
        <v>0.42809212681466136</v>
      </c>
      <c r="AK196" s="5">
        <f t="shared" si="48"/>
        <v>9.3247444609374952E-2</v>
      </c>
      <c r="AL196" s="5">
        <f t="shared" si="48"/>
        <v>-0.72112699204328123</v>
      </c>
      <c r="AM196" s="5">
        <f t="shared" si="48"/>
        <v>-8.3124211906508094E-2</v>
      </c>
      <c r="AN196" s="5">
        <f t="shared" si="48"/>
        <v>0.55854521835890125</v>
      </c>
      <c r="AO196" s="5">
        <f t="shared" si="47"/>
        <v>0.13090818773328294</v>
      </c>
      <c r="AP196" s="5">
        <f t="shared" si="47"/>
        <v>-0.46249020844848587</v>
      </c>
      <c r="AQ196" s="5">
        <f t="shared" si="47"/>
        <v>-3.811264455335106E-2</v>
      </c>
      <c r="AR196" s="5">
        <f t="shared" si="47"/>
        <v>-0.4768970260869736</v>
      </c>
      <c r="AS196" s="5">
        <f t="shared" si="50"/>
        <v>0.35236592265207634</v>
      </c>
      <c r="AV196" s="2">
        <f t="shared" si="34"/>
        <v>77.101806478713513</v>
      </c>
      <c r="AW196" s="2">
        <f t="shared" si="35"/>
        <v>81.367643049112814</v>
      </c>
      <c r="AX196" s="2">
        <f t="shared" si="36"/>
        <v>83.845931966819833</v>
      </c>
      <c r="AY196" s="2">
        <f t="shared" si="37"/>
        <v>85.163907847551044</v>
      </c>
      <c r="AZ196" s="2">
        <f t="shared" si="38"/>
        <v>88.047752552058512</v>
      </c>
      <c r="BA196" s="2">
        <f t="shared" si="39"/>
        <v>89.059126991527506</v>
      </c>
      <c r="BB196" s="2">
        <f t="shared" si="40"/>
        <v>89.294124211595616</v>
      </c>
      <c r="BC196" s="2">
        <f t="shared" si="41"/>
        <v>88.342454768112489</v>
      </c>
      <c r="BD196" s="2">
        <f t="shared" si="42"/>
        <v>85.996091801624431</v>
      </c>
      <c r="BE196" s="2">
        <f t="shared" si="43"/>
        <v>82.197490152426937</v>
      </c>
      <c r="BF196" s="2">
        <f t="shared" si="44"/>
        <v>77.28811104039842</v>
      </c>
      <c r="BG196" s="2">
        <f t="shared" si="45"/>
        <v>69.947480215086912</v>
      </c>
      <c r="BH196" s="2">
        <f t="shared" si="46"/>
        <v>60.450395787999405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76.647999999999996</v>
      </c>
      <c r="CA196" s="2">
        <f>IF(OR(AND($B196&gt;D$230, $B196&lt;D$231), $B196&gt;D$232), D196, "")</f>
        <v>80.858999999999995</v>
      </c>
      <c r="CB196" s="2">
        <f>IF(OR(AND($B196&gt;E$230, $B196&lt;E$231), $B196&gt;E$232), E196, "")</f>
        <v>83.126999999999995</v>
      </c>
      <c r="CC196" s="2">
        <f>IF(OR(AND($B196&gt;F$230, $B196&lt;F$231), $B196&gt;F$232), F196, "")</f>
        <v>85.591999999999999</v>
      </c>
      <c r="CD196" s="2">
        <f>IF(OR(AND($B196&gt;G$230, $B196&lt;G$231), $B196&gt;G$232), G196, "")</f>
        <v>88.141000000000005</v>
      </c>
      <c r="CE196" s="2">
        <f>IF(OR(AND($B196&gt;H$230, $B196&lt;H$231), $B196&gt;H$232), H196, "")</f>
        <v>88.337999999999994</v>
      </c>
      <c r="CF196" s="2">
        <f>IF(OR(AND($B196&gt;I$230, $B196&lt;I$231), $B196&gt;I$232), I196, "")</f>
        <v>89.210999999999999</v>
      </c>
      <c r="CG196" s="2">
        <f>IF(OR(AND($B196&gt;J$230, $B196&lt;J$231), $B196&gt;J$232), J196, "")</f>
        <v>88.900999999999996</v>
      </c>
      <c r="CH196" s="2">
        <f>IF(OR(AND($B196&gt;K$230, $B196&lt;K$231), $B196&gt;K$232), K196, "")</f>
        <v>86.126999999999995</v>
      </c>
      <c r="CI196" s="2">
        <f>IF(OR(AND($B196&gt;L$230, $B196&lt;L$231), $B196&gt;L$232), L196, "")</f>
        <v>81.734999999999999</v>
      </c>
      <c r="CJ196" s="2">
        <f>IF(OR(AND($B196&gt;M$230, $B196&lt;M$231), $B196&gt;M$232), M196, "")</f>
        <v>77.25</v>
      </c>
      <c r="CK196" s="2">
        <f>IF(OR(AND($B196&gt;N$230, $B196&lt;N$231), $B196&gt;N$232), N196, "")</f>
        <v>69.470600000000005</v>
      </c>
      <c r="CL196" s="2">
        <f>IF(OR(AND($B196&gt;O$230, $B196&lt;O$231), $B196&gt;O$232), O196, "")</f>
        <v>60.802799999999998</v>
      </c>
      <c r="CO196" s="2">
        <f>BK$207*$B196+BK$209</f>
        <v>84.889792967371491</v>
      </c>
      <c r="CP196" s="2">
        <f>BL$207*$B196+BL$209</f>
        <v>86.598028313398387</v>
      </c>
      <c r="CQ196" s="2">
        <f>BM$207*$B196+BM$209</f>
        <v>87.891534287821756</v>
      </c>
      <c r="CR196" s="2">
        <f>BN$207*$B196+BN$209</f>
        <v>91.177596313582583</v>
      </c>
      <c r="CS196" s="2">
        <f>BO$207*$B196+BO$209</f>
        <v>95.212833223936869</v>
      </c>
      <c r="CT196" s="2">
        <f>BP$207*$B196+BP$209</f>
        <v>98.13043565061524</v>
      </c>
      <c r="CU196" s="2">
        <f>BQ$207*$B196+BQ$209</f>
        <v>97.907808686046025</v>
      </c>
      <c r="CV196" s="2">
        <f>BR$207*$B196+BR$209</f>
        <v>97.807209349561461</v>
      </c>
      <c r="CW196" s="2">
        <f>BS$207*$B196+BS$209</f>
        <v>95.770993774684641</v>
      </c>
      <c r="CX196" s="2">
        <f>BT$207*$B196+BT$209</f>
        <v>91.462879877059706</v>
      </c>
      <c r="CY196" s="2">
        <f>BU$207*$B196+BU$209</f>
        <v>86.02279885972672</v>
      </c>
      <c r="CZ196" s="2">
        <f>BV$207*$B196+BV$209</f>
        <v>76.836313541665504</v>
      </c>
      <c r="DA196" s="2">
        <f>BW$207*$B196+BW$209</f>
        <v>64.161673936698691</v>
      </c>
      <c r="DD196" s="2">
        <f>BZ$207*$B196+BZ$209</f>
        <v>77.099941270998656</v>
      </c>
      <c r="DE196" s="2">
        <f>CA$207*$B196+CA$209</f>
        <v>81.365915806075378</v>
      </c>
      <c r="DF196" s="2">
        <f>CB$207*$B196+CB$209</f>
        <v>83.844797420543273</v>
      </c>
      <c r="DG196" s="2">
        <f>CC$207*$B196+CC$209</f>
        <v>85.162159534200427</v>
      </c>
      <c r="DH196" s="2">
        <f>CD$207*$B196+CD$209</f>
        <v>88.045932922686248</v>
      </c>
      <c r="DI196" s="2">
        <f>CE$207*$B196+CE$209</f>
        <v>89.056989528110492</v>
      </c>
      <c r="DJ196" s="2">
        <f>CF$207*$B196+CF$209</f>
        <v>89.292177435792894</v>
      </c>
      <c r="DK196" s="2">
        <f>CG$207*$B196+CG$209</f>
        <v>88.339638340244932</v>
      </c>
      <c r="DL196" s="2">
        <f>CH$207*$B196+CH$209</f>
        <v>85.993431664926362</v>
      </c>
      <c r="DM196" s="2">
        <f>CI$207*$B196+CI$209</f>
        <v>82.195136974511016</v>
      </c>
      <c r="DN196" s="2">
        <f>CJ$207*$B196+CJ$209</f>
        <v>77.285618643101088</v>
      </c>
      <c r="DO196" s="2">
        <f>CK$207*$B196+CK$209</f>
        <v>69.945357742927882</v>
      </c>
      <c r="DP196" s="2">
        <f>CL$207*$B196+CL$209</f>
        <v>60.449231788602006</v>
      </c>
      <c r="DS196" s="2">
        <f>POWER(10,($B196-C$227)/C$228)/(1+POWER(10,($B196-C$227)/C$228))</f>
        <v>0.99976055927794893</v>
      </c>
      <c r="DT196" s="2">
        <f>POWER(10,($B196-D$227)/D$228)/(1+POWER(10,($B196-D$227)/D$228))</f>
        <v>0.99966987654890649</v>
      </c>
      <c r="DU196" s="2">
        <f>POWER(10,($B196-E$227)/E$228)/(1+POWER(10,($B196-E$227)/E$228))</f>
        <v>0.99971963922692031</v>
      </c>
      <c r="DV196" s="2">
        <f>POWER(10,($B196-F$227)/F$228)/(1+POWER(10,($B196-F$227)/F$228))</f>
        <v>0.99970936219351547</v>
      </c>
      <c r="DW196" s="2">
        <f>POWER(10,($B196-G$227)/G$228)/(1+POWER(10,($B196-G$227)/G$228))</f>
        <v>0.99974610650409801</v>
      </c>
      <c r="DX196" s="2">
        <f>POWER(10,($B196-H$227)/H$228)/(1+POWER(10,($B196-H$227)/H$228))</f>
        <v>0.99976442650475261</v>
      </c>
      <c r="DY196" s="2">
        <f>POWER(10,($B196-I$227)/I$228)/(1+POWER(10,($B196-I$227)/I$228))</f>
        <v>0.99977404142004589</v>
      </c>
      <c r="DZ196" s="2">
        <f>POWER(10,($B196-J$227)/J$228)/(1+POWER(10,($B196-J$227)/J$228))</f>
        <v>0.99970251843215308</v>
      </c>
      <c r="EA196" s="2">
        <f>POWER(10,($B196-K$227)/K$228)/(1+POWER(10,($B196-K$227)/K$228))</f>
        <v>0.99972793456403597</v>
      </c>
      <c r="EB196" s="2">
        <f>POWER(10,($B196-L$227)/L$228)/(1+POWER(10,($B196-L$227)/L$228))</f>
        <v>0.9997460894264476</v>
      </c>
      <c r="EC196" s="2">
        <f>POWER(10,($B196-M$227)/M$228)/(1+POWER(10,($B196-M$227)/M$228))</f>
        <v>0.9997147366500938</v>
      </c>
      <c r="ED196" s="2">
        <f>POWER(10,($B196-N$227)/N$228)/(1+POWER(10,($B196-N$227)/N$228))</f>
        <v>0.999691991616111</v>
      </c>
      <c r="EE196" s="2">
        <f>POWER(10,($B196-O$227)/O$228)/(1+POWER(10,($B196-O$227)/O$228))</f>
        <v>0.99968645992288574</v>
      </c>
    </row>
    <row r="197" spans="2:137" x14ac:dyDescent="0.25">
      <c r="B197" s="2">
        <v>191</v>
      </c>
      <c r="C197">
        <v>76.718000000000004</v>
      </c>
      <c r="D197">
        <v>81.013999999999996</v>
      </c>
      <c r="E197">
        <v>83.944000000000003</v>
      </c>
      <c r="F197">
        <v>85.69</v>
      </c>
      <c r="G197">
        <v>87.986000000000004</v>
      </c>
      <c r="H197">
        <v>89.718000000000004</v>
      </c>
      <c r="I197">
        <v>89.465000000000003</v>
      </c>
      <c r="J197">
        <v>88.183000000000007</v>
      </c>
      <c r="K197">
        <v>86.084999999999994</v>
      </c>
      <c r="L197">
        <v>81.397000000000006</v>
      </c>
      <c r="M197">
        <v>75.912000000000006</v>
      </c>
      <c r="N197">
        <v>69.720600000000005</v>
      </c>
      <c r="O197">
        <v>60.690100000000001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77.02153795236282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81.302673807140224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83.787364543409893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85.107400584108191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87.998267206241835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88.992625173090715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89.228221558421609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88.273218401704483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85.922311685738265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82.124123190445275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77.224674772632994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69.899093376077175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60.434603407273535</v>
      </c>
      <c r="AE197" s="5"/>
      <c r="AG197" s="5">
        <f t="shared" si="49"/>
        <v>-0.30353795236281655</v>
      </c>
      <c r="AH197" s="5">
        <f t="shared" si="49"/>
        <v>-0.28867380714022772</v>
      </c>
      <c r="AI197" s="5">
        <f t="shared" si="49"/>
        <v>0.15663545659010936</v>
      </c>
      <c r="AJ197" s="5">
        <f t="shared" si="49"/>
        <v>0.58259941589180642</v>
      </c>
      <c r="AK197" s="5">
        <f t="shared" si="48"/>
        <v>-1.2267206241830308E-2</v>
      </c>
      <c r="AL197" s="5">
        <f t="shared" si="48"/>
        <v>0.72537482690928812</v>
      </c>
      <c r="AM197" s="5">
        <f t="shared" si="48"/>
        <v>0.23677844157839445</v>
      </c>
      <c r="AN197" s="5">
        <f t="shared" si="48"/>
        <v>-9.0218401704476037E-2</v>
      </c>
      <c r="AO197" s="5">
        <f t="shared" si="47"/>
        <v>0.16268831426172881</v>
      </c>
      <c r="AP197" s="5">
        <f t="shared" si="47"/>
        <v>-0.72712319044526907</v>
      </c>
      <c r="AQ197" s="5">
        <f t="shared" si="47"/>
        <v>-1.3126747726329882</v>
      </c>
      <c r="AR197" s="5">
        <f t="shared" si="47"/>
        <v>-0.17849337607717075</v>
      </c>
      <c r="AS197" s="5">
        <f t="shared" si="50"/>
        <v>0.25549659272646608</v>
      </c>
      <c r="AV197" s="2">
        <f t="shared" si="34"/>
        <v>77.021537952362806</v>
      </c>
      <c r="AW197" s="2">
        <f t="shared" si="35"/>
        <v>81.30267367312041</v>
      </c>
      <c r="AX197" s="2">
        <f t="shared" si="36"/>
        <v>83.787364536866406</v>
      </c>
      <c r="AY197" s="2">
        <f t="shared" si="37"/>
        <v>85.107400576047453</v>
      </c>
      <c r="AZ197" s="2">
        <f t="shared" si="38"/>
        <v>87.998267205277273</v>
      </c>
      <c r="BA197" s="2">
        <f t="shared" si="39"/>
        <v>88.992625172950852</v>
      </c>
      <c r="BB197" s="2">
        <f t="shared" si="40"/>
        <v>89.228221558339001</v>
      </c>
      <c r="BC197" s="2">
        <f t="shared" si="41"/>
        <v>88.273218397709869</v>
      </c>
      <c r="BD197" s="2">
        <f t="shared" si="42"/>
        <v>85.922311682613241</v>
      </c>
      <c r="BE197" s="2">
        <f t="shared" si="43"/>
        <v>82.124123172919965</v>
      </c>
      <c r="BF197" s="2">
        <f t="shared" si="44"/>
        <v>77.224674206651557</v>
      </c>
      <c r="BG197" s="2">
        <f t="shared" si="45"/>
        <v>69.89908687505644</v>
      </c>
      <c r="BH197" s="2">
        <f t="shared" si="46"/>
        <v>60.434587975699188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76.718000000000004</v>
      </c>
      <c r="CA197" s="2">
        <f>IF(OR(AND($B197&gt;D$230, $B197&lt;D$231), $B197&gt;D$232), D197, "")</f>
        <v>81.013999999999996</v>
      </c>
      <c r="CB197" s="2">
        <f>IF(OR(AND($B197&gt;E$230, $B197&lt;E$231), $B197&gt;E$232), E197, "")</f>
        <v>83.944000000000003</v>
      </c>
      <c r="CC197" s="2">
        <f>IF(OR(AND($B197&gt;F$230, $B197&lt;F$231), $B197&gt;F$232), F197, "")</f>
        <v>85.69</v>
      </c>
      <c r="CD197" s="2">
        <f>IF(OR(AND($B197&gt;G$230, $B197&lt;G$231), $B197&gt;G$232), G197, "")</f>
        <v>87.986000000000004</v>
      </c>
      <c r="CE197" s="2">
        <f>IF(OR(AND($B197&gt;H$230, $B197&lt;H$231), $B197&gt;H$232), H197, "")</f>
        <v>89.718000000000004</v>
      </c>
      <c r="CF197" s="2">
        <f>IF(OR(AND($B197&gt;I$230, $B197&lt;I$231), $B197&gt;I$232), I197, "")</f>
        <v>89.465000000000003</v>
      </c>
      <c r="CG197" s="2">
        <f>IF(OR(AND($B197&gt;J$230, $B197&lt;J$231), $B197&gt;J$232), J197, "")</f>
        <v>88.183000000000007</v>
      </c>
      <c r="CH197" s="2">
        <f>IF(OR(AND($B197&gt;K$230, $B197&lt;K$231), $B197&gt;K$232), K197, "")</f>
        <v>86.084999999999994</v>
      </c>
      <c r="CI197" s="2">
        <f>IF(OR(AND($B197&gt;L$230, $B197&lt;L$231), $B197&gt;L$232), L197, "")</f>
        <v>81.397000000000006</v>
      </c>
      <c r="CJ197" s="2">
        <f>IF(OR(AND($B197&gt;M$230, $B197&lt;M$231), $B197&gt;M$232), M197, "")</f>
        <v>75.912000000000006</v>
      </c>
      <c r="CK197" s="2">
        <f>IF(OR(AND($B197&gt;N$230, $B197&lt;N$231), $B197&gt;N$232), N197, "")</f>
        <v>69.720600000000005</v>
      </c>
      <c r="CL197" s="2">
        <f>IF(OR(AND($B197&gt;O$230, $B197&lt;O$231), $B197&gt;O$232), O197, "")</f>
        <v>60.690100000000001</v>
      </c>
      <c r="CO197" s="2">
        <f>BK$207*$B197+BK$209</f>
        <v>84.887268591635859</v>
      </c>
      <c r="CP197" s="2">
        <f>BL$207*$B197+BL$209</f>
        <v>86.583025614488122</v>
      </c>
      <c r="CQ197" s="2">
        <f>BM$207*$B197+BM$209</f>
        <v>87.870609451855685</v>
      </c>
      <c r="CR197" s="2">
        <f>BN$207*$B197+BN$209</f>
        <v>91.17991060243132</v>
      </c>
      <c r="CS197" s="2">
        <f>BO$207*$B197+BO$209</f>
        <v>95.232964318134194</v>
      </c>
      <c r="CT197" s="2">
        <f>BP$207*$B197+BP$209</f>
        <v>98.15441649166678</v>
      </c>
      <c r="CU197" s="2">
        <f>BQ$207*$B197+BQ$209</f>
        <v>97.925918894086919</v>
      </c>
      <c r="CV197" s="2">
        <f>BR$207*$B197+BR$209</f>
        <v>97.831951997845863</v>
      </c>
      <c r="CW197" s="2">
        <f>BS$207*$B197+BS$209</f>
        <v>95.797246891798949</v>
      </c>
      <c r="CX197" s="2">
        <f>BT$207*$B197+BT$209</f>
        <v>91.483230271208654</v>
      </c>
      <c r="CY197" s="2">
        <f>BU$207*$B197+BU$209</f>
        <v>86.049125226907819</v>
      </c>
      <c r="CZ197" s="2">
        <f>BV$207*$B197+BV$209</f>
        <v>76.859202047295128</v>
      </c>
      <c r="DA197" s="2">
        <f>BW$207*$B197+BW$209</f>
        <v>64.183221237312821</v>
      </c>
      <c r="DD197" s="2">
        <f>BZ$207*$B197+BZ$209</f>
        <v>77.019819881456044</v>
      </c>
      <c r="DE197" s="2">
        <f>CA$207*$B197+CA$209</f>
        <v>81.301083360004583</v>
      </c>
      <c r="DF197" s="2">
        <f>CB$207*$B197+CB$209</f>
        <v>83.786320190752676</v>
      </c>
      <c r="DG197" s="2">
        <f>CC$207*$B197+CC$209</f>
        <v>85.105790499261417</v>
      </c>
      <c r="DH197" s="2">
        <f>CD$207*$B197+CD$209</f>
        <v>87.996591559533428</v>
      </c>
      <c r="DI197" s="2">
        <f>CE$207*$B197+CE$209</f>
        <v>88.990656338765632</v>
      </c>
      <c r="DJ197" s="2">
        <f>CF$207*$B197+CF$209</f>
        <v>89.226428760701168</v>
      </c>
      <c r="DK197" s="2">
        <f>CG$207*$B197+CG$209</f>
        <v>88.270624280268635</v>
      </c>
      <c r="DL197" s="2">
        <f>CH$207*$B197+CH$209</f>
        <v>85.91986078144626</v>
      </c>
      <c r="DM197" s="2">
        <f>CI$207*$B197+CI$209</f>
        <v>82.121955341585135</v>
      </c>
      <c r="DN197" s="2">
        <f>CJ$207*$B197+CJ$209</f>
        <v>77.222377753549097</v>
      </c>
      <c r="DO197" s="2">
        <f>CK$207*$B197+CK$209</f>
        <v>69.897131127703531</v>
      </c>
      <c r="DP197" s="2">
        <f>CL$207*$B197+CL$209</f>
        <v>60.433515710514207</v>
      </c>
      <c r="DS197" s="2">
        <f>POWER(10,($B197-C$227)/C$228)/(1+POWER(10,($B197-C$227)/C$228))</f>
        <v>0.9997816228652957</v>
      </c>
      <c r="DT197" s="2">
        <f>POWER(10,($B197-D$227)/D$228)/(1+POWER(10,($B197-D$227)/D$228))</f>
        <v>0.99969891508857778</v>
      </c>
      <c r="DU197" s="2">
        <f>POWER(10,($B197-E$227)/E$228)/(1+POWER(10,($B197-E$227)/E$228))</f>
        <v>0.99974430162827232</v>
      </c>
      <c r="DV197" s="2">
        <f>POWER(10,($B197-F$227)/F$228)/(1+POWER(10,($B197-F$227)/F$228))</f>
        <v>0.99973492839148936</v>
      </c>
      <c r="DW197" s="2">
        <f>POWER(10,($B197-G$227)/G$228)/(1+POWER(10,($B197-G$227)/G$228))</f>
        <v>0.99976844120670083</v>
      </c>
      <c r="DX197" s="2">
        <f>POWER(10,($B197-H$227)/H$228)/(1+POWER(10,($B197-H$227)/H$228))</f>
        <v>0.99978514996547641</v>
      </c>
      <c r="DY197" s="2">
        <f>POWER(10,($B197-I$227)/I$228)/(1+POWER(10,($B197-I$227)/I$228))</f>
        <v>0.99979391922855787</v>
      </c>
      <c r="DZ197" s="2">
        <f>POWER(10,($B197-J$227)/J$228)/(1+POWER(10,($B197-J$227)/J$228))</f>
        <v>0.99972868648394209</v>
      </c>
      <c r="EA197" s="2">
        <f>POWER(10,($B197-K$227)/K$228)/(1+POWER(10,($B197-K$227)/K$228))</f>
        <v>0.99975186743338851</v>
      </c>
      <c r="EB197" s="2">
        <f>POWER(10,($B197-L$227)/L$228)/(1+POWER(10,($B197-L$227)/L$228))</f>
        <v>0.99976842563100266</v>
      </c>
      <c r="EC197" s="2">
        <f>POWER(10,($B197-M$227)/M$228)/(1+POWER(10,($B197-M$227)/M$228))</f>
        <v>0.9997398302025311</v>
      </c>
      <c r="ED197" s="2">
        <f>POWER(10,($B197-N$227)/N$228)/(1+POWER(10,($B197-N$227)/N$228))</f>
        <v>0.99971908540210208</v>
      </c>
      <c r="EE197" s="2">
        <f>POWER(10,($B197-O$227)/O$228)/(1+POWER(10,($B197-O$227)/O$228))</f>
        <v>0.9997140401620026</v>
      </c>
    </row>
    <row r="198" spans="2:137" x14ac:dyDescent="0.25">
      <c r="B198" s="2">
        <v>192</v>
      </c>
      <c r="C198">
        <v>77.478999999999999</v>
      </c>
      <c r="D198">
        <v>80.887</v>
      </c>
      <c r="E198">
        <v>85.028000000000006</v>
      </c>
      <c r="F198">
        <v>83.944000000000003</v>
      </c>
      <c r="G198">
        <v>88.281999999999996</v>
      </c>
      <c r="H198">
        <v>88.858999999999995</v>
      </c>
      <c r="I198">
        <v>89.69</v>
      </c>
      <c r="J198">
        <v>88.478999999999999</v>
      </c>
      <c r="K198">
        <v>86.197000000000003</v>
      </c>
      <c r="L198">
        <v>82.587999999999994</v>
      </c>
      <c r="M198">
        <v>76.882000000000005</v>
      </c>
      <c r="N198">
        <v>70.367599999999996</v>
      </c>
      <c r="O198">
        <v>61.154899999999998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76.941280876009245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81.237715064658587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83.728804196786584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85.050904095417067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87.948793106648068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88.926136478488502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89.16233092754436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88.203999340930835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85.848547786708906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82.050770594126604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77.161252747898402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69.850708871295112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60.418793311763082</v>
      </c>
      <c r="AE198" s="5"/>
      <c r="AG198" s="5">
        <f t="shared" si="49"/>
        <v>0.53771912399075461</v>
      </c>
      <c r="AH198" s="5">
        <f t="shared" si="49"/>
        <v>-0.35071506465858704</v>
      </c>
      <c r="AI198" s="5">
        <f t="shared" si="49"/>
        <v>1.2991958032134221</v>
      </c>
      <c r="AJ198" s="5">
        <f t="shared" si="49"/>
        <v>-1.1069040954170646</v>
      </c>
      <c r="AK198" s="5">
        <f t="shared" si="48"/>
        <v>0.3332068933519281</v>
      </c>
      <c r="AL198" s="5">
        <f t="shared" si="48"/>
        <v>-6.7136478488507123E-2</v>
      </c>
      <c r="AM198" s="5">
        <f t="shared" si="48"/>
        <v>0.52766907245563743</v>
      </c>
      <c r="AN198" s="5">
        <f t="shared" si="48"/>
        <v>0.27500065906916404</v>
      </c>
      <c r="AO198" s="5">
        <f t="shared" si="47"/>
        <v>0.34845221329109677</v>
      </c>
      <c r="AP198" s="5">
        <f t="shared" si="47"/>
        <v>0.53722940587338996</v>
      </c>
      <c r="AQ198" s="5">
        <f t="shared" si="47"/>
        <v>-0.27925274789839705</v>
      </c>
      <c r="AR198" s="5">
        <f t="shared" si="47"/>
        <v>0.5168911287048843</v>
      </c>
      <c r="AS198" s="5">
        <f t="shared" si="50"/>
        <v>0.73610668823691583</v>
      </c>
      <c r="AV198" s="2">
        <f t="shared" ref="AV198:AV206" si="51">((1-DS198)*CO198) + (DS198*DD198)</f>
        <v>76.941280876009245</v>
      </c>
      <c r="AW198" s="2">
        <f t="shared" ref="AW198:AW206" si="52">((1-DT198)*CP198) + (DT198*DE198)</f>
        <v>81.237715018405709</v>
      </c>
      <c r="AX198" s="2">
        <f t="shared" ref="AX198:AX206" si="53">((1-DU198)*CQ198) + (DU198*DF198)</f>
        <v>83.728804194770802</v>
      </c>
      <c r="AY198" s="2">
        <f t="shared" ref="AY198:AY206" si="54">((1-DV198)*CR198) + (DV198*DG198)</f>
        <v>85.050904092970185</v>
      </c>
      <c r="AZ198" s="2">
        <f t="shared" ref="AZ198:AZ206" si="55">((1-DW198)*CS198) + (DW198*DH198)</f>
        <v>87.948793106378616</v>
      </c>
      <c r="BA198" s="2">
        <f t="shared" ref="BA198:BA206" si="56">((1-DX198)*CT198) + (DX198*DI198)</f>
        <v>88.926136478451923</v>
      </c>
      <c r="BB198" s="2">
        <f t="shared" ref="BB198:BB206" si="57">((1-DY198)*CU198) + (DY198*DJ198)</f>
        <v>89.162330927523186</v>
      </c>
      <c r="BC198" s="2">
        <f t="shared" ref="BC198:BC206" si="58">((1-DZ198)*CV198) + (DZ198*DK198)</f>
        <v>88.203999339793128</v>
      </c>
      <c r="BD198" s="2">
        <f t="shared" ref="BD198:BD206" si="59">((1-EA198)*CW198) + (EA198*DL198)</f>
        <v>85.848547785823484</v>
      </c>
      <c r="BE198" s="2">
        <f t="shared" ref="BE198:BE206" si="60">((1-EB198)*CX198) + (EB198*DM198)</f>
        <v>82.050770588831369</v>
      </c>
      <c r="BF198" s="2">
        <f t="shared" ref="BF198:BF206" si="61">((1-EC198)*CY198) + (EC198*DN198)</f>
        <v>77.161252554861733</v>
      </c>
      <c r="BG198" s="2">
        <f t="shared" ref="BG198:BG206" si="62">((1-ED198)*CZ198) + (ED198*DO198)</f>
        <v>69.850706439294967</v>
      </c>
      <c r="BH198" s="2">
        <f t="shared" ref="BH198:BH206" si="63">((1-EE198)*DA198) + (EE198*DP198)</f>
        <v>60.418787292980888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77.478999999999999</v>
      </c>
      <c r="CA198" s="2">
        <f>IF(OR(AND($B198&gt;D$230, $B198&lt;D$231), $B198&gt;D$232), D198, "")</f>
        <v>80.887</v>
      </c>
      <c r="CB198" s="2">
        <f>IF(OR(AND($B198&gt;E$230, $B198&lt;E$231), $B198&gt;E$232), E198, "")</f>
        <v>85.028000000000006</v>
      </c>
      <c r="CC198" s="2">
        <f>IF(OR(AND($B198&gt;F$230, $B198&lt;F$231), $B198&gt;F$232), F198, "")</f>
        <v>83.944000000000003</v>
      </c>
      <c r="CD198" s="2">
        <f>IF(OR(AND($B198&gt;G$230, $B198&lt;G$231), $B198&gt;G$232), G198, "")</f>
        <v>88.281999999999996</v>
      </c>
      <c r="CE198" s="2">
        <f>IF(OR(AND($B198&gt;H$230, $B198&lt;H$231), $B198&gt;H$232), H198, "")</f>
        <v>88.858999999999995</v>
      </c>
      <c r="CF198" s="2">
        <f>IF(OR(AND($B198&gt;I$230, $B198&lt;I$231), $B198&gt;I$232), I198, "")</f>
        <v>89.69</v>
      </c>
      <c r="CG198" s="2">
        <f>IF(OR(AND($B198&gt;J$230, $B198&lt;J$231), $B198&gt;J$232), J198, "")</f>
        <v>88.478999999999999</v>
      </c>
      <c r="CH198" s="2">
        <f>IF(OR(AND($B198&gt;K$230, $B198&lt;K$231), $B198&gt;K$232), K198, "")</f>
        <v>86.197000000000003</v>
      </c>
      <c r="CI198" s="2">
        <f>IF(OR(AND($B198&gt;L$230, $B198&lt;L$231), $B198&gt;L$232), L198, "")</f>
        <v>82.587999999999994</v>
      </c>
      <c r="CJ198" s="2">
        <f>IF(OR(AND($B198&gt;M$230, $B198&lt;M$231), $B198&gt;M$232), M198, "")</f>
        <v>76.882000000000005</v>
      </c>
      <c r="CK198" s="2">
        <f>IF(OR(AND($B198&gt;N$230, $B198&lt;N$231), $B198&gt;N$232), N198, "")</f>
        <v>70.367599999999996</v>
      </c>
      <c r="CL198" s="2">
        <f>IF(OR(AND($B198&gt;O$230, $B198&lt;O$231), $B198&gt;O$232), O198, "")</f>
        <v>61.154899999999998</v>
      </c>
      <c r="CO198" s="2">
        <f>BK$207*$B198+BK$209</f>
        <v>84.884744215900241</v>
      </c>
      <c r="CP198" s="2">
        <f>BL$207*$B198+BL$209</f>
        <v>86.56802291557787</v>
      </c>
      <c r="CQ198" s="2">
        <f>BM$207*$B198+BM$209</f>
        <v>87.849684615889615</v>
      </c>
      <c r="CR198" s="2">
        <f>BN$207*$B198+BN$209</f>
        <v>91.182224891280057</v>
      </c>
      <c r="CS198" s="2">
        <f>BO$207*$B198+BO$209</f>
        <v>95.253095412331533</v>
      </c>
      <c r="CT198" s="2">
        <f>BP$207*$B198+BP$209</f>
        <v>98.178397332718319</v>
      </c>
      <c r="CU198" s="2">
        <f>BQ$207*$B198+BQ$209</f>
        <v>97.944029102127828</v>
      </c>
      <c r="CV198" s="2">
        <f>BR$207*$B198+BR$209</f>
        <v>97.856694646130251</v>
      </c>
      <c r="CW198" s="2">
        <f>BS$207*$B198+BS$209</f>
        <v>95.823500008913257</v>
      </c>
      <c r="CX198" s="2">
        <f>BT$207*$B198+BT$209</f>
        <v>91.503580665357603</v>
      </c>
      <c r="CY198" s="2">
        <f>BU$207*$B198+BU$209</f>
        <v>86.075451594088918</v>
      </c>
      <c r="CZ198" s="2">
        <f>BV$207*$B198+BV$209</f>
        <v>76.882090552924765</v>
      </c>
      <c r="DA198" s="2">
        <f>BW$207*$B198+BW$209</f>
        <v>64.204768537926952</v>
      </c>
      <c r="DD198" s="2">
        <f>BZ$207*$B198+BZ$209</f>
        <v>76.939698491913447</v>
      </c>
      <c r="DE198" s="2">
        <f>CA$207*$B198+CA$209</f>
        <v>81.236250913933787</v>
      </c>
      <c r="DF198" s="2">
        <f>CB$207*$B198+CB$209</f>
        <v>83.727842960962079</v>
      </c>
      <c r="DG198" s="2">
        <f>CC$207*$B198+CC$209</f>
        <v>85.049421464322407</v>
      </c>
      <c r="DH198" s="2">
        <f>CD$207*$B198+CD$209</f>
        <v>87.947250196380608</v>
      </c>
      <c r="DI198" s="2">
        <f>CE$207*$B198+CE$209</f>
        <v>88.924323149420786</v>
      </c>
      <c r="DJ198" s="2">
        <f>CF$207*$B198+CF$209</f>
        <v>89.160680085609442</v>
      </c>
      <c r="DK198" s="2">
        <f>CG$207*$B198+CG$209</f>
        <v>88.201610220292324</v>
      </c>
      <c r="DL198" s="2">
        <f>CH$207*$B198+CH$209</f>
        <v>85.846289897966159</v>
      </c>
      <c r="DM198" s="2">
        <f>CI$207*$B198+CI$209</f>
        <v>82.048773708659255</v>
      </c>
      <c r="DN198" s="2">
        <f>CJ$207*$B198+CJ$209</f>
        <v>77.159136863997105</v>
      </c>
      <c r="DO198" s="2">
        <f>CK$207*$B198+CK$209</f>
        <v>69.84890451247918</v>
      </c>
      <c r="DP198" s="2">
        <f>CL$207*$B198+CL$209</f>
        <v>60.417799632426409</v>
      </c>
      <c r="DS198" s="2">
        <f>POWER(10,($B198-C$227)/C$228)/(1+POWER(10,($B198-C$227)/C$228))</f>
        <v>0.99980083385914043</v>
      </c>
      <c r="DT198" s="2">
        <f>POWER(10,($B198-D$227)/D$228)/(1+POWER(10,($B198-D$227)/D$228))</f>
        <v>0.99972540002245658</v>
      </c>
      <c r="DU198" s="2">
        <f>POWER(10,($B198-E$227)/E$228)/(1+POWER(10,($B198-E$227)/E$228))</f>
        <v>0.9997667950665744</v>
      </c>
      <c r="DV198" s="2">
        <f>POWER(10,($B198-F$227)/F$228)/(1+POWER(10,($B198-F$227)/F$228))</f>
        <v>0.99975824618130493</v>
      </c>
      <c r="DW198" s="2">
        <f>POWER(10,($B198-G$227)/G$228)/(1+POWER(10,($B198-G$227)/G$228))</f>
        <v>0.99978881156766963</v>
      </c>
      <c r="DX198" s="2">
        <f>POWER(10,($B198-H$227)/H$228)/(1+POWER(10,($B198-H$227)/H$228))</f>
        <v>0.99980405073536061</v>
      </c>
      <c r="DY198" s="2">
        <f>POWER(10,($B198-I$227)/I$228)/(1+POWER(10,($B198-I$227)/I$228))</f>
        <v>0.99981204869456464</v>
      </c>
      <c r="DZ198" s="2">
        <f>POWER(10,($B198-J$227)/J$228)/(1+POWER(10,($B198-J$227)/J$228))</f>
        <v>0.99975255322528156</v>
      </c>
      <c r="EA198" s="2">
        <f>POWER(10,($B198-K$227)/K$228)/(1+POWER(10,($B198-K$227)/K$228))</f>
        <v>0.99977369546875161</v>
      </c>
      <c r="EB198" s="2">
        <f>POWER(10,($B198-L$227)/L$228)/(1+POWER(10,($B198-L$227)/L$228))</f>
        <v>0.9997887973618852</v>
      </c>
      <c r="EC198" s="2">
        <f>POWER(10,($B198-M$227)/M$228)/(1+POWER(10,($B198-M$227)/M$228))</f>
        <v>0.99976271689272145</v>
      </c>
      <c r="ED198" s="2">
        <f>POWER(10,($B198-N$227)/N$228)/(1+POWER(10,($B198-N$227)/N$228))</f>
        <v>0.9997437965090894</v>
      </c>
      <c r="EE198" s="2">
        <f>POWER(10,($B198-O$227)/O$228)/(1+POWER(10,($B198-O$227)/O$228))</f>
        <v>0.9997391949659149</v>
      </c>
    </row>
    <row r="199" spans="2:137" x14ac:dyDescent="0.25">
      <c r="B199" s="2">
        <v>193</v>
      </c>
      <c r="C199">
        <v>76.802999999999997</v>
      </c>
      <c r="D199">
        <v>81.789000000000001</v>
      </c>
      <c r="E199">
        <v>83.802999999999997</v>
      </c>
      <c r="F199">
        <v>84.731999999999999</v>
      </c>
      <c r="G199">
        <v>88.887</v>
      </c>
      <c r="H199">
        <v>89.224999999999994</v>
      </c>
      <c r="I199">
        <v>90.113</v>
      </c>
      <c r="J199">
        <v>88.676000000000002</v>
      </c>
      <c r="K199">
        <v>85.971999999999994</v>
      </c>
      <c r="L199">
        <v>81.617999999999995</v>
      </c>
      <c r="M199">
        <v>76.441000000000003</v>
      </c>
      <c r="N199">
        <v>69.2941</v>
      </c>
      <c r="O199">
        <v>60.2254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76.861034374208046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81.172766274269961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83.670250392423569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84.994417571159488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87.899329391161785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88.859659904435588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89.096451395934764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88.13479626987656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85.77479887723662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81.977431303874326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77.097844994562834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69.802338808365164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60.402995467516504</v>
      </c>
      <c r="AE199" s="5"/>
      <c r="AG199" s="5">
        <f t="shared" si="49"/>
        <v>-5.8034374208048689E-2</v>
      </c>
      <c r="AH199" s="5">
        <f t="shared" si="49"/>
        <v>0.61623372573004076</v>
      </c>
      <c r="AI199" s="5">
        <f t="shared" si="49"/>
        <v>0.13274960757642873</v>
      </c>
      <c r="AJ199" s="5">
        <f t="shared" si="49"/>
        <v>-0.26241757115948872</v>
      </c>
      <c r="AK199" s="5">
        <f t="shared" si="48"/>
        <v>0.987670608838215</v>
      </c>
      <c r="AL199" s="5">
        <f t="shared" si="48"/>
        <v>0.36534009556440594</v>
      </c>
      <c r="AM199" s="5">
        <f t="shared" si="48"/>
        <v>1.0165486040652354</v>
      </c>
      <c r="AN199" s="5">
        <f t="shared" si="48"/>
        <v>0.54120373012344203</v>
      </c>
      <c r="AO199" s="5">
        <f t="shared" si="47"/>
        <v>0.19720112276337431</v>
      </c>
      <c r="AP199" s="5">
        <f t="shared" si="47"/>
        <v>-0.35943130387433087</v>
      </c>
      <c r="AQ199" s="5">
        <f t="shared" si="47"/>
        <v>-0.65684499456283163</v>
      </c>
      <c r="AR199" s="5">
        <f t="shared" si="47"/>
        <v>-0.50823880836516366</v>
      </c>
      <c r="AS199" s="5">
        <f t="shared" si="50"/>
        <v>-0.1775954675165039</v>
      </c>
      <c r="AV199" s="2">
        <f t="shared" si="51"/>
        <v>76.861034374208046</v>
      </c>
      <c r="AW199" s="2">
        <f t="shared" si="52"/>
        <v>81.172766258846409</v>
      </c>
      <c r="AX199" s="2">
        <f t="shared" si="53"/>
        <v>83.670250391823913</v>
      </c>
      <c r="AY199" s="2">
        <f t="shared" si="54"/>
        <v>84.994417570442451</v>
      </c>
      <c r="AZ199" s="2">
        <f t="shared" si="55"/>
        <v>87.899329391089154</v>
      </c>
      <c r="BA199" s="2">
        <f t="shared" si="56"/>
        <v>88.859659904426351</v>
      </c>
      <c r="BB199" s="2">
        <f t="shared" si="57"/>
        <v>89.096451395929535</v>
      </c>
      <c r="BC199" s="2">
        <f t="shared" si="58"/>
        <v>88.134796269564006</v>
      </c>
      <c r="BD199" s="2">
        <f t="shared" si="59"/>
        <v>85.774798876994566</v>
      </c>
      <c r="BE199" s="2">
        <f t="shared" si="60"/>
        <v>81.977431302329023</v>
      </c>
      <c r="BF199" s="2">
        <f t="shared" si="61"/>
        <v>77.097844930918583</v>
      </c>
      <c r="BG199" s="2">
        <f t="shared" si="62"/>
        <v>69.802337928249628</v>
      </c>
      <c r="BH199" s="2">
        <f t="shared" si="63"/>
        <v>60.40299319570051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76.802999999999997</v>
      </c>
      <c r="CA199" s="2">
        <f>IF(OR(AND($B199&gt;D$230, $B199&lt;D$231), $B199&gt;D$232), D199, "")</f>
        <v>81.789000000000001</v>
      </c>
      <c r="CB199" s="2">
        <f>IF(OR(AND($B199&gt;E$230, $B199&lt;E$231), $B199&gt;E$232), E199, "")</f>
        <v>83.802999999999997</v>
      </c>
      <c r="CC199" s="2">
        <f>IF(OR(AND($B199&gt;F$230, $B199&lt;F$231), $B199&gt;F$232), F199, "")</f>
        <v>84.731999999999999</v>
      </c>
      <c r="CD199" s="2">
        <f>IF(OR(AND($B199&gt;G$230, $B199&lt;G$231), $B199&gt;G$232), G199, "")</f>
        <v>88.887</v>
      </c>
      <c r="CE199" s="2">
        <f>IF(OR(AND($B199&gt;H$230, $B199&lt;H$231), $B199&gt;H$232), H199, "")</f>
        <v>89.224999999999994</v>
      </c>
      <c r="CF199" s="2">
        <f>IF(OR(AND($B199&gt;I$230, $B199&lt;I$231), $B199&gt;I$232), I199, "")</f>
        <v>90.113</v>
      </c>
      <c r="CG199" s="2">
        <f>IF(OR(AND($B199&gt;J$230, $B199&lt;J$231), $B199&gt;J$232), J199, "")</f>
        <v>88.676000000000002</v>
      </c>
      <c r="CH199" s="2">
        <f>IF(OR(AND($B199&gt;K$230, $B199&lt;K$231), $B199&gt;K$232), K199, "")</f>
        <v>85.971999999999994</v>
      </c>
      <c r="CI199" s="2">
        <f>IF(OR(AND($B199&gt;L$230, $B199&lt;L$231), $B199&gt;L$232), L199, "")</f>
        <v>81.617999999999995</v>
      </c>
      <c r="CJ199" s="2">
        <f>IF(OR(AND($B199&gt;M$230, $B199&lt;M$231), $B199&gt;M$232), M199, "")</f>
        <v>76.441000000000003</v>
      </c>
      <c r="CK199" s="2">
        <f>IF(OR(AND($B199&gt;N$230, $B199&lt;N$231), $B199&gt;N$232), N199, "")</f>
        <v>69.2941</v>
      </c>
      <c r="CL199" s="2">
        <f>IF(OR(AND($B199&gt;O$230, $B199&lt;O$231), $B199&gt;O$232), O199, "")</f>
        <v>60.2254</v>
      </c>
      <c r="CO199" s="2">
        <f>BK$207*$B199+BK$209</f>
        <v>84.882219840164609</v>
      </c>
      <c r="CP199" s="2">
        <f>BL$207*$B199+BL$209</f>
        <v>86.553020216667605</v>
      </c>
      <c r="CQ199" s="2">
        <f>BM$207*$B199+BM$209</f>
        <v>87.828759779923544</v>
      </c>
      <c r="CR199" s="2">
        <f>BN$207*$B199+BN$209</f>
        <v>91.184539180128795</v>
      </c>
      <c r="CS199" s="2">
        <f>BO$207*$B199+BO$209</f>
        <v>95.273226506528857</v>
      </c>
      <c r="CT199" s="2">
        <f>BP$207*$B199+BP$209</f>
        <v>98.202378173769858</v>
      </c>
      <c r="CU199" s="2">
        <f>BQ$207*$B199+BQ$209</f>
        <v>97.962139310168737</v>
      </c>
      <c r="CV199" s="2">
        <f>BR$207*$B199+BR$209</f>
        <v>97.881437294414653</v>
      </c>
      <c r="CW199" s="2">
        <f>BS$207*$B199+BS$209</f>
        <v>95.849753126027565</v>
      </c>
      <c r="CX199" s="2">
        <f>BT$207*$B199+BT$209</f>
        <v>91.523931059506552</v>
      </c>
      <c r="CY199" s="2">
        <f>BU$207*$B199+BU$209</f>
        <v>86.101777961270017</v>
      </c>
      <c r="CZ199" s="2">
        <f>BV$207*$B199+BV$209</f>
        <v>76.904979058554389</v>
      </c>
      <c r="DA199" s="2">
        <f>BW$207*$B199+BW$209</f>
        <v>64.226315838541083</v>
      </c>
      <c r="DD199" s="2">
        <f>BZ$207*$B199+BZ$209</f>
        <v>76.859577102370849</v>
      </c>
      <c r="DE199" s="2">
        <f>CA$207*$B199+CA$209</f>
        <v>81.171418467862992</v>
      </c>
      <c r="DF199" s="2">
        <f>CB$207*$B199+CB$209</f>
        <v>83.669365731171482</v>
      </c>
      <c r="DG199" s="2">
        <f>CC$207*$B199+CC$209</f>
        <v>84.993052429383397</v>
      </c>
      <c r="DH199" s="2">
        <f>CD$207*$B199+CD$209</f>
        <v>87.897908833227788</v>
      </c>
      <c r="DI199" s="2">
        <f>CE$207*$B199+CE$209</f>
        <v>88.85798996007594</v>
      </c>
      <c r="DJ199" s="2">
        <f>CF$207*$B199+CF$209</f>
        <v>89.094931410517717</v>
      </c>
      <c r="DK199" s="2">
        <f>CG$207*$B199+CG$209</f>
        <v>88.132596160316012</v>
      </c>
      <c r="DL199" s="2">
        <f>CH$207*$B199+CH$209</f>
        <v>85.772719014486043</v>
      </c>
      <c r="DM199" s="2">
        <f>CI$207*$B199+CI$209</f>
        <v>81.975592075733374</v>
      </c>
      <c r="DN199" s="2">
        <f>CJ$207*$B199+CJ$209</f>
        <v>77.095895974445114</v>
      </c>
      <c r="DO199" s="2">
        <f>CK$207*$B199+CK$209</f>
        <v>69.800677897254815</v>
      </c>
      <c r="DP199" s="2">
        <f>CL$207*$B199+CL$209</f>
        <v>60.402083554338617</v>
      </c>
      <c r="DS199" s="2">
        <f>POWER(10,($B199-C$227)/C$228)/(1+POWER(10,($B199-C$227)/C$228))</f>
        <v>0.99981835513747497</v>
      </c>
      <c r="DT199" s="2">
        <f>POWER(10,($B199-D$227)/D$228)/(1+POWER(10,($B199-D$227)/D$228))</f>
        <v>0.99974955579280522</v>
      </c>
      <c r="DU199" s="2">
        <f>POWER(10,($B199-E$227)/E$228)/(1+POWER(10,($B199-E$227)/E$228))</f>
        <v>0.99978731020863509</v>
      </c>
      <c r="DV199" s="2">
        <f>POWER(10,($B199-F$227)/F$228)/(1+POWER(10,($B199-F$227)/F$228))</f>
        <v>0.99977951320676206</v>
      </c>
      <c r="DW199" s="2">
        <f>POWER(10,($B199-G$227)/G$228)/(1+POWER(10,($B199-G$227)/G$228))</f>
        <v>0.99980739028143795</v>
      </c>
      <c r="DX199" s="2">
        <f>POWER(10,($B199-H$227)/H$228)/(1+POWER(10,($B199-H$227)/H$228))</f>
        <v>0.99982128906545631</v>
      </c>
      <c r="DY199" s="2">
        <f>POWER(10,($B199-I$227)/I$228)/(1+POWER(10,($B199-I$227)/I$228))</f>
        <v>0.99982858353734161</v>
      </c>
      <c r="DZ199" s="2">
        <f>POWER(10,($B199-J$227)/J$228)/(1+POWER(10,($B199-J$227)/J$228))</f>
        <v>0.99977432094566565</v>
      </c>
      <c r="EA199" s="2">
        <f>POWER(10,($B199-K$227)/K$228)/(1+POWER(10,($B199-K$227)/K$228))</f>
        <v>0.99979360370467174</v>
      </c>
      <c r="EB199" s="2">
        <f>POWER(10,($B199-L$227)/L$228)/(1+POWER(10,($B199-L$227)/L$228))</f>
        <v>0.99980737732512692</v>
      </c>
      <c r="EC199" s="2">
        <f>POWER(10,($B199-M$227)/M$228)/(1+POWER(10,($B199-M$227)/M$228))</f>
        <v>0.99978359071589895</v>
      </c>
      <c r="ED199" s="2">
        <f>POWER(10,($B199-N$227)/N$228)/(1+POWER(10,($B199-N$227)/N$228))</f>
        <v>0.99976633437165408</v>
      </c>
      <c r="EE199" s="2">
        <f>POWER(10,($B199-O$227)/O$228)/(1+POWER(10,($B199-O$227)/O$228))</f>
        <v>0.99976213752348386</v>
      </c>
    </row>
    <row r="200" spans="2:137" x14ac:dyDescent="0.25">
      <c r="B200" s="2">
        <v>194</v>
      </c>
      <c r="C200">
        <v>77.352000000000004</v>
      </c>
      <c r="D200">
        <v>81.634</v>
      </c>
      <c r="E200">
        <v>83.591999999999999</v>
      </c>
      <c r="F200">
        <v>84.703999999999994</v>
      </c>
      <c r="G200">
        <v>88.254000000000005</v>
      </c>
      <c r="H200">
        <v>87.957999999999998</v>
      </c>
      <c r="I200">
        <v>89</v>
      </c>
      <c r="J200">
        <v>88.408000000000001</v>
      </c>
      <c r="K200">
        <v>85.296000000000006</v>
      </c>
      <c r="L200">
        <v>83.308999999999997</v>
      </c>
      <c r="M200">
        <v>77.015000000000001</v>
      </c>
      <c r="N200">
        <v>69.5441</v>
      </c>
      <c r="O200">
        <v>59.211300000000001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76.780797636870318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81.107826635590712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83.611702621133503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84.937940242888857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87.849875260106515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88.793194522213085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89.030582109672082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88.065607961301794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85.701063813448414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81.904104297685237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77.034450286465585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69.75398074287321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60.387206010085798</v>
      </c>
      <c r="AE200" s="5"/>
      <c r="AG200" s="5">
        <f t="shared" si="49"/>
        <v>0.57120236312968586</v>
      </c>
      <c r="AH200" s="5">
        <f t="shared" si="49"/>
        <v>0.52617336440928852</v>
      </c>
      <c r="AI200" s="5">
        <f t="shared" si="49"/>
        <v>-1.9702621133504294E-2</v>
      </c>
      <c r="AJ200" s="5">
        <f t="shared" si="49"/>
        <v>-0.23394024288886328</v>
      </c>
      <c r="AK200" s="5">
        <f t="shared" si="48"/>
        <v>0.40412473989348996</v>
      </c>
      <c r="AL200" s="5">
        <f t="shared" si="48"/>
        <v>-0.83519452221308654</v>
      </c>
      <c r="AM200" s="5">
        <f t="shared" si="48"/>
        <v>-3.058210967208197E-2</v>
      </c>
      <c r="AN200" s="5">
        <f t="shared" si="48"/>
        <v>0.34239203869820756</v>
      </c>
      <c r="AO200" s="5">
        <f t="shared" si="47"/>
        <v>-0.40506381344840747</v>
      </c>
      <c r="AP200" s="5">
        <f t="shared" si="47"/>
        <v>1.4048957023147608</v>
      </c>
      <c r="AQ200" s="5">
        <f t="shared" si="47"/>
        <v>-1.9450286465584554E-2</v>
      </c>
      <c r="AR200" s="5">
        <f t="shared" si="47"/>
        <v>-0.20988074287321012</v>
      </c>
      <c r="AS200" s="5">
        <f t="shared" si="50"/>
        <v>-1.1759060100857965</v>
      </c>
      <c r="AV200" s="2">
        <f t="shared" si="51"/>
        <v>76.780797636870318</v>
      </c>
      <c r="AW200" s="2">
        <f t="shared" si="52"/>
        <v>81.10782663062129</v>
      </c>
      <c r="AX200" s="2">
        <f t="shared" si="53"/>
        <v>83.611702620961239</v>
      </c>
      <c r="AY200" s="2">
        <f t="shared" si="54"/>
        <v>84.937940242686025</v>
      </c>
      <c r="AZ200" s="2">
        <f t="shared" si="55"/>
        <v>87.849875260087614</v>
      </c>
      <c r="BA200" s="2">
        <f t="shared" si="56"/>
        <v>88.79319452221084</v>
      </c>
      <c r="BB200" s="2">
        <f t="shared" si="57"/>
        <v>89.030582109670831</v>
      </c>
      <c r="BC200" s="2">
        <f t="shared" si="58"/>
        <v>88.065607961218973</v>
      </c>
      <c r="BD200" s="2">
        <f t="shared" si="59"/>
        <v>85.701063813384565</v>
      </c>
      <c r="BE200" s="2">
        <f t="shared" si="60"/>
        <v>81.904104297249674</v>
      </c>
      <c r="BF200" s="2">
        <f t="shared" si="61"/>
        <v>77.034450266181267</v>
      </c>
      <c r="BG200" s="2">
        <f t="shared" si="62"/>
        <v>69.753980434760351</v>
      </c>
      <c r="BH200" s="2">
        <f t="shared" si="63"/>
        <v>60.387205180227745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77.352000000000004</v>
      </c>
      <c r="CA200" s="2">
        <f>IF(OR(AND($B200&gt;D$230, $B200&lt;D$231), $B200&gt;D$232), D200, "")</f>
        <v>81.634</v>
      </c>
      <c r="CB200" s="2">
        <f>IF(OR(AND($B200&gt;E$230, $B200&lt;E$231), $B200&gt;E$232), E200, "")</f>
        <v>83.591999999999999</v>
      </c>
      <c r="CC200" s="2">
        <f>IF(OR(AND($B200&gt;F$230, $B200&lt;F$231), $B200&gt;F$232), F200, "")</f>
        <v>84.703999999999994</v>
      </c>
      <c r="CD200" s="2">
        <f>IF(OR(AND($B200&gt;G$230, $B200&lt;G$231), $B200&gt;G$232), G200, "")</f>
        <v>88.254000000000005</v>
      </c>
      <c r="CE200" s="2">
        <f>IF(OR(AND($B200&gt;H$230, $B200&lt;H$231), $B200&gt;H$232), H200, "")</f>
        <v>87.957999999999998</v>
      </c>
      <c r="CF200" s="2">
        <f>IF(OR(AND($B200&gt;I$230, $B200&lt;I$231), $B200&gt;I$232), I200, "")</f>
        <v>89</v>
      </c>
      <c r="CG200" s="2">
        <f>IF(OR(AND($B200&gt;J$230, $B200&lt;J$231), $B200&gt;J$232), J200, "")</f>
        <v>88.408000000000001</v>
      </c>
      <c r="CH200" s="2">
        <f>IF(OR(AND($B200&gt;K$230, $B200&lt;K$231), $B200&gt;K$232), K200, "")</f>
        <v>85.296000000000006</v>
      </c>
      <c r="CI200" s="2">
        <f>IF(OR(AND($B200&gt;L$230, $B200&lt;L$231), $B200&gt;L$232), L200, "")</f>
        <v>83.308999999999997</v>
      </c>
      <c r="CJ200" s="2">
        <f>IF(OR(AND($B200&gt;M$230, $B200&lt;M$231), $B200&gt;M$232), M200, "")</f>
        <v>77.015000000000001</v>
      </c>
      <c r="CK200" s="2">
        <f>IF(OR(AND($B200&gt;N$230, $B200&lt;N$231), $B200&gt;N$232), N200, "")</f>
        <v>69.5441</v>
      </c>
      <c r="CL200" s="2">
        <f>IF(OR(AND($B200&gt;O$230, $B200&lt;O$231), $B200&gt;O$232), O200, "")</f>
        <v>59.211300000000001</v>
      </c>
      <c r="CO200" s="2">
        <f>BK$207*$B200+BK$209</f>
        <v>84.879695464428991</v>
      </c>
      <c r="CP200" s="2">
        <f>BL$207*$B200+BL$209</f>
        <v>86.538017517757353</v>
      </c>
      <c r="CQ200" s="2">
        <f>BM$207*$B200+BM$209</f>
        <v>87.807834943957474</v>
      </c>
      <c r="CR200" s="2">
        <f>BN$207*$B200+BN$209</f>
        <v>91.186853468977532</v>
      </c>
      <c r="CS200" s="2">
        <f>BO$207*$B200+BO$209</f>
        <v>95.293357600726196</v>
      </c>
      <c r="CT200" s="2">
        <f>BP$207*$B200+BP$209</f>
        <v>98.226359014821384</v>
      </c>
      <c r="CU200" s="2">
        <f>BQ$207*$B200+BQ$209</f>
        <v>97.980249518209646</v>
      </c>
      <c r="CV200" s="2">
        <f>BR$207*$B200+BR$209</f>
        <v>97.90617994269904</v>
      </c>
      <c r="CW200" s="2">
        <f>BS$207*$B200+BS$209</f>
        <v>95.876006243141887</v>
      </c>
      <c r="CX200" s="2">
        <f>BT$207*$B200+BT$209</f>
        <v>91.544281453655501</v>
      </c>
      <c r="CY200" s="2">
        <f>BU$207*$B200+BU$209</f>
        <v>86.128104328451116</v>
      </c>
      <c r="CZ200" s="2">
        <f>BV$207*$B200+BV$209</f>
        <v>76.927867564184027</v>
      </c>
      <c r="DA200" s="2">
        <f>BW$207*$B200+BW$209</f>
        <v>64.247863139155214</v>
      </c>
      <c r="DD200" s="2">
        <f>BZ$207*$B200+BZ$209</f>
        <v>76.779455712828252</v>
      </c>
      <c r="DE200" s="2">
        <f>CA$207*$B200+CA$209</f>
        <v>81.106586021792197</v>
      </c>
      <c r="DF200" s="2">
        <f>CB$207*$B200+CB$209</f>
        <v>83.610888501380884</v>
      </c>
      <c r="DG200" s="2">
        <f>CC$207*$B200+CC$209</f>
        <v>84.936683394444387</v>
      </c>
      <c r="DH200" s="2">
        <f>CD$207*$B200+CD$209</f>
        <v>87.848567470074954</v>
      </c>
      <c r="DI200" s="2">
        <f>CE$207*$B200+CE$209</f>
        <v>88.79165677073108</v>
      </c>
      <c r="DJ200" s="2">
        <f>CF$207*$B200+CF$209</f>
        <v>89.029182735425991</v>
      </c>
      <c r="DK200" s="2">
        <f>CG$207*$B200+CG$209</f>
        <v>88.063582100339701</v>
      </c>
      <c r="DL200" s="2">
        <f>CH$207*$B200+CH$209</f>
        <v>85.699148131005927</v>
      </c>
      <c r="DM200" s="2">
        <f>CI$207*$B200+CI$209</f>
        <v>81.902410442807493</v>
      </c>
      <c r="DN200" s="2">
        <f>CJ$207*$B200+CJ$209</f>
        <v>77.032655084893122</v>
      </c>
      <c r="DO200" s="2">
        <f>CK$207*$B200+CK$209</f>
        <v>69.752451282030478</v>
      </c>
      <c r="DP200" s="2">
        <f>CL$207*$B200+CL$209</f>
        <v>60.386367476250818</v>
      </c>
      <c r="DS200" s="2">
        <f>POWER(10,($B200-C$227)/C$228)/(1+POWER(10,($B200-C$227)/C$228))</f>
        <v>0.99983433526868115</v>
      </c>
      <c r="DT200" s="2">
        <f>POWER(10,($B200-D$227)/D$228)/(1+POWER(10,($B200-D$227)/D$228))</f>
        <v>0.99977158713499281</v>
      </c>
      <c r="DU200" s="2">
        <f>POWER(10,($B200-E$227)/E$228)/(1+POWER(10,($B200-E$227)/E$228))</f>
        <v>0.99980602097465443</v>
      </c>
      <c r="DV200" s="2">
        <f>POWER(10,($B200-F$227)/F$228)/(1+POWER(10,($B200-F$227)/F$228))</f>
        <v>0.99979890975339136</v>
      </c>
      <c r="DW200" s="2">
        <f>POWER(10,($B200-G$227)/G$228)/(1+POWER(10,($B200-G$227)/G$228))</f>
        <v>0.99982433487180944</v>
      </c>
      <c r="DX200" s="2">
        <f>POWER(10,($B200-H$227)/H$228)/(1+POWER(10,($B200-H$227)/H$228))</f>
        <v>0.99983701112764589</v>
      </c>
      <c r="DY200" s="2">
        <f>POWER(10,($B200-I$227)/I$228)/(1+POWER(10,($B200-I$227)/I$228))</f>
        <v>0.99984366397002788</v>
      </c>
      <c r="DZ200" s="2">
        <f>POWER(10,($B200-J$227)/J$228)/(1+POWER(10,($B200-J$227)/J$228))</f>
        <v>0.999794174169084</v>
      </c>
      <c r="EA200" s="2">
        <f>POWER(10,($B200-K$227)/K$228)/(1+POWER(10,($B200-K$227)/K$228))</f>
        <v>0.99981176092291624</v>
      </c>
      <c r="EB200" s="2">
        <f>POWER(10,($B200-L$227)/L$228)/(1+POWER(10,($B200-L$227)/L$228))</f>
        <v>0.99982432305511293</v>
      </c>
      <c r="EC200" s="2">
        <f>POWER(10,($B200-M$227)/M$228)/(1+POWER(10,($B200-M$227)/M$228))</f>
        <v>0.99980262862888192</v>
      </c>
      <c r="ED200" s="2">
        <f>POWER(10,($B200-N$227)/N$228)/(1+POWER(10,($B200-N$227)/N$228))</f>
        <v>0.99978689003261367</v>
      </c>
      <c r="EE200" s="2">
        <f>POWER(10,($B200-O$227)/O$228)/(1+POWER(10,($B200-O$227)/O$228))</f>
        <v>0.99978306230278291</v>
      </c>
    </row>
    <row r="201" spans="2:137" x14ac:dyDescent="0.25">
      <c r="B201" s="2">
        <v>195</v>
      </c>
      <c r="C201">
        <v>77</v>
      </c>
      <c r="D201">
        <v>81.254000000000005</v>
      </c>
      <c r="E201">
        <v>83.944000000000003</v>
      </c>
      <c r="F201">
        <v>86.197000000000003</v>
      </c>
      <c r="G201">
        <v>88.69</v>
      </c>
      <c r="H201">
        <v>88.858999999999995</v>
      </c>
      <c r="I201">
        <v>88.957999999999998</v>
      </c>
      <c r="J201">
        <v>87.662000000000006</v>
      </c>
      <c r="K201">
        <v>85.507000000000005</v>
      </c>
      <c r="L201">
        <v>81.528999999999996</v>
      </c>
      <c r="M201">
        <v>78.397000000000006</v>
      </c>
      <c r="N201">
        <v>70.323499999999996</v>
      </c>
      <c r="O201">
        <v>60.9437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76.700569914548453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81.042895429200968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83.553160413736848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84.881471401568277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87.800429974279993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88.726739472675717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88.964722279147196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87.996433280822785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85.62734153725107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81.830788633356832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76.971067577636205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69.705633223262083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60.371423073896231</v>
      </c>
      <c r="AE201" s="5"/>
      <c r="AG201" s="5">
        <f t="shared" si="49"/>
        <v>0.29943008545154726</v>
      </c>
      <c r="AH201" s="5">
        <f t="shared" si="49"/>
        <v>0.21110457079903711</v>
      </c>
      <c r="AI201" s="5">
        <f t="shared" si="49"/>
        <v>0.39083958626315507</v>
      </c>
      <c r="AJ201" s="5">
        <f t="shared" si="49"/>
        <v>1.315528598431726</v>
      </c>
      <c r="AK201" s="5">
        <f t="shared" si="48"/>
        <v>0.88957002572000476</v>
      </c>
      <c r="AL201" s="5">
        <f t="shared" si="48"/>
        <v>0.13226052732427718</v>
      </c>
      <c r="AM201" s="5">
        <f t="shared" si="48"/>
        <v>-6.7222791471976961E-3</v>
      </c>
      <c r="AN201" s="5">
        <f t="shared" si="48"/>
        <v>-0.33443328082277901</v>
      </c>
      <c r="AO201" s="5">
        <f t="shared" si="47"/>
        <v>-0.12034153725106478</v>
      </c>
      <c r="AP201" s="5">
        <f t="shared" si="47"/>
        <v>-0.30178863335683559</v>
      </c>
      <c r="AQ201" s="5">
        <f t="shared" si="47"/>
        <v>1.4259324223638004</v>
      </c>
      <c r="AR201" s="5">
        <f t="shared" si="47"/>
        <v>0.61786677673791246</v>
      </c>
      <c r="AS201" s="5">
        <f t="shared" si="50"/>
        <v>0.57227692610376835</v>
      </c>
      <c r="AV201" s="2">
        <f t="shared" si="51"/>
        <v>76.700569914548453</v>
      </c>
      <c r="AW201" s="2">
        <f t="shared" si="52"/>
        <v>81.042895427653917</v>
      </c>
      <c r="AX201" s="2">
        <f t="shared" si="53"/>
        <v>83.553160413689056</v>
      </c>
      <c r="AY201" s="2">
        <f t="shared" si="54"/>
        <v>84.881471401512883</v>
      </c>
      <c r="AZ201" s="2">
        <f t="shared" si="55"/>
        <v>87.800429974275247</v>
      </c>
      <c r="BA201" s="2">
        <f t="shared" si="56"/>
        <v>88.726739472675192</v>
      </c>
      <c r="BB201" s="2">
        <f t="shared" si="57"/>
        <v>88.964722279146912</v>
      </c>
      <c r="BC201" s="2">
        <f t="shared" si="58"/>
        <v>87.996433280801611</v>
      </c>
      <c r="BD201" s="2">
        <f t="shared" si="59"/>
        <v>85.627341537234813</v>
      </c>
      <c r="BE201" s="2">
        <f t="shared" si="60"/>
        <v>81.830788633238257</v>
      </c>
      <c r="BF201" s="2">
        <f t="shared" si="61"/>
        <v>76.97106757138674</v>
      </c>
      <c r="BG201" s="2">
        <f t="shared" si="62"/>
        <v>69.705633118916523</v>
      </c>
      <c r="BH201" s="2">
        <f t="shared" si="63"/>
        <v>60.371422780536427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77</v>
      </c>
      <c r="CA201" s="2">
        <f>IF(OR(AND($B201&gt;D$230, $B201&lt;D$231), $B201&gt;D$232), D201, "")</f>
        <v>81.254000000000005</v>
      </c>
      <c r="CB201" s="2">
        <f>IF(OR(AND($B201&gt;E$230, $B201&lt;E$231), $B201&gt;E$232), E201, "")</f>
        <v>83.944000000000003</v>
      </c>
      <c r="CC201" s="2">
        <f>IF(OR(AND($B201&gt;F$230, $B201&lt;F$231), $B201&gt;F$232), F201, "")</f>
        <v>86.197000000000003</v>
      </c>
      <c r="CD201" s="2">
        <f>IF(OR(AND($B201&gt;G$230, $B201&lt;G$231), $B201&gt;G$232), G201, "")</f>
        <v>88.69</v>
      </c>
      <c r="CE201" s="2">
        <f>IF(OR(AND($B201&gt;H$230, $B201&lt;H$231), $B201&gt;H$232), H201, "")</f>
        <v>88.858999999999995</v>
      </c>
      <c r="CF201" s="2">
        <f>IF(OR(AND($B201&gt;I$230, $B201&lt;I$231), $B201&gt;I$232), I201, "")</f>
        <v>88.957999999999998</v>
      </c>
      <c r="CG201" s="2">
        <f>IF(OR(AND($B201&gt;J$230, $B201&lt;J$231), $B201&gt;J$232), J201, "")</f>
        <v>87.662000000000006</v>
      </c>
      <c r="CH201" s="2">
        <f>IF(OR(AND($B201&gt;K$230, $B201&lt;K$231), $B201&gt;K$232), K201, "")</f>
        <v>85.507000000000005</v>
      </c>
      <c r="CI201" s="2">
        <f>IF(OR(AND($B201&gt;L$230, $B201&lt;L$231), $B201&gt;L$232), L201, "")</f>
        <v>81.528999999999996</v>
      </c>
      <c r="CJ201" s="2">
        <f>IF(OR(AND($B201&gt;M$230, $B201&lt;M$231), $B201&gt;M$232), M201, "")</f>
        <v>78.397000000000006</v>
      </c>
      <c r="CK201" s="2">
        <f>IF(OR(AND($B201&gt;N$230, $B201&lt;N$231), $B201&gt;N$232), N201, "")</f>
        <v>70.323499999999996</v>
      </c>
      <c r="CL201" s="2">
        <f>IF(OR(AND($B201&gt;O$230, $B201&lt;O$231), $B201&gt;O$232), O201, "")</f>
        <v>60.9437</v>
      </c>
      <c r="CO201" s="2">
        <f>BK$207*$B201+BK$209</f>
        <v>84.877171088693359</v>
      </c>
      <c r="CP201" s="2">
        <f>BL$207*$B201+BL$209</f>
        <v>86.523014818847088</v>
      </c>
      <c r="CQ201" s="2">
        <f>BM$207*$B201+BM$209</f>
        <v>87.786910107991403</v>
      </c>
      <c r="CR201" s="2">
        <f>BN$207*$B201+BN$209</f>
        <v>91.189167757826269</v>
      </c>
      <c r="CS201" s="2">
        <f>BO$207*$B201+BO$209</f>
        <v>95.313488694923521</v>
      </c>
      <c r="CT201" s="2">
        <f>BP$207*$B201+BP$209</f>
        <v>98.250339855872923</v>
      </c>
      <c r="CU201" s="2">
        <f>BQ$207*$B201+BQ$209</f>
        <v>97.998359726250555</v>
      </c>
      <c r="CV201" s="2">
        <f>BR$207*$B201+BR$209</f>
        <v>97.930922590983442</v>
      </c>
      <c r="CW201" s="2">
        <f>BS$207*$B201+BS$209</f>
        <v>95.902259360256195</v>
      </c>
      <c r="CX201" s="2">
        <f>BT$207*$B201+BT$209</f>
        <v>91.564631847804463</v>
      </c>
      <c r="CY201" s="2">
        <f>BU$207*$B201+BU$209</f>
        <v>86.154430695632215</v>
      </c>
      <c r="CZ201" s="2">
        <f>BV$207*$B201+BV$209</f>
        <v>76.95075606981365</v>
      </c>
      <c r="DA201" s="2">
        <f>BW$207*$B201+BW$209</f>
        <v>64.269410439769345</v>
      </c>
      <c r="DD201" s="2">
        <f>BZ$207*$B201+BZ$209</f>
        <v>76.699334323285655</v>
      </c>
      <c r="DE201" s="2">
        <f>CA$207*$B201+CA$209</f>
        <v>81.041753575721401</v>
      </c>
      <c r="DF201" s="2">
        <f>CB$207*$B201+CB$209</f>
        <v>83.552411271590287</v>
      </c>
      <c r="DG201" s="2">
        <f>CC$207*$B201+CC$209</f>
        <v>84.880314359505377</v>
      </c>
      <c r="DH201" s="2">
        <f>CD$207*$B201+CD$209</f>
        <v>87.799226106922134</v>
      </c>
      <c r="DI201" s="2">
        <f>CE$207*$B201+CE$209</f>
        <v>88.725323581386235</v>
      </c>
      <c r="DJ201" s="2">
        <f>CF$207*$B201+CF$209</f>
        <v>88.963434060334265</v>
      </c>
      <c r="DK201" s="2">
        <f>CG$207*$B201+CG$209</f>
        <v>87.994568040363404</v>
      </c>
      <c r="DL201" s="2">
        <f>CH$207*$B201+CH$209</f>
        <v>85.625577247525825</v>
      </c>
      <c r="DM201" s="2">
        <f>CI$207*$B201+CI$209</f>
        <v>81.829228809881613</v>
      </c>
      <c r="DN201" s="2">
        <f>CJ$207*$B201+CJ$209</f>
        <v>76.96941419534113</v>
      </c>
      <c r="DO201" s="2">
        <f>CK$207*$B201+CK$209</f>
        <v>69.704224666806113</v>
      </c>
      <c r="DP201" s="2">
        <f>CL$207*$B201+CL$209</f>
        <v>60.37065139816302</v>
      </c>
      <c r="DS201" s="2">
        <f>POWER(10,($B201-C$227)/C$228)/(1+POWER(10,($B201-C$227)/C$228))</f>
        <v>0.99984890976694107</v>
      </c>
      <c r="DT201" s="2">
        <f>POWER(10,($B201-D$227)/D$228)/(1+POWER(10,($B201-D$227)/D$228))</f>
        <v>0.99979168080449587</v>
      </c>
      <c r="DU201" s="2">
        <f>POWER(10,($B201-E$227)/E$228)/(1+POWER(10,($B201-E$227)/E$228))</f>
        <v>0.9998230860067</v>
      </c>
      <c r="DV201" s="2">
        <f>POWER(10,($B201-F$227)/F$228)/(1+POWER(10,($B201-F$227)/F$228))</f>
        <v>0.999816600270373</v>
      </c>
      <c r="DW201" s="2">
        <f>POWER(10,($B201-G$227)/G$228)/(1+POWER(10,($B201-G$227)/G$228))</f>
        <v>0.99983978902267201</v>
      </c>
      <c r="DX201" s="2">
        <f>POWER(10,($B201-H$227)/H$228)/(1+POWER(10,($B201-H$227)/H$228))</f>
        <v>0.9998513502498948</v>
      </c>
      <c r="DY201" s="2">
        <f>POWER(10,($B201-I$227)/I$228)/(1+POWER(10,($B201-I$227)/I$228))</f>
        <v>0.99985741788474169</v>
      </c>
      <c r="DZ201" s="2">
        <f>POWER(10,($B201-J$227)/J$228)/(1+POWER(10,($B201-J$227)/J$228))</f>
        <v>0.999812281211515</v>
      </c>
      <c r="EA201" s="2">
        <f>POWER(10,($B201-K$227)/K$228)/(1+POWER(10,($B201-K$227)/K$228))</f>
        <v>0.99982832107779152</v>
      </c>
      <c r="EB201" s="2">
        <f>POWER(10,($B201-L$227)/L$228)/(1+POWER(10,($B201-L$227)/L$228))</f>
        <v>0.9998397782453835</v>
      </c>
      <c r="EC201" s="2">
        <f>POWER(10,($B201-M$227)/M$228)/(1+POWER(10,($B201-M$227)/M$228))</f>
        <v>0.99981999204404615</v>
      </c>
      <c r="ED201" s="2">
        <f>POWER(10,($B201-N$227)/N$228)/(1+POWER(10,($B201-N$227)/N$228))</f>
        <v>0.99980563775521103</v>
      </c>
      <c r="EE201" s="2">
        <f>POWER(10,($B201-O$227)/O$228)/(1+POWER(10,($B201-O$227)/O$228))</f>
        <v>0.99980214669201628</v>
      </c>
    </row>
    <row r="202" spans="2:137" x14ac:dyDescent="0.25">
      <c r="B202" s="2">
        <v>196</v>
      </c>
      <c r="C202">
        <v>77.168999999999997</v>
      </c>
      <c r="D202">
        <v>81.703999999999994</v>
      </c>
      <c r="E202">
        <v>83.887</v>
      </c>
      <c r="F202">
        <v>86.478999999999999</v>
      </c>
      <c r="G202">
        <v>88.605999999999995</v>
      </c>
      <c r="H202">
        <v>89.647999999999996</v>
      </c>
      <c r="I202">
        <v>88.844999999999999</v>
      </c>
      <c r="J202">
        <v>88.07</v>
      </c>
      <c r="K202">
        <v>85.576999999999998</v>
      </c>
      <c r="L202">
        <v>81.882000000000005</v>
      </c>
      <c r="M202">
        <v>76.515000000000001</v>
      </c>
      <c r="N202">
        <v>70.573499999999996</v>
      </c>
      <c r="O202">
        <v>59.859200000000001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76.620350514043793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80.97797199783956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83.49462333724081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84.825010392142488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87.750992850375368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88.660293961184138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88.898871174349907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87.927271179548939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85.553631069677721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81.757483440315525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76.907695932827551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69.657295237441545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60.355645665852926</v>
      </c>
      <c r="AE202" s="5"/>
      <c r="AG202" s="5">
        <f t="shared" si="49"/>
        <v>0.54864948595620433</v>
      </c>
      <c r="AH202" s="5">
        <f t="shared" si="49"/>
        <v>0.72602800216043306</v>
      </c>
      <c r="AI202" s="5">
        <f t="shared" si="49"/>
        <v>0.39237666275919025</v>
      </c>
      <c r="AJ202" s="5">
        <f t="shared" si="49"/>
        <v>1.6539896078575111</v>
      </c>
      <c r="AK202" s="5">
        <f t="shared" si="48"/>
        <v>0.85500714962462609</v>
      </c>
      <c r="AL202" s="5">
        <f t="shared" si="48"/>
        <v>0.98770603881585828</v>
      </c>
      <c r="AM202" s="5">
        <f t="shared" si="48"/>
        <v>-5.3871174349907847E-2</v>
      </c>
      <c r="AN202" s="5">
        <f t="shared" si="48"/>
        <v>0.14272882045105462</v>
      </c>
      <c r="AO202" s="5">
        <f t="shared" si="47"/>
        <v>2.3368930322277492E-2</v>
      </c>
      <c r="AP202" s="5">
        <f t="shared" si="47"/>
        <v>0.12451655968447994</v>
      </c>
      <c r="AQ202" s="5">
        <f t="shared" si="47"/>
        <v>-0.39269593282755011</v>
      </c>
      <c r="AR202" s="5">
        <f t="shared" si="47"/>
        <v>0.91620476255845062</v>
      </c>
      <c r="AS202" s="5">
        <f t="shared" si="50"/>
        <v>-0.49644566585292438</v>
      </c>
      <c r="AV202" s="2">
        <f t="shared" si="51"/>
        <v>76.620350514043793</v>
      </c>
      <c r="AW202" s="2">
        <f t="shared" si="52"/>
        <v>80.977971997374212</v>
      </c>
      <c r="AX202" s="2">
        <f t="shared" si="53"/>
        <v>83.494623337228006</v>
      </c>
      <c r="AY202" s="2">
        <f t="shared" si="54"/>
        <v>84.825010392127879</v>
      </c>
      <c r="AZ202" s="2">
        <f t="shared" si="55"/>
        <v>87.750992850374217</v>
      </c>
      <c r="BA202" s="2">
        <f t="shared" si="56"/>
        <v>88.660293961184024</v>
      </c>
      <c r="BB202" s="2">
        <f t="shared" si="57"/>
        <v>88.89887117434985</v>
      </c>
      <c r="BC202" s="2">
        <f t="shared" si="58"/>
        <v>87.927271179543723</v>
      </c>
      <c r="BD202" s="2">
        <f t="shared" si="59"/>
        <v>85.553631069673727</v>
      </c>
      <c r="BE202" s="2">
        <f t="shared" si="60"/>
        <v>81.757483440284346</v>
      </c>
      <c r="BF202" s="2">
        <f t="shared" si="61"/>
        <v>76.907695930966284</v>
      </c>
      <c r="BG202" s="2">
        <f t="shared" si="62"/>
        <v>69.657295203256808</v>
      </c>
      <c r="BH202" s="2">
        <f t="shared" si="63"/>
        <v>60.35564556549226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77.168999999999997</v>
      </c>
      <c r="CA202" s="2">
        <f>IF(OR(AND($B202&gt;D$230, $B202&lt;D$231), $B202&gt;D$232), D202, "")</f>
        <v>81.703999999999994</v>
      </c>
      <c r="CB202" s="2">
        <f>IF(OR(AND($B202&gt;E$230, $B202&lt;E$231), $B202&gt;E$232), E202, "")</f>
        <v>83.887</v>
      </c>
      <c r="CC202" s="2">
        <f>IF(OR(AND($B202&gt;F$230, $B202&lt;F$231), $B202&gt;F$232), F202, "")</f>
        <v>86.478999999999999</v>
      </c>
      <c r="CD202" s="2">
        <f>IF(OR(AND($B202&gt;G$230, $B202&lt;G$231), $B202&gt;G$232), G202, "")</f>
        <v>88.605999999999995</v>
      </c>
      <c r="CE202" s="2">
        <f>IF(OR(AND($B202&gt;H$230, $B202&lt;H$231), $B202&gt;H$232), H202, "")</f>
        <v>89.647999999999996</v>
      </c>
      <c r="CF202" s="2">
        <f>IF(OR(AND($B202&gt;I$230, $B202&lt;I$231), $B202&gt;I$232), I202, "")</f>
        <v>88.844999999999999</v>
      </c>
      <c r="CG202" s="2">
        <f>IF(OR(AND($B202&gt;J$230, $B202&lt;J$231), $B202&gt;J$232), J202, "")</f>
        <v>88.07</v>
      </c>
      <c r="CH202" s="2">
        <f>IF(OR(AND($B202&gt;K$230, $B202&lt;K$231), $B202&gt;K$232), K202, "")</f>
        <v>85.576999999999998</v>
      </c>
      <c r="CI202" s="2">
        <f>IF(OR(AND($B202&gt;L$230, $B202&lt;L$231), $B202&gt;L$232), L202, "")</f>
        <v>81.882000000000005</v>
      </c>
      <c r="CJ202" s="2">
        <f>IF(OR(AND($B202&gt;M$230, $B202&lt;M$231), $B202&gt;M$232), M202, "")</f>
        <v>76.515000000000001</v>
      </c>
      <c r="CK202" s="2">
        <f>IF(OR(AND($B202&gt;N$230, $B202&lt;N$231), $B202&gt;N$232), N202, "")</f>
        <v>70.573499999999996</v>
      </c>
      <c r="CL202" s="2">
        <f>IF(OR(AND($B202&gt;O$230, $B202&lt;O$231), $B202&gt;O$232), O202, "")</f>
        <v>59.859200000000001</v>
      </c>
      <c r="CO202" s="2">
        <f>BK$207*$B202+BK$209</f>
        <v>84.874646712957741</v>
      </c>
      <c r="CP202" s="2">
        <f>BL$207*$B202+BL$209</f>
        <v>86.508012119936836</v>
      </c>
      <c r="CQ202" s="2">
        <f>BM$207*$B202+BM$209</f>
        <v>87.765985272025333</v>
      </c>
      <c r="CR202" s="2">
        <f>BN$207*$B202+BN$209</f>
        <v>91.191482046675006</v>
      </c>
      <c r="CS202" s="2">
        <f>BO$207*$B202+BO$209</f>
        <v>95.33361978912086</v>
      </c>
      <c r="CT202" s="2">
        <f>BP$207*$B202+BP$209</f>
        <v>98.274320696924462</v>
      </c>
      <c r="CU202" s="2">
        <f>BQ$207*$B202+BQ$209</f>
        <v>98.016469934291464</v>
      </c>
      <c r="CV202" s="2">
        <f>BR$207*$B202+BR$209</f>
        <v>97.95566523926783</v>
      </c>
      <c r="CW202" s="2">
        <f>BS$207*$B202+BS$209</f>
        <v>95.928512477370504</v>
      </c>
      <c r="CX202" s="2">
        <f>BT$207*$B202+BT$209</f>
        <v>91.584982241953412</v>
      </c>
      <c r="CY202" s="2">
        <f>BU$207*$B202+BU$209</f>
        <v>86.180757062813313</v>
      </c>
      <c r="CZ202" s="2">
        <f>BV$207*$B202+BV$209</f>
        <v>76.973644575443288</v>
      </c>
      <c r="DA202" s="2">
        <f>BW$207*$B202+BW$209</f>
        <v>64.290957740383476</v>
      </c>
      <c r="DD202" s="2">
        <f>BZ$207*$B202+BZ$209</f>
        <v>76.619212933743057</v>
      </c>
      <c r="DE202" s="2">
        <f>CA$207*$B202+CA$209</f>
        <v>80.976921129650606</v>
      </c>
      <c r="DF202" s="2">
        <f>CB$207*$B202+CB$209</f>
        <v>83.49393404179969</v>
      </c>
      <c r="DG202" s="2">
        <f>CC$207*$B202+CC$209</f>
        <v>84.823945324566381</v>
      </c>
      <c r="DH202" s="2">
        <f>CD$207*$B202+CD$209</f>
        <v>87.749884743769314</v>
      </c>
      <c r="DI202" s="2">
        <f>CE$207*$B202+CE$209</f>
        <v>88.658990392041375</v>
      </c>
      <c r="DJ202" s="2">
        <f>CF$207*$B202+CF$209</f>
        <v>88.897685385242539</v>
      </c>
      <c r="DK202" s="2">
        <f>CG$207*$B202+CG$209</f>
        <v>87.925553980387093</v>
      </c>
      <c r="DL202" s="2">
        <f>CH$207*$B202+CH$209</f>
        <v>85.552006364045724</v>
      </c>
      <c r="DM202" s="2">
        <f>CI$207*$B202+CI$209</f>
        <v>81.756047176955732</v>
      </c>
      <c r="DN202" s="2">
        <f>CJ$207*$B202+CJ$209</f>
        <v>76.906173305789153</v>
      </c>
      <c r="DO202" s="2">
        <f>CK$207*$B202+CK$209</f>
        <v>69.655998051581761</v>
      </c>
      <c r="DP202" s="2">
        <f>CL$207*$B202+CL$209</f>
        <v>60.354935320075221</v>
      </c>
      <c r="DS202" s="2">
        <f>POWER(10,($B202-C$227)/C$228)/(1+POWER(10,($B202-C$227)/C$228))</f>
        <v>0.99986220223780431</v>
      </c>
      <c r="DT202" s="2">
        <f>POWER(10,($B202-D$227)/D$228)/(1+POWER(10,($B202-D$227)/D$228))</f>
        <v>0.99981000715311752</v>
      </c>
      <c r="DU202" s="2">
        <f>POWER(10,($B202-E$227)/E$228)/(1+POWER(10,($B202-E$227)/E$228))</f>
        <v>0.99983865000881977</v>
      </c>
      <c r="DV202" s="2">
        <f>POWER(10,($B202-F$227)/F$228)/(1+POWER(10,($B202-F$227)/F$228))</f>
        <v>0.99983273475945456</v>
      </c>
      <c r="DW202" s="2">
        <f>POWER(10,($B202-G$227)/G$228)/(1+POWER(10,($B202-G$227)/G$228))</f>
        <v>0.99985388379231788</v>
      </c>
      <c r="DX202" s="2">
        <f>POWER(10,($B202-H$227)/H$228)/(1+POWER(10,($B202-H$227)/H$228))</f>
        <v>0.99986442804341402</v>
      </c>
      <c r="DY202" s="2">
        <f>POWER(10,($B202-I$227)/I$228)/(1+POWER(10,($B202-I$227)/I$228))</f>
        <v>0.99986996193397004</v>
      </c>
      <c r="DZ202" s="2">
        <f>POWER(10,($B202-J$227)/J$228)/(1+POWER(10,($B202-J$227)/J$228))</f>
        <v>0.9998287956023304</v>
      </c>
      <c r="EA202" s="2">
        <f>POWER(10,($B202-K$227)/K$228)/(1+POWER(10,($B202-K$227)/K$228))</f>
        <v>0.99984342459684705</v>
      </c>
      <c r="EB202" s="2">
        <f>POWER(10,($B202-L$227)/L$228)/(1+POWER(10,($B202-L$227)/L$228))</f>
        <v>0.99985387396303682</v>
      </c>
      <c r="EC202" s="2">
        <f>POWER(10,($B202-M$227)/M$228)/(1+POWER(10,($B202-M$227)/M$228))</f>
        <v>0.99983582819272376</v>
      </c>
      <c r="ED202" s="2">
        <f>POWER(10,($B202-N$227)/N$228)/(1+POWER(10,($B202-N$227)/N$228))</f>
        <v>0.99982273649447106</v>
      </c>
      <c r="EE202" s="2">
        <f>POWER(10,($B202-O$227)/O$228)/(1+POWER(10,($B202-O$227)/O$228))</f>
        <v>0.99981955249711552</v>
      </c>
    </row>
    <row r="203" spans="2:137" x14ac:dyDescent="0.25">
      <c r="B203" s="2">
        <v>197</v>
      </c>
      <c r="C203">
        <v>77.436999999999998</v>
      </c>
      <c r="D203">
        <v>81.831000000000003</v>
      </c>
      <c r="E203">
        <v>83.831000000000003</v>
      </c>
      <c r="F203">
        <v>84.957999999999998</v>
      </c>
      <c r="G203">
        <v>88.042000000000002</v>
      </c>
      <c r="H203">
        <v>88.38</v>
      </c>
      <c r="I203">
        <v>88.915000000000006</v>
      </c>
      <c r="J203">
        <v>87.013999999999996</v>
      </c>
      <c r="K203">
        <v>85.676000000000002</v>
      </c>
      <c r="L203">
        <v>81.734999999999999</v>
      </c>
      <c r="M203">
        <v>76.926000000000002</v>
      </c>
      <c r="N203">
        <v>69.573499999999996</v>
      </c>
      <c r="O203">
        <v>60.098599999999998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76.54013879431659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80.913055736912384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83.436090991863225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84.768556609226508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87.701563256833239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88.593857252905892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88.83302812049638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87.858120687666499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85.479931505034756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81.684187913639732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76.844334498281356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69.608965979124747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60.339873169552796</v>
      </c>
      <c r="AE203" s="5"/>
      <c r="AG203" s="5">
        <f t="shared" si="49"/>
        <v>0.89686120568340755</v>
      </c>
      <c r="AH203" s="5">
        <f t="shared" si="49"/>
        <v>0.91794426308761956</v>
      </c>
      <c r="AI203" s="5">
        <f t="shared" si="49"/>
        <v>0.39490900813677854</v>
      </c>
      <c r="AJ203" s="5">
        <f t="shared" si="49"/>
        <v>0.18944339077349071</v>
      </c>
      <c r="AK203" s="5">
        <f t="shared" si="48"/>
        <v>0.34043674316676231</v>
      </c>
      <c r="AL203" s="5">
        <f t="shared" si="48"/>
        <v>-0.21385725290589619</v>
      </c>
      <c r="AM203" s="5">
        <f t="shared" si="48"/>
        <v>8.197187950362661E-2</v>
      </c>
      <c r="AN203" s="5">
        <f t="shared" si="48"/>
        <v>-0.8441206876665035</v>
      </c>
      <c r="AO203" s="5">
        <f t="shared" si="47"/>
        <v>0.19606849496524603</v>
      </c>
      <c r="AP203" s="5">
        <f t="shared" si="47"/>
        <v>5.0812086360267017E-2</v>
      </c>
      <c r="AQ203" s="5">
        <f t="shared" si="47"/>
        <v>8.1665501718646283E-2</v>
      </c>
      <c r="AR203" s="5">
        <f t="shared" si="47"/>
        <v>-3.5465979124751357E-2</v>
      </c>
      <c r="AS203" s="5">
        <f t="shared" si="50"/>
        <v>-0.24127316955279809</v>
      </c>
      <c r="AV203" s="2">
        <f t="shared" si="51"/>
        <v>76.54013879431659</v>
      </c>
      <c r="AW203" s="2">
        <f t="shared" si="52"/>
        <v>80.913055736777139</v>
      </c>
      <c r="AX203" s="2">
        <f t="shared" si="53"/>
        <v>83.436090991859913</v>
      </c>
      <c r="AY203" s="2">
        <f t="shared" si="54"/>
        <v>84.768556609222784</v>
      </c>
      <c r="AZ203" s="2">
        <f t="shared" si="55"/>
        <v>87.701563256832969</v>
      </c>
      <c r="BA203" s="2">
        <f t="shared" si="56"/>
        <v>88.593857252905863</v>
      </c>
      <c r="BB203" s="2">
        <f t="shared" si="57"/>
        <v>88.833028120496365</v>
      </c>
      <c r="BC203" s="2">
        <f t="shared" si="58"/>
        <v>87.858120687665263</v>
      </c>
      <c r="BD203" s="2">
        <f t="shared" si="59"/>
        <v>85.479931505033804</v>
      </c>
      <c r="BE203" s="2">
        <f t="shared" si="60"/>
        <v>81.684187913631817</v>
      </c>
      <c r="BF203" s="2">
        <f t="shared" si="61"/>
        <v>76.844334497745493</v>
      </c>
      <c r="BG203" s="2">
        <f t="shared" si="62"/>
        <v>69.60896596829086</v>
      </c>
      <c r="BH203" s="2">
        <f t="shared" si="63"/>
        <v>60.339873136325686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77.436999999999998</v>
      </c>
      <c r="CA203" s="2">
        <f>IF(OR(AND($B203&gt;D$230, $B203&lt;D$231), $B203&gt;D$232), D203, "")</f>
        <v>81.831000000000003</v>
      </c>
      <c r="CB203" s="2">
        <f>IF(OR(AND($B203&gt;E$230, $B203&lt;E$231), $B203&gt;E$232), E203, "")</f>
        <v>83.831000000000003</v>
      </c>
      <c r="CC203" s="2">
        <f>IF(OR(AND($B203&gt;F$230, $B203&lt;F$231), $B203&gt;F$232), F203, "")</f>
        <v>84.957999999999998</v>
      </c>
      <c r="CD203" s="2">
        <f>IF(OR(AND($B203&gt;G$230, $B203&lt;G$231), $B203&gt;G$232), G203, "")</f>
        <v>88.042000000000002</v>
      </c>
      <c r="CE203" s="2">
        <f>IF(OR(AND($B203&gt;H$230, $B203&lt;H$231), $B203&gt;H$232), H203, "")</f>
        <v>88.38</v>
      </c>
      <c r="CF203" s="2">
        <f>IF(OR(AND($B203&gt;I$230, $B203&lt;I$231), $B203&gt;I$232), I203, "")</f>
        <v>88.915000000000006</v>
      </c>
      <c r="CG203" s="2">
        <f>IF(OR(AND($B203&gt;J$230, $B203&lt;J$231), $B203&gt;J$232), J203, "")</f>
        <v>87.013999999999996</v>
      </c>
      <c r="CH203" s="2">
        <f>IF(OR(AND($B203&gt;K$230, $B203&lt;K$231), $B203&gt;K$232), K203, "")</f>
        <v>85.676000000000002</v>
      </c>
      <c r="CI203" s="2">
        <f>IF(OR(AND($B203&gt;L$230, $B203&lt;L$231), $B203&gt;L$232), L203, "")</f>
        <v>81.734999999999999</v>
      </c>
      <c r="CJ203" s="2">
        <f>IF(OR(AND($B203&gt;M$230, $B203&lt;M$231), $B203&gt;M$232), M203, "")</f>
        <v>76.926000000000002</v>
      </c>
      <c r="CK203" s="2">
        <f>IF(OR(AND($B203&gt;N$230, $B203&lt;N$231), $B203&gt;N$232), N203, "")</f>
        <v>69.573499999999996</v>
      </c>
      <c r="CL203" s="2">
        <f>IF(OR(AND($B203&gt;O$230, $B203&lt;O$231), $B203&gt;O$232), O203, "")</f>
        <v>60.098599999999998</v>
      </c>
      <c r="CO203" s="2">
        <f>BK$207*$B203+BK$209</f>
        <v>84.872122337222109</v>
      </c>
      <c r="CP203" s="2">
        <f>BL$207*$B203+BL$209</f>
        <v>86.493009421026585</v>
      </c>
      <c r="CQ203" s="2">
        <f>BM$207*$B203+BM$209</f>
        <v>87.745060436059262</v>
      </c>
      <c r="CR203" s="2">
        <f>BN$207*$B203+BN$209</f>
        <v>91.193796335523743</v>
      </c>
      <c r="CS203" s="2">
        <f>BO$207*$B203+BO$209</f>
        <v>95.353750883318185</v>
      </c>
      <c r="CT203" s="2">
        <f>BP$207*$B203+BP$209</f>
        <v>98.298301537976002</v>
      </c>
      <c r="CU203" s="2">
        <f>BQ$207*$B203+BQ$209</f>
        <v>98.034580142332359</v>
      </c>
      <c r="CV203" s="2">
        <f>BR$207*$B203+BR$209</f>
        <v>97.980407887552232</v>
      </c>
      <c r="CW203" s="2">
        <f>BS$207*$B203+BS$209</f>
        <v>95.954765594484812</v>
      </c>
      <c r="CX203" s="2">
        <f>BT$207*$B203+BT$209</f>
        <v>91.605332636102361</v>
      </c>
      <c r="CY203" s="2">
        <f>BU$207*$B203+BU$209</f>
        <v>86.207083429994427</v>
      </c>
      <c r="CZ203" s="2">
        <f>BV$207*$B203+BV$209</f>
        <v>76.996533081072911</v>
      </c>
      <c r="DA203" s="2">
        <f>BW$207*$B203+BW$209</f>
        <v>64.312505040997607</v>
      </c>
      <c r="DD203" s="2">
        <f>BZ$207*$B203+BZ$209</f>
        <v>76.53909154420046</v>
      </c>
      <c r="DE203" s="2">
        <f>CA$207*$B203+CA$209</f>
        <v>80.91208868357981</v>
      </c>
      <c r="DF203" s="2">
        <f>CB$207*$B203+CB$209</f>
        <v>83.435456812009093</v>
      </c>
      <c r="DG203" s="2">
        <f>CC$207*$B203+CC$209</f>
        <v>84.767576289627371</v>
      </c>
      <c r="DH203" s="2">
        <f>CD$207*$B203+CD$209</f>
        <v>87.700543380616494</v>
      </c>
      <c r="DI203" s="2">
        <f>CE$207*$B203+CE$209</f>
        <v>88.592657202696529</v>
      </c>
      <c r="DJ203" s="2">
        <f>CF$207*$B203+CF$209</f>
        <v>88.831936710150813</v>
      </c>
      <c r="DK203" s="2">
        <f>CG$207*$B203+CG$209</f>
        <v>87.856539920410782</v>
      </c>
      <c r="DL203" s="2">
        <f>CH$207*$B203+CH$209</f>
        <v>85.478435480565608</v>
      </c>
      <c r="DM203" s="2">
        <f>CI$207*$B203+CI$209</f>
        <v>81.682865544029852</v>
      </c>
      <c r="DN203" s="2">
        <f>CJ$207*$B203+CJ$209</f>
        <v>76.842932416237161</v>
      </c>
      <c r="DO203" s="2">
        <f>CK$207*$B203+CK$209</f>
        <v>69.60777143635741</v>
      </c>
      <c r="DP203" s="2">
        <f>CL$207*$B203+CL$209</f>
        <v>60.339219241987422</v>
      </c>
      <c r="DS203" s="2">
        <f>POWER(10,($B203-C$227)/C$228)/(1+POWER(10,($B203-C$227)/C$228))</f>
        <v>0.99987432542347077</v>
      </c>
      <c r="DT203" s="2">
        <f>POWER(10,($B203-D$227)/D$228)/(1+POWER(10,($B203-D$227)/D$228))</f>
        <v>0.99982672156749364</v>
      </c>
      <c r="DU203" s="2">
        <f>POWER(10,($B203-E$227)/E$228)/(1+POWER(10,($B203-E$227)/E$228))</f>
        <v>0.99985284496994631</v>
      </c>
      <c r="DV203" s="2">
        <f>POWER(10,($B203-F$227)/F$228)/(1+POWER(10,($B203-F$227)/F$228))</f>
        <v>0.99984745004241682</v>
      </c>
      <c r="DW203" s="2">
        <f>POWER(10,($B203-G$227)/G$228)/(1+POWER(10,($B203-G$227)/G$228))</f>
        <v>0.99986673872149567</v>
      </c>
      <c r="DX203" s="2">
        <f>POWER(10,($B203-H$227)/H$228)/(1+POWER(10,($B203-H$227)/H$228))</f>
        <v>0.99987635543114184</v>
      </c>
      <c r="DY203" s="2">
        <f>POWER(10,($B203-I$227)/I$228)/(1+POWER(10,($B203-I$227)/I$228))</f>
        <v>0.99988140251726654</v>
      </c>
      <c r="DZ203" s="2">
        <f>POWER(10,($B203-J$227)/J$228)/(1+POWER(10,($B203-J$227)/J$228))</f>
        <v>0.999843857381427</v>
      </c>
      <c r="EA203" s="2">
        <f>POWER(10,($B203-K$227)/K$228)/(1+POWER(10,($B203-K$227)/K$228))</f>
        <v>0.99985719956779517</v>
      </c>
      <c r="EB203" s="2">
        <f>POWER(10,($B203-L$227)/L$228)/(1+POWER(10,($B203-L$227)/L$228))</f>
        <v>0.99986672975685431</v>
      </c>
      <c r="EC203" s="2">
        <f>POWER(10,($B203-M$227)/M$228)/(1+POWER(10,($B203-M$227)/M$228))</f>
        <v>0.99985027136936644</v>
      </c>
      <c r="ED203" s="2">
        <f>POWER(10,($B203-N$227)/N$228)/(1+POWER(10,($B203-N$227)/N$228))</f>
        <v>0.99983833123994459</v>
      </c>
      <c r="EE203" s="2">
        <f>POWER(10,($B203-O$227)/O$228)/(1+POWER(10,($B203-O$227)/O$228))</f>
        <v>0.99983542730844421</v>
      </c>
    </row>
    <row r="204" spans="2:137" x14ac:dyDescent="0.25">
      <c r="B204" s="2">
        <v>198</v>
      </c>
      <c r="C204">
        <v>76.028000000000006</v>
      </c>
      <c r="D204">
        <v>82.084999999999994</v>
      </c>
      <c r="E204">
        <v>83.576999999999998</v>
      </c>
      <c r="F204">
        <v>84.957999999999998</v>
      </c>
      <c r="G204">
        <v>88.450999999999993</v>
      </c>
      <c r="H204">
        <v>88.760999999999996</v>
      </c>
      <c r="I204">
        <v>88.986000000000004</v>
      </c>
      <c r="J204">
        <v>87.436999999999998</v>
      </c>
      <c r="K204">
        <v>86.676000000000002</v>
      </c>
      <c r="L204">
        <v>80.912000000000006</v>
      </c>
      <c r="M204">
        <v>76.484999999999999</v>
      </c>
      <c r="N204">
        <v>69.911799999999999</v>
      </c>
      <c r="O204">
        <v>60.380299999999998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76.459934162679318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80.848146088797492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83.37756300846506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84.712109493344244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87.652140610019316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88.527428668446845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88.767192493966661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87.788980908603875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85.406242005556464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81.610901309040102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76.780982488154535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69.56064475164618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60.324105134924672</v>
      </c>
      <c r="AE204" s="5"/>
      <c r="AG204" s="5">
        <f t="shared" si="49"/>
        <v>-0.43193416267931184</v>
      </c>
      <c r="AH204" s="5">
        <f t="shared" si="49"/>
        <v>1.2368539112025019</v>
      </c>
      <c r="AI204" s="5">
        <f t="shared" si="49"/>
        <v>0.1994369915349381</v>
      </c>
      <c r="AJ204" s="5">
        <f t="shared" si="49"/>
        <v>0.24589050665575485</v>
      </c>
      <c r="AK204" s="5">
        <f t="shared" si="48"/>
        <v>0.79885938998067729</v>
      </c>
      <c r="AL204" s="5">
        <f t="shared" si="48"/>
        <v>0.23357133155315069</v>
      </c>
      <c r="AM204" s="5">
        <f t="shared" si="48"/>
        <v>0.2188075060333432</v>
      </c>
      <c r="AN204" s="5">
        <f t="shared" si="48"/>
        <v>-0.35198090860387765</v>
      </c>
      <c r="AO204" s="5">
        <f t="shared" si="47"/>
        <v>1.2697579944435375</v>
      </c>
      <c r="AP204" s="5">
        <f t="shared" si="47"/>
        <v>-0.69890130904009595</v>
      </c>
      <c r="AQ204" s="5">
        <f t="shared" si="47"/>
        <v>-0.29598248815453587</v>
      </c>
      <c r="AR204" s="5">
        <f t="shared" si="47"/>
        <v>0.35115524835381962</v>
      </c>
      <c r="AS204" s="5">
        <f t="shared" si="50"/>
        <v>5.6194865075326561E-2</v>
      </c>
      <c r="AV204" s="2">
        <f t="shared" si="51"/>
        <v>76.459934162679318</v>
      </c>
      <c r="AW204" s="2">
        <f t="shared" si="52"/>
        <v>80.848146088759506</v>
      </c>
      <c r="AX204" s="2">
        <f t="shared" si="53"/>
        <v>83.377563008464236</v>
      </c>
      <c r="AY204" s="2">
        <f t="shared" si="54"/>
        <v>84.712109493343334</v>
      </c>
      <c r="AZ204" s="2">
        <f t="shared" si="55"/>
        <v>87.652140610019259</v>
      </c>
      <c r="BA204" s="2">
        <f t="shared" si="56"/>
        <v>88.527428668446845</v>
      </c>
      <c r="BB204" s="2">
        <f t="shared" si="57"/>
        <v>88.767192493966661</v>
      </c>
      <c r="BC204" s="2">
        <f t="shared" si="58"/>
        <v>87.788980908603591</v>
      </c>
      <c r="BD204" s="2">
        <f t="shared" si="59"/>
        <v>85.406242005556251</v>
      </c>
      <c r="BE204" s="2">
        <f t="shared" si="60"/>
        <v>81.610901309038155</v>
      </c>
      <c r="BF204" s="2">
        <f t="shared" si="61"/>
        <v>76.780982488005392</v>
      </c>
      <c r="BG204" s="2">
        <f t="shared" si="62"/>
        <v>69.560644748324705</v>
      </c>
      <c r="BH204" s="2">
        <f t="shared" si="63"/>
        <v>60.324105124278638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76.028000000000006</v>
      </c>
      <c r="CA204" s="2">
        <f>IF(OR(AND($B204&gt;D$230, $B204&lt;D$231), $B204&gt;D$232), D204, "")</f>
        <v>82.084999999999994</v>
      </c>
      <c r="CB204" s="2">
        <f>IF(OR(AND($B204&gt;E$230, $B204&lt;E$231), $B204&gt;E$232), E204, "")</f>
        <v>83.576999999999998</v>
      </c>
      <c r="CC204" s="2">
        <f>IF(OR(AND($B204&gt;F$230, $B204&lt;F$231), $B204&gt;F$232), F204, "")</f>
        <v>84.957999999999998</v>
      </c>
      <c r="CD204" s="2">
        <f>IF(OR(AND($B204&gt;G$230, $B204&lt;G$231), $B204&gt;G$232), G204, "")</f>
        <v>88.450999999999993</v>
      </c>
      <c r="CE204" s="2">
        <f>IF(OR(AND($B204&gt;H$230, $B204&lt;H$231), $B204&gt;H$232), H204, "")</f>
        <v>88.760999999999996</v>
      </c>
      <c r="CF204" s="2">
        <f>IF(OR(AND($B204&gt;I$230, $B204&lt;I$231), $B204&gt;I$232), I204, "")</f>
        <v>88.986000000000004</v>
      </c>
      <c r="CG204" s="2">
        <f>IF(OR(AND($B204&gt;J$230, $B204&lt;J$231), $B204&gt;J$232), J204, "")</f>
        <v>87.436999999999998</v>
      </c>
      <c r="CH204" s="2">
        <f>IF(OR(AND($B204&gt;K$230, $B204&lt;K$231), $B204&gt;K$232), K204, "")</f>
        <v>86.676000000000002</v>
      </c>
      <c r="CI204" s="2">
        <f>IF(OR(AND($B204&gt;L$230, $B204&lt;L$231), $B204&gt;L$232), L204, "")</f>
        <v>80.912000000000006</v>
      </c>
      <c r="CJ204" s="2">
        <f>IF(OR(AND($B204&gt;M$230, $B204&lt;M$231), $B204&gt;M$232), M204, "")</f>
        <v>76.484999999999999</v>
      </c>
      <c r="CK204" s="2">
        <f>IF(OR(AND($B204&gt;N$230, $B204&lt;N$231), $B204&gt;N$232), N204, "")</f>
        <v>69.911799999999999</v>
      </c>
      <c r="CL204" s="2">
        <f>IF(OR(AND($B204&gt;O$230, $B204&lt;O$231), $B204&gt;O$232), O204, "")</f>
        <v>60.380299999999998</v>
      </c>
      <c r="CO204" s="2">
        <f>BK$207*$B204+BK$209</f>
        <v>84.869597961486491</v>
      </c>
      <c r="CP204" s="2">
        <f>BL$207*$B204+BL$209</f>
        <v>86.478006722116319</v>
      </c>
      <c r="CQ204" s="2">
        <f>BM$207*$B204+BM$209</f>
        <v>87.724135600093192</v>
      </c>
      <c r="CR204" s="2">
        <f>BN$207*$B204+BN$209</f>
        <v>91.19611062437248</v>
      </c>
      <c r="CS204" s="2">
        <f>BO$207*$B204+BO$209</f>
        <v>95.373881977515524</v>
      </c>
      <c r="CT204" s="2">
        <f>BP$207*$B204+BP$209</f>
        <v>98.322282379027541</v>
      </c>
      <c r="CU204" s="2">
        <f>BQ$207*$B204+BQ$209</f>
        <v>98.052690350373268</v>
      </c>
      <c r="CV204" s="2">
        <f>BR$207*$B204+BR$209</f>
        <v>98.00515053583662</v>
      </c>
      <c r="CW204" s="2">
        <f>BS$207*$B204+BS$209</f>
        <v>95.98101871159912</v>
      </c>
      <c r="CX204" s="2">
        <f>BT$207*$B204+BT$209</f>
        <v>91.625683030251309</v>
      </c>
      <c r="CY204" s="2">
        <f>BU$207*$B204+BU$209</f>
        <v>86.233409797175526</v>
      </c>
      <c r="CZ204" s="2">
        <f>BV$207*$B204+BV$209</f>
        <v>77.019421586702549</v>
      </c>
      <c r="DA204" s="2">
        <f>BW$207*$B204+BW$209</f>
        <v>64.334052341611738</v>
      </c>
      <c r="DD204" s="2">
        <f>BZ$207*$B204+BZ$209</f>
        <v>76.458970154657862</v>
      </c>
      <c r="DE204" s="2">
        <f>CA$207*$B204+CA$209</f>
        <v>80.847256237509015</v>
      </c>
      <c r="DF204" s="2">
        <f>CB$207*$B204+CB$209</f>
        <v>83.376979582218496</v>
      </c>
      <c r="DG204" s="2">
        <f>CC$207*$B204+CC$209</f>
        <v>84.711207254688361</v>
      </c>
      <c r="DH204" s="2">
        <f>CD$207*$B204+CD$209</f>
        <v>87.651202017463675</v>
      </c>
      <c r="DI204" s="2">
        <f>CE$207*$B204+CE$209</f>
        <v>88.526324013351669</v>
      </c>
      <c r="DJ204" s="2">
        <f>CF$207*$B204+CF$209</f>
        <v>88.766188035059088</v>
      </c>
      <c r="DK204" s="2">
        <f>CG$207*$B204+CG$209</f>
        <v>87.787525860434471</v>
      </c>
      <c r="DL204" s="2">
        <f>CH$207*$B204+CH$209</f>
        <v>85.404864597085506</v>
      </c>
      <c r="DM204" s="2">
        <f>CI$207*$B204+CI$209</f>
        <v>81.609683911103971</v>
      </c>
      <c r="DN204" s="2">
        <f>CJ$207*$B204+CJ$209</f>
        <v>76.77969152668517</v>
      </c>
      <c r="DO204" s="2">
        <f>CK$207*$B204+CK$209</f>
        <v>69.559544821133059</v>
      </c>
      <c r="DP204" s="2">
        <f>CL$207*$B204+CL$209</f>
        <v>60.323503163899623</v>
      </c>
      <c r="DS204" s="2">
        <f>POWER(10,($B204-C$227)/C$228)/(1+POWER(10,($B204-C$227)/C$228))</f>
        <v>0.99988538215652978</v>
      </c>
      <c r="DT204" s="2">
        <f>POWER(10,($B204-D$227)/D$228)/(1+POWER(10,($B204-D$227)/D$228))</f>
        <v>0.99984196578183926</v>
      </c>
      <c r="DU204" s="2">
        <f>POWER(10,($B204-E$227)/E$228)/(1+POWER(10,($B204-E$227)/E$228))</f>
        <v>0.99986579127978437</v>
      </c>
      <c r="DV204" s="2">
        <f>POWER(10,($B204-F$227)/F$228)/(1+POWER(10,($B204-F$227)/F$228))</f>
        <v>0.99986087091764697</v>
      </c>
      <c r="DW204" s="2">
        <f>POWER(10,($B204-G$227)/G$228)/(1+POWER(10,($B204-G$227)/G$228))</f>
        <v>0.99987846284444792</v>
      </c>
      <c r="DX204" s="2">
        <f>POWER(10,($B204-H$227)/H$228)/(1+POWER(10,($B204-H$227)/H$228))</f>
        <v>0.99988723358614495</v>
      </c>
      <c r="DY204" s="2">
        <f>POWER(10,($B204-I$227)/I$228)/(1+POWER(10,($B204-I$227)/I$228))</f>
        <v>0.99989183668151083</v>
      </c>
      <c r="DZ204" s="2">
        <f>POWER(10,($B204-J$227)/J$228)/(1+POWER(10,($B204-J$227)/J$228))</f>
        <v>0.99985759428288412</v>
      </c>
      <c r="EA204" s="2">
        <f>POWER(10,($B204-K$227)/K$228)/(1+POWER(10,($B204-K$227)/K$228))</f>
        <v>0.99986976282154871</v>
      </c>
      <c r="EB204" s="2">
        <f>POWER(10,($B204-L$227)/L$228)/(1+POWER(10,($B204-L$227)/L$228))</f>
        <v>0.99987845466840597</v>
      </c>
      <c r="EC204" s="2">
        <f>POWER(10,($B204-M$227)/M$228)/(1+POWER(10,($B204-M$227)/M$228))</f>
        <v>0.99986344406684469</v>
      </c>
      <c r="ED204" s="2">
        <f>POWER(10,($B204-N$227)/N$228)/(1+POWER(10,($B204-N$227)/N$228))</f>
        <v>0.99985255424101371</v>
      </c>
      <c r="EE204" s="2">
        <f>POWER(10,($B204-O$227)/O$228)/(1+POWER(10,($B204-O$227)/O$228))</f>
        <v>0.99984990574798238</v>
      </c>
    </row>
    <row r="205" spans="2:137" x14ac:dyDescent="0.25">
      <c r="B205" s="2">
        <v>199</v>
      </c>
      <c r="C205">
        <v>77.281999999999996</v>
      </c>
      <c r="D205">
        <v>81.013999999999996</v>
      </c>
      <c r="E205">
        <v>83.831000000000003</v>
      </c>
      <c r="F205">
        <v>84.168999999999997</v>
      </c>
      <c r="G205">
        <v>87.944000000000003</v>
      </c>
      <c r="H205">
        <v>88.900999999999996</v>
      </c>
      <c r="I205">
        <v>88.099000000000004</v>
      </c>
      <c r="J205">
        <v>88.423000000000002</v>
      </c>
      <c r="K205">
        <v>85.210999999999999</v>
      </c>
      <c r="L205">
        <v>82.543999999999997</v>
      </c>
      <c r="M205">
        <v>77.456000000000003</v>
      </c>
      <c r="N205">
        <v>69.5441</v>
      </c>
      <c r="O205">
        <v>60.197200000000002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76.379736071255238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80.783242538726952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83.319039046231723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84.655668527511551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87.602724370681557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88.46100757978931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88.70136371852945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87.719851013645581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85.332561796459558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81.537622938362347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76.717639176921494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69.512330928555556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60.308341191715137</v>
      </c>
      <c r="AE205" s="5"/>
      <c r="AG205" s="5">
        <f t="shared" si="49"/>
        <v>0.90226392874475891</v>
      </c>
      <c r="AH205" s="5">
        <f t="shared" si="49"/>
        <v>0.23075746127304342</v>
      </c>
      <c r="AI205" s="5">
        <f t="shared" si="49"/>
        <v>0.51196095376828055</v>
      </c>
      <c r="AJ205" s="5">
        <f t="shared" si="49"/>
        <v>-0.48666852751155432</v>
      </c>
      <c r="AK205" s="5">
        <f t="shared" si="48"/>
        <v>0.34127562931844579</v>
      </c>
      <c r="AL205" s="5">
        <f t="shared" si="48"/>
        <v>0.43999242021068596</v>
      </c>
      <c r="AM205" s="5">
        <f t="shared" si="48"/>
        <v>-0.60236371852944615</v>
      </c>
      <c r="AN205" s="5">
        <f t="shared" si="48"/>
        <v>0.70314898635442091</v>
      </c>
      <c r="AO205" s="5">
        <f t="shared" si="47"/>
        <v>-0.12156179645955945</v>
      </c>
      <c r="AP205" s="5">
        <f t="shared" si="47"/>
        <v>1.0063770616376502</v>
      </c>
      <c r="AQ205" s="5">
        <f t="shared" si="47"/>
        <v>0.73836082307850859</v>
      </c>
      <c r="AR205" s="5">
        <f t="shared" si="47"/>
        <v>3.1769071444443853E-2</v>
      </c>
      <c r="AS205" s="5">
        <f t="shared" si="50"/>
        <v>-0.11114119171513437</v>
      </c>
      <c r="AV205" s="2">
        <f t="shared" si="51"/>
        <v>76.379736071255238</v>
      </c>
      <c r="AW205" s="2">
        <f t="shared" si="52"/>
        <v>80.78324253871665</v>
      </c>
      <c r="AX205" s="2">
        <f t="shared" si="53"/>
        <v>83.319039046231524</v>
      </c>
      <c r="AY205" s="2">
        <f t="shared" si="54"/>
        <v>84.655668527511338</v>
      </c>
      <c r="AZ205" s="2">
        <f t="shared" si="55"/>
        <v>87.602724370681543</v>
      </c>
      <c r="BA205" s="2">
        <f t="shared" si="56"/>
        <v>88.46100757978931</v>
      </c>
      <c r="BB205" s="2">
        <f t="shared" si="57"/>
        <v>88.70136371852945</v>
      </c>
      <c r="BC205" s="2">
        <f t="shared" si="58"/>
        <v>87.719851013645524</v>
      </c>
      <c r="BD205" s="2">
        <f t="shared" si="59"/>
        <v>85.332561796459515</v>
      </c>
      <c r="BE205" s="2">
        <f t="shared" si="60"/>
        <v>81.537622938361892</v>
      </c>
      <c r="BF205" s="2">
        <f t="shared" si="61"/>
        <v>76.717639176881377</v>
      </c>
      <c r="BG205" s="2">
        <f t="shared" si="62"/>
        <v>69.512330927570474</v>
      </c>
      <c r="BH205" s="2">
        <f t="shared" si="63"/>
        <v>60.308341188414111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77.281999999999996</v>
      </c>
      <c r="CA205" s="2">
        <f>IF(OR(AND($B205&gt;D$230, $B205&lt;D$231), $B205&gt;D$232), D205, "")</f>
        <v>81.013999999999996</v>
      </c>
      <c r="CB205" s="2">
        <f>IF(OR(AND($B205&gt;E$230, $B205&lt;E$231), $B205&gt;E$232), E205, "")</f>
        <v>83.831000000000003</v>
      </c>
      <c r="CC205" s="2">
        <f>IF(OR(AND($B205&gt;F$230, $B205&lt;F$231), $B205&gt;F$232), F205, "")</f>
        <v>84.168999999999997</v>
      </c>
      <c r="CD205" s="2">
        <f>IF(OR(AND($B205&gt;G$230, $B205&lt;G$231), $B205&gt;G$232), G205, "")</f>
        <v>87.944000000000003</v>
      </c>
      <c r="CE205" s="2">
        <f>IF(OR(AND($B205&gt;H$230, $B205&lt;H$231), $B205&gt;H$232), H205, "")</f>
        <v>88.900999999999996</v>
      </c>
      <c r="CF205" s="2">
        <f>IF(OR(AND($B205&gt;I$230, $B205&lt;I$231), $B205&gt;I$232), I205, "")</f>
        <v>88.099000000000004</v>
      </c>
      <c r="CG205" s="2">
        <f>IF(OR(AND($B205&gt;J$230, $B205&lt;J$231), $B205&gt;J$232), J205, "")</f>
        <v>88.423000000000002</v>
      </c>
      <c r="CH205" s="2">
        <f>IF(OR(AND($B205&gt;K$230, $B205&lt;K$231), $B205&gt;K$232), K205, "")</f>
        <v>85.210999999999999</v>
      </c>
      <c r="CI205" s="2">
        <f>IF(OR(AND($B205&gt;L$230, $B205&lt;L$231), $B205&gt;L$232), L205, "")</f>
        <v>82.543999999999997</v>
      </c>
      <c r="CJ205" s="2">
        <f>IF(OR(AND($B205&gt;M$230, $B205&lt;M$231), $B205&gt;M$232), M205, "")</f>
        <v>77.456000000000003</v>
      </c>
      <c r="CK205" s="2">
        <f>IF(OR(AND($B205&gt;N$230, $B205&lt;N$231), $B205&gt;N$232), N205, "")</f>
        <v>69.5441</v>
      </c>
      <c r="CL205" s="2">
        <f>IF(OR(AND($B205&gt;O$230, $B205&lt;O$231), $B205&gt;O$232), O205, "")</f>
        <v>60.197200000000002</v>
      </c>
      <c r="CO205" s="2">
        <f>BK$207*$B205+BK$209</f>
        <v>84.867073585750859</v>
      </c>
      <c r="CP205" s="2">
        <f>BL$207*$B205+BL$209</f>
        <v>86.463004023206068</v>
      </c>
      <c r="CQ205" s="2">
        <f>BM$207*$B205+BM$209</f>
        <v>87.703210764127107</v>
      </c>
      <c r="CR205" s="2">
        <f>BN$207*$B205+BN$209</f>
        <v>91.198424913221217</v>
      </c>
      <c r="CS205" s="2">
        <f>BO$207*$B205+BO$209</f>
        <v>95.394013071712862</v>
      </c>
      <c r="CT205" s="2">
        <f>BP$207*$B205+BP$209</f>
        <v>98.346263220079081</v>
      </c>
      <c r="CU205" s="2">
        <f>BQ$207*$B205+BQ$209</f>
        <v>98.070800558414177</v>
      </c>
      <c r="CV205" s="2">
        <f>BR$207*$B205+BR$209</f>
        <v>98.029893184121022</v>
      </c>
      <c r="CW205" s="2">
        <f>BS$207*$B205+BS$209</f>
        <v>96.007271828713428</v>
      </c>
      <c r="CX205" s="2">
        <f>BT$207*$B205+BT$209</f>
        <v>91.646033424400258</v>
      </c>
      <c r="CY205" s="2">
        <f>BU$207*$B205+BU$209</f>
        <v>86.259736164356624</v>
      </c>
      <c r="CZ205" s="2">
        <f>BV$207*$B205+BV$209</f>
        <v>77.042310092332173</v>
      </c>
      <c r="DA205" s="2">
        <f>BW$207*$B205+BW$209</f>
        <v>64.355599642225869</v>
      </c>
      <c r="DD205" s="2">
        <f>BZ$207*$B205+BZ$209</f>
        <v>76.378848765115265</v>
      </c>
      <c r="DE205" s="2">
        <f>CA$207*$B205+CA$209</f>
        <v>80.782423791438219</v>
      </c>
      <c r="DF205" s="2">
        <f>CB$207*$B205+CB$209</f>
        <v>83.318502352427899</v>
      </c>
      <c r="DG205" s="2">
        <f>CC$207*$B205+CC$209</f>
        <v>84.654838219749351</v>
      </c>
      <c r="DH205" s="2">
        <f>CD$207*$B205+CD$209</f>
        <v>87.601860654310855</v>
      </c>
      <c r="DI205" s="2">
        <f>CE$207*$B205+CE$209</f>
        <v>88.459990824006823</v>
      </c>
      <c r="DJ205" s="2">
        <f>CF$207*$B205+CF$209</f>
        <v>88.700439359967376</v>
      </c>
      <c r="DK205" s="2">
        <f>CG$207*$B205+CG$209</f>
        <v>87.718511800458174</v>
      </c>
      <c r="DL205" s="2">
        <f>CH$207*$B205+CH$209</f>
        <v>85.33129371360539</v>
      </c>
      <c r="DM205" s="2">
        <f>CI$207*$B205+CI$209</f>
        <v>81.536502278178091</v>
      </c>
      <c r="DN205" s="2">
        <f>CJ$207*$B205+CJ$209</f>
        <v>76.716450637133178</v>
      </c>
      <c r="DO205" s="2">
        <f>CK$207*$B205+CK$209</f>
        <v>69.511318205908708</v>
      </c>
      <c r="DP205" s="2">
        <f>CL$207*$B205+CL$209</f>
        <v>60.307787085811832</v>
      </c>
      <c r="DS205" s="2">
        <f>POWER(10,($B205-C$227)/C$228)/(1+POWER(10,($B205-C$227)/C$228))</f>
        <v>0.99989546623013503</v>
      </c>
      <c r="DT205" s="2">
        <f>POWER(10,($B205-D$227)/D$228)/(1+POWER(10,($B205-D$227)/D$228))</f>
        <v>0.99985586907586477</v>
      </c>
      <c r="DU205" s="2">
        <f>POWER(10,($B205-E$227)/E$228)/(1+POWER(10,($B205-E$227)/E$228))</f>
        <v>0.99987759874700155</v>
      </c>
      <c r="DV205" s="2">
        <f>POWER(10,($B205-F$227)/F$228)/(1+POWER(10,($B205-F$227)/F$228))</f>
        <v>0.99987311121547073</v>
      </c>
      <c r="DW205" s="2">
        <f>POWER(10,($B205-G$227)/G$228)/(1+POWER(10,($B205-G$227)/G$228))</f>
        <v>0.99988915561138736</v>
      </c>
      <c r="DX205" s="2">
        <f>POWER(10,($B205-H$227)/H$228)/(1+POWER(10,($B205-H$227)/H$228))</f>
        <v>0.99989715478779584</v>
      </c>
      <c r="DY205" s="2">
        <f>POWER(10,($B205-I$227)/I$228)/(1+POWER(10,($B205-I$227)/I$228))</f>
        <v>0.99990135294227345</v>
      </c>
      <c r="DZ205" s="2">
        <f>POWER(10,($B205-J$227)/J$228)/(1+POWER(10,($B205-J$227)/J$228))</f>
        <v>0.99987012281502219</v>
      </c>
      <c r="EA205" s="2">
        <f>POWER(10,($B205-K$227)/K$228)/(1+POWER(10,($B205-K$227)/K$228))</f>
        <v>0.9998812209204212</v>
      </c>
      <c r="EB205" s="2">
        <f>POWER(10,($B205-L$227)/L$228)/(1+POWER(10,($B205-L$227)/L$228))</f>
        <v>0.99988914815458907</v>
      </c>
      <c r="EC205" s="2">
        <f>POWER(10,($B205-M$227)/M$228)/(1+POWER(10,($B205-M$227)/M$228))</f>
        <v>0.99987545801235689</v>
      </c>
      <c r="ED205" s="2">
        <f>POWER(10,($B205-N$227)/N$228)/(1+POWER(10,($B205-N$227)/N$228))</f>
        <v>0.99986552612497337</v>
      </c>
      <c r="EE205" s="2">
        <f>POWER(10,($B205-O$227)/O$228)/(1+POWER(10,($B205-O$227)/O$228))</f>
        <v>0.9998631106073822</v>
      </c>
    </row>
    <row r="206" spans="2:137" ht="15.75" thickBot="1" x14ac:dyDescent="0.3">
      <c r="B206" s="2">
        <v>200</v>
      </c>
      <c r="C206">
        <v>75.126999999999995</v>
      </c>
      <c r="D206">
        <v>82.394000000000005</v>
      </c>
      <c r="E206">
        <v>83.239000000000004</v>
      </c>
      <c r="F206">
        <v>84.507000000000005</v>
      </c>
      <c r="G206">
        <v>87.816999999999993</v>
      </c>
      <c r="H206">
        <v>89.254000000000005</v>
      </c>
      <c r="I206">
        <v>87.986000000000004</v>
      </c>
      <c r="J206">
        <v>88.478999999999999</v>
      </c>
      <c r="K206">
        <v>85.591999999999999</v>
      </c>
      <c r="L206">
        <v>82.028999999999996</v>
      </c>
      <c r="M206">
        <v>77</v>
      </c>
      <c r="N206">
        <v>69.602900000000005</v>
      </c>
      <c r="O206">
        <v>61.267600000000002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76.299544013685008</v>
      </c>
      <c r="S206" s="5">
        <f t="shared" si="64"/>
        <v>80.71834461138431</v>
      </c>
      <c r="T206" s="5">
        <f t="shared" si="64"/>
        <v>83.260518790541866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84.599233234085659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87.553314040661419</v>
      </c>
      <c r="W206" s="5">
        <f t="shared" si="65"/>
        <v>88.39459340651473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88.635541261834334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87.65073023693553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85.258890161348731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81.464352165457157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76.654303894090319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69.464023936805958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60.292581014568867</v>
      </c>
      <c r="AE206" s="5"/>
      <c r="AG206" s="5">
        <f t="shared" si="49"/>
        <v>-1.1725440136850125</v>
      </c>
      <c r="AH206" s="5">
        <f t="shared" si="49"/>
        <v>1.6756553886156951</v>
      </c>
      <c r="AI206" s="5">
        <f t="shared" si="49"/>
        <v>-2.1518790541861677E-2</v>
      </c>
      <c r="AJ206" s="5">
        <f t="shared" si="49"/>
        <v>-9.2233234085654203E-2</v>
      </c>
      <c r="AK206" s="5">
        <f t="shared" si="48"/>
        <v>0.26368595933857364</v>
      </c>
      <c r="AL206" s="5">
        <f t="shared" si="48"/>
        <v>0.85940659348527504</v>
      </c>
      <c r="AM206" s="5">
        <f t="shared" si="48"/>
        <v>-0.64954126183432948</v>
      </c>
      <c r="AN206" s="5">
        <f t="shared" si="48"/>
        <v>0.82826976306446909</v>
      </c>
      <c r="AO206" s="5">
        <f t="shared" si="47"/>
        <v>0.33310983865126786</v>
      </c>
      <c r="AP206" s="5">
        <f t="shared" si="47"/>
        <v>0.56464783454283918</v>
      </c>
      <c r="AQ206" s="5">
        <f t="shared" si="47"/>
        <v>0.34569610590968125</v>
      </c>
      <c r="AR206" s="5">
        <f t="shared" si="47"/>
        <v>0.13887606319404711</v>
      </c>
      <c r="AS206" s="5">
        <f t="shared" si="50"/>
        <v>0.97501898543113441</v>
      </c>
      <c r="AV206" s="2">
        <f t="shared" si="51"/>
        <v>76.299544013685008</v>
      </c>
      <c r="AW206" s="2">
        <f t="shared" si="52"/>
        <v>80.71834461138161</v>
      </c>
      <c r="AX206" s="2">
        <f t="shared" si="53"/>
        <v>83.260518790541823</v>
      </c>
      <c r="AY206" s="2">
        <f t="shared" si="54"/>
        <v>84.599233234085617</v>
      </c>
      <c r="AZ206" s="2">
        <f t="shared" si="55"/>
        <v>87.553314040661419</v>
      </c>
      <c r="BA206" s="2">
        <f t="shared" si="56"/>
        <v>88.39459340651473</v>
      </c>
      <c r="BB206" s="2">
        <f t="shared" si="57"/>
        <v>88.635541261834334</v>
      </c>
      <c r="BC206" s="2">
        <f t="shared" si="58"/>
        <v>87.650730236935516</v>
      </c>
      <c r="BD206" s="2">
        <f t="shared" si="59"/>
        <v>85.258890161348717</v>
      </c>
      <c r="BE206" s="2">
        <f t="shared" si="60"/>
        <v>81.464352165457058</v>
      </c>
      <c r="BF206" s="2">
        <f t="shared" si="61"/>
        <v>76.654303894079888</v>
      </c>
      <c r="BG206" s="2">
        <f t="shared" si="62"/>
        <v>69.464023936523333</v>
      </c>
      <c r="BH206" s="2">
        <f t="shared" si="63"/>
        <v>60.292581013578314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75.126999999999995</v>
      </c>
      <c r="CA206" s="2">
        <f>IF(OR(AND($B206&gt;D$230, $B206&lt;D$231), $B206&gt;D$232), D206, "")</f>
        <v>82.394000000000005</v>
      </c>
      <c r="CB206" s="2">
        <f>IF(OR(AND($B206&gt;E$230, $B206&lt;E$231), $B206&gt;E$232), E206, "")</f>
        <v>83.239000000000004</v>
      </c>
      <c r="CC206" s="2">
        <f>IF(OR(AND($B206&gt;F$230, $B206&lt;F$231), $B206&gt;F$232), F206, "")</f>
        <v>84.507000000000005</v>
      </c>
      <c r="CD206" s="2">
        <f>IF(OR(AND($B206&gt;G$230, $B206&lt;G$231), $B206&gt;G$232), G206, "")</f>
        <v>87.816999999999993</v>
      </c>
      <c r="CE206" s="2">
        <f>IF(OR(AND($B206&gt;H$230, $B206&lt;H$231), $B206&gt;H$232), H206, "")</f>
        <v>89.254000000000005</v>
      </c>
      <c r="CF206" s="2">
        <f>IF(OR(AND($B206&gt;I$230, $B206&lt;I$231), $B206&gt;I$232), I206, "")</f>
        <v>87.986000000000004</v>
      </c>
      <c r="CG206" s="2">
        <f>IF(OR(AND($B206&gt;J$230, $B206&lt;J$231), $B206&gt;J$232), J206, "")</f>
        <v>88.478999999999999</v>
      </c>
      <c r="CH206" s="2">
        <f>IF(OR(AND($B206&gt;K$230, $B206&lt;K$231), $B206&gt;K$232), K206, "")</f>
        <v>85.591999999999999</v>
      </c>
      <c r="CI206" s="2">
        <f>IF(OR(AND($B206&gt;L$230, $B206&lt;L$231), $B206&gt;L$232), L206, "")</f>
        <v>82.028999999999996</v>
      </c>
      <c r="CJ206" s="2">
        <f>IF(OR(AND($B206&gt;M$230, $B206&lt;M$231), $B206&gt;M$232), M206, "")</f>
        <v>77</v>
      </c>
      <c r="CK206" s="2">
        <f>IF(OR(AND($B206&gt;N$230, $B206&lt;N$231), $B206&gt;N$232), N206, "")</f>
        <v>69.602900000000005</v>
      </c>
      <c r="CL206" s="2">
        <f>IF(OR(AND($B206&gt;O$230, $B206&lt;O$231), $B206&gt;O$232), O206, "")</f>
        <v>61.267600000000002</v>
      </c>
      <c r="CO206" s="2">
        <f>BK$207*$B206+BK$209</f>
        <v>84.864549210015241</v>
      </c>
      <c r="CP206" s="2">
        <f>BL$207*$B206+BL$209</f>
        <v>86.448001324295802</v>
      </c>
      <c r="CQ206" s="2">
        <f>BM$207*$B206+BM$209</f>
        <v>87.682285928161036</v>
      </c>
      <c r="CR206" s="2">
        <f>BN$207*$B206+BN$209</f>
        <v>91.20073920206994</v>
      </c>
      <c r="CS206" s="2">
        <f>BO$207*$B206+BO$209</f>
        <v>95.414144165910187</v>
      </c>
      <c r="CT206" s="2">
        <f>BP$207*$B206+BP$209</f>
        <v>98.370244061130606</v>
      </c>
      <c r="CU206" s="2">
        <f>BQ$207*$B206+BQ$209</f>
        <v>98.088910766455086</v>
      </c>
      <c r="CV206" s="2">
        <f>BR$207*$B206+BR$209</f>
        <v>98.05463583240541</v>
      </c>
      <c r="CW206" s="2">
        <f>BS$207*$B206+BS$209</f>
        <v>96.033524945827736</v>
      </c>
      <c r="CX206" s="2">
        <f>BT$207*$B206+BT$209</f>
        <v>91.666383818549207</v>
      </c>
      <c r="CY206" s="2">
        <f>BU$207*$B206+BU$209</f>
        <v>86.286062531537723</v>
      </c>
      <c r="CZ206" s="2">
        <f>BV$207*$B206+BV$209</f>
        <v>77.06519859796181</v>
      </c>
      <c r="DA206" s="2">
        <f>BW$207*$B206+BW$209</f>
        <v>64.37714694284</v>
      </c>
      <c r="DB206" s="6"/>
      <c r="DC206" s="6"/>
      <c r="DD206" s="2">
        <f>BZ$207*$B206+BZ$209</f>
        <v>76.298727375572668</v>
      </c>
      <c r="DE206" s="2">
        <f>CA$207*$B206+CA$209</f>
        <v>80.71759134536741</v>
      </c>
      <c r="DF206" s="2">
        <f>CB$207*$B206+CB$209</f>
        <v>83.260025122637302</v>
      </c>
      <c r="DG206" s="2">
        <f>CC$207*$B206+CC$209</f>
        <v>84.598469184810341</v>
      </c>
      <c r="DH206" s="2">
        <f>CD$207*$B206+CD$209</f>
        <v>87.552519291158035</v>
      </c>
      <c r="DI206" s="2">
        <f>CE$207*$B206+CE$209</f>
        <v>88.393657634661963</v>
      </c>
      <c r="DJ206" s="2">
        <f>CF$207*$B206+CF$209</f>
        <v>88.63469068487565</v>
      </c>
      <c r="DK206" s="2">
        <f>CG$207*$B206+CG$209</f>
        <v>87.649497740481863</v>
      </c>
      <c r="DL206" s="2">
        <f>CH$207*$B206+CH$209</f>
        <v>85.257722830125289</v>
      </c>
      <c r="DM206" s="2">
        <f>CI$207*$B206+CI$209</f>
        <v>81.46332064525221</v>
      </c>
      <c r="DN206" s="2">
        <f>CJ$207*$B206+CJ$209</f>
        <v>76.653209747581187</v>
      </c>
      <c r="DO206" s="2">
        <f>CK$207*$B206+CK$209</f>
        <v>69.463091590684357</v>
      </c>
      <c r="DP206" s="2">
        <f>CL$207*$B206+CL$209</f>
        <v>60.292071007724033</v>
      </c>
      <c r="DS206" s="2">
        <f>POWER(10,($B206-C$227)/C$228)/(1+POWER(10,($B206-C$227)/C$228))</f>
        <v>0.99990466319191185</v>
      </c>
      <c r="DT206" s="2">
        <f>POWER(10,($B206-D$227)/D$228)/(1+POWER(10,($B206-D$227)/D$228))</f>
        <v>0.99986854936785075</v>
      </c>
      <c r="DU206" s="2">
        <f>POWER(10,($B206-E$227)/E$228)/(1+POWER(10,($B206-E$227)/E$228))</f>
        <v>0.99988836752823484</v>
      </c>
      <c r="DV206" s="2">
        <f>POWER(10,($B206-F$227)/F$228)/(1+POWER(10,($B206-F$227)/F$228))</f>
        <v>0.99988427476106312</v>
      </c>
      <c r="DW206" s="2">
        <f>POWER(10,($B206-G$227)/G$228)/(1+POWER(10,($B206-G$227)/G$228))</f>
        <v>0.99989890773014001</v>
      </c>
      <c r="DX206" s="2">
        <f>POWER(10,($B206-H$227)/H$228)/(1+POWER(10,($B206-H$227)/H$228))</f>
        <v>0.99990620320290202</v>
      </c>
      <c r="DY206" s="2">
        <f>POWER(10,($B206-I$227)/I$228)/(1+POWER(10,($B206-I$227)/I$228))</f>
        <v>0.9999100320331723</v>
      </c>
      <c r="DZ206" s="2">
        <f>POWER(10,($B206-J$227)/J$228)/(1+POWER(10,($B206-J$227)/J$228))</f>
        <v>0.99988154924588557</v>
      </c>
      <c r="EA206" s="2">
        <f>POWER(10,($B206-K$227)/K$228)/(1+POWER(10,($B206-K$227)/K$228))</f>
        <v>0.99989167105976018</v>
      </c>
      <c r="EB206" s="2">
        <f>POWER(10,($B206-L$227)/L$228)/(1+POWER(10,($B206-L$227)/L$228))</f>
        <v>0.99989890092932643</v>
      </c>
      <c r="EC206" s="2">
        <f>POWER(10,($B206-M$227)/M$228)/(1+POWER(10,($B206-M$227)/M$228))</f>
        <v>0.99988641511261223</v>
      </c>
      <c r="ED206" s="2">
        <f>POWER(10,($B206-N$227)/N$228)/(1+POWER(10,($B206-N$227)/N$228))</f>
        <v>0.99987735691722268</v>
      </c>
      <c r="EE206" s="2">
        <f>POWER(10,($B206-O$227)/O$228)/(1+POWER(10,($B206-O$227)/O$228))</f>
        <v>0.99987515388639547</v>
      </c>
      <c r="EF206" s="6"/>
      <c r="EG206" s="6"/>
    </row>
    <row r="207" spans="2:137" ht="15.75" thickBot="1" x14ac:dyDescent="0.3">
      <c r="C207" s="74">
        <f>SUMSQ(AG6:AG206)</f>
        <v>2488.980469310804</v>
      </c>
      <c r="D207" s="75">
        <f t="shared" ref="D207:O207" si="66">SUMSQ(AH6:AH206)</f>
        <v>3116.9900714389628</v>
      </c>
      <c r="E207" s="75">
        <f t="shared" si="66"/>
        <v>3007.7765771257214</v>
      </c>
      <c r="F207" s="75">
        <f t="shared" si="66"/>
        <v>3312.8105305283443</v>
      </c>
      <c r="G207" s="75">
        <f t="shared" si="66"/>
        <v>3553.4182874210401</v>
      </c>
      <c r="H207" s="75">
        <f t="shared" si="66"/>
        <v>3936.2443816890354</v>
      </c>
      <c r="I207" s="75">
        <f t="shared" si="66"/>
        <v>3433.8314912815595</v>
      </c>
      <c r="J207" s="75">
        <f t="shared" si="66"/>
        <v>3863.5344782650163</v>
      </c>
      <c r="K207" s="75">
        <f t="shared" si="66"/>
        <v>4438.1341708726777</v>
      </c>
      <c r="L207" s="75">
        <f t="shared" si="66"/>
        <v>4382.1417481980143</v>
      </c>
      <c r="M207" s="75">
        <f t="shared" si="66"/>
        <v>3319.3898682265103</v>
      </c>
      <c r="N207" s="75">
        <f t="shared" si="66"/>
        <v>2291.2062051259068</v>
      </c>
      <c r="O207" s="76">
        <f t="shared" si="66"/>
        <v>1708.9641837024378</v>
      </c>
      <c r="P207" s="46">
        <f>SUM(C207:O207)</f>
        <v>42853.422463186034</v>
      </c>
      <c r="AF207" s="46">
        <f>SUM(AG207:AS207)</f>
        <v>42853.422463186034</v>
      </c>
      <c r="AG207" s="7">
        <f>SUMSQ(AG6:AG206)</f>
        <v>2488.980469310804</v>
      </c>
      <c r="AH207" s="7">
        <f t="shared" ref="AH207:AS207" si="67">SUMSQ(AH6:AH206)</f>
        <v>3116.9900714389628</v>
      </c>
      <c r="AI207" s="7">
        <f t="shared" si="67"/>
        <v>3007.7765771257214</v>
      </c>
      <c r="AJ207" s="7">
        <f t="shared" si="67"/>
        <v>3312.8105305283443</v>
      </c>
      <c r="AK207" s="7">
        <f t="shared" si="67"/>
        <v>3553.4182874210401</v>
      </c>
      <c r="AL207" s="7">
        <f t="shared" si="67"/>
        <v>3936.2443816890354</v>
      </c>
      <c r="AM207" s="7">
        <f t="shared" si="67"/>
        <v>3433.8314912815595</v>
      </c>
      <c r="AN207" s="7">
        <f t="shared" si="67"/>
        <v>3863.5344782650163</v>
      </c>
      <c r="AO207" s="7">
        <f t="shared" si="67"/>
        <v>4438.1341708726777</v>
      </c>
      <c r="AP207" s="7">
        <f t="shared" si="67"/>
        <v>4382.1417481980143</v>
      </c>
      <c r="AQ207" s="7">
        <f t="shared" si="67"/>
        <v>3319.3898682265103</v>
      </c>
      <c r="AR207" s="7">
        <f t="shared" si="67"/>
        <v>2291.2062051259068</v>
      </c>
      <c r="AS207" s="7">
        <f t="shared" si="67"/>
        <v>1708.9641837024378</v>
      </c>
      <c r="AT207" s="3">
        <f>SUM(R207:AD207)</f>
        <v>0</v>
      </c>
      <c r="AV207" s="6"/>
      <c r="AW207" s="6"/>
      <c r="BK207" s="53">
        <f>SLOPE(BK6:BK206,$B6:$B206)</f>
        <v>-2.5243757356251152E-3</v>
      </c>
      <c r="BL207" s="53">
        <f t="shared" ref="BL207:BW207" si="68">SLOPE(BL6:BL206,$B6:$B206)</f>
        <v>-1.5002698910257793E-2</v>
      </c>
      <c r="BM207" s="53">
        <f t="shared" si="68"/>
        <v>-2.0924835966071996E-2</v>
      </c>
      <c r="BN207" s="53">
        <f t="shared" si="68"/>
        <v>2.3142888487364716E-3</v>
      </c>
      <c r="BO207" s="53">
        <f t="shared" si="68"/>
        <v>2.0131094197332628E-2</v>
      </c>
      <c r="BP207" s="53">
        <f t="shared" si="68"/>
        <v>2.3980841051536958E-2</v>
      </c>
      <c r="BQ207" s="53">
        <f t="shared" si="68"/>
        <v>1.8110208040906666E-2</v>
      </c>
      <c r="BR207" s="53">
        <f t="shared" si="68"/>
        <v>2.4742648284395118E-2</v>
      </c>
      <c r="BS207" s="53">
        <f t="shared" si="68"/>
        <v>2.6253117114310345E-2</v>
      </c>
      <c r="BT207" s="53">
        <f t="shared" si="68"/>
        <v>2.0350394148951342E-2</v>
      </c>
      <c r="BU207" s="53">
        <f t="shared" si="68"/>
        <v>2.6326367181100273E-2</v>
      </c>
      <c r="BV207" s="53">
        <f t="shared" si="68"/>
        <v>2.288850562963083E-2</v>
      </c>
      <c r="BW207" s="53">
        <f t="shared" si="68"/>
        <v>2.1547300614131088E-2</v>
      </c>
      <c r="BZ207" s="53">
        <f>SLOPE(BZ6:BZ206,$B6:$B206)</f>
        <v>-8.0121389542598176E-2</v>
      </c>
      <c r="CA207" s="53">
        <f t="shared" ref="CA207:CL207" si="69">SLOPE(CA6:CA206,$B6:$B206)</f>
        <v>-6.4832446070796093E-2</v>
      </c>
      <c r="CB207" s="53">
        <f t="shared" si="69"/>
        <v>-5.8477229790597551E-2</v>
      </c>
      <c r="CC207" s="53">
        <f t="shared" si="69"/>
        <v>-5.6369034939007884E-2</v>
      </c>
      <c r="CD207" s="53">
        <f t="shared" si="69"/>
        <v>-4.9341363152821248E-2</v>
      </c>
      <c r="CE207" s="53">
        <f t="shared" si="69"/>
        <v>-6.6333189344852439E-2</v>
      </c>
      <c r="CF207" s="53">
        <f t="shared" si="69"/>
        <v>-6.574867509172444E-2</v>
      </c>
      <c r="CG207" s="53">
        <f t="shared" si="69"/>
        <v>-6.9014059976307107E-2</v>
      </c>
      <c r="CH207" s="53">
        <f t="shared" si="69"/>
        <v>-7.3570883480108359E-2</v>
      </c>
      <c r="CI207" s="53">
        <f t="shared" si="69"/>
        <v>-7.3181632925880036E-2</v>
      </c>
      <c r="CJ207" s="53">
        <f t="shared" si="69"/>
        <v>-6.3240889551989657E-2</v>
      </c>
      <c r="CK207" s="53">
        <f t="shared" si="69"/>
        <v>-4.8226615224352259E-2</v>
      </c>
      <c r="CL207" s="53">
        <f t="shared" si="69"/>
        <v>-1.5716078087797535E-2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1366.98517584299</v>
      </c>
      <c r="D209" s="9">
        <v>1521.4443320329963</v>
      </c>
      <c r="E209" s="9">
        <v>1477.1026460472713</v>
      </c>
      <c r="F209" s="9">
        <v>1405.7495998434633</v>
      </c>
      <c r="G209" s="9">
        <v>1386.2589419299943</v>
      </c>
      <c r="H209" s="9">
        <v>1422.6789380417717</v>
      </c>
      <c r="I209" s="9">
        <v>1411.1957537296025</v>
      </c>
      <c r="J209" s="9">
        <v>1437.7848474261409</v>
      </c>
      <c r="K209" s="9">
        <v>1455.4779665130022</v>
      </c>
      <c r="L209" s="9">
        <v>1448.1465770508953</v>
      </c>
      <c r="M209" s="9">
        <v>1343.2068461620834</v>
      </c>
      <c r="N209" s="9">
        <v>1182.3141807246454</v>
      </c>
      <c r="O209" s="47">
        <v>977.4991022099025</v>
      </c>
      <c r="P209" s="6"/>
      <c r="AV209" s="6"/>
      <c r="AW209" s="6"/>
      <c r="AY209" s="6"/>
      <c r="BA209" s="6"/>
      <c r="BC209" s="6"/>
      <c r="BK209" s="53">
        <f>INTERCEPT(BK6:BK206,$B6:$B206)</f>
        <v>85.369424357140261</v>
      </c>
      <c r="BL209" s="53">
        <f t="shared" ref="BL209:BW209" si="70">INTERCEPT(BL6:BL206,$B6:$B206)</f>
        <v>89.448541106347363</v>
      </c>
      <c r="BM209" s="53">
        <f t="shared" si="70"/>
        <v>91.867253121375441</v>
      </c>
      <c r="BN209" s="53">
        <f t="shared" si="70"/>
        <v>90.737881432322652</v>
      </c>
      <c r="BO209" s="53">
        <f t="shared" si="70"/>
        <v>91.387925326443664</v>
      </c>
      <c r="BP209" s="53">
        <f t="shared" si="70"/>
        <v>93.57407585082322</v>
      </c>
      <c r="BQ209" s="53">
        <f t="shared" si="70"/>
        <v>94.466869158273752</v>
      </c>
      <c r="BR209" s="53">
        <f t="shared" si="70"/>
        <v>93.106106175526392</v>
      </c>
      <c r="BS209" s="53">
        <f t="shared" si="70"/>
        <v>90.782901522965673</v>
      </c>
      <c r="BT209" s="53">
        <f t="shared" si="70"/>
        <v>87.596304988758945</v>
      </c>
      <c r="BU209" s="53">
        <f t="shared" si="70"/>
        <v>81.020789095317667</v>
      </c>
      <c r="BV209" s="53">
        <f t="shared" si="70"/>
        <v>72.487497472035642</v>
      </c>
      <c r="BW209" s="53">
        <f t="shared" si="70"/>
        <v>60.067686820013783</v>
      </c>
      <c r="BZ209" s="53">
        <f>INTERCEPT(BZ6:BZ206,$B6:$B206)</f>
        <v>92.323005284092304</v>
      </c>
      <c r="CA209" s="53">
        <f t="shared" ref="CA209:CL209" si="71">INTERCEPT(CA6:CA206,$B6:$B206)</f>
        <v>93.684080559526635</v>
      </c>
      <c r="CB209" s="53">
        <f t="shared" si="71"/>
        <v>94.955471080756809</v>
      </c>
      <c r="CC209" s="53">
        <f t="shared" si="71"/>
        <v>95.872276172611919</v>
      </c>
      <c r="CD209" s="53">
        <f t="shared" si="71"/>
        <v>97.420791921722284</v>
      </c>
      <c r="CE209" s="53">
        <f t="shared" si="71"/>
        <v>101.66029550363245</v>
      </c>
      <c r="CF209" s="53">
        <f t="shared" si="71"/>
        <v>101.78442570322053</v>
      </c>
      <c r="CG209" s="53">
        <f t="shared" si="71"/>
        <v>101.45230973574328</v>
      </c>
      <c r="CH209" s="53">
        <f t="shared" si="71"/>
        <v>99.971899526146956</v>
      </c>
      <c r="CI209" s="53">
        <f t="shared" si="71"/>
        <v>96.099647230428218</v>
      </c>
      <c r="CJ209" s="53">
        <f t="shared" si="71"/>
        <v>89.30138765797912</v>
      </c>
      <c r="CK209" s="53">
        <f t="shared" si="71"/>
        <v>79.108414635554809</v>
      </c>
      <c r="CL209" s="53">
        <f t="shared" si="71"/>
        <v>63.435286625283538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5.0610956435084553</v>
      </c>
      <c r="D210" s="11">
        <v>39.166041486198054</v>
      </c>
      <c r="E210" s="11">
        <v>70.890330185424205</v>
      </c>
      <c r="F210" s="11">
        <v>94.111748540067154</v>
      </c>
      <c r="G210" s="11">
        <v>139.1469643813146</v>
      </c>
      <c r="H210" s="11">
        <v>158.78905341150795</v>
      </c>
      <c r="I210" s="11">
        <v>196.21654858197985</v>
      </c>
      <c r="J210" s="11">
        <v>220.32652743403466</v>
      </c>
      <c r="K210" s="11">
        <v>241.06131617591515</v>
      </c>
      <c r="L210" s="11">
        <v>267.94671385857424</v>
      </c>
      <c r="M210" s="11">
        <v>266.12654932594444</v>
      </c>
      <c r="N210" s="11">
        <v>265.38142410745786</v>
      </c>
      <c r="O210" s="48">
        <v>241.85189434550756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471.5794176018988</v>
      </c>
      <c r="D211" s="11">
        <v>496.40959362898946</v>
      </c>
      <c r="E211" s="11">
        <v>477.6264379599283</v>
      </c>
      <c r="F211" s="11">
        <v>436.11782294643882</v>
      </c>
      <c r="G211" s="11">
        <v>423.45742596101894</v>
      </c>
      <c r="H211" s="11">
        <v>412.92470819042234</v>
      </c>
      <c r="I211" s="11">
        <v>398.89146608772353</v>
      </c>
      <c r="J211" s="11">
        <v>388.20133707927113</v>
      </c>
      <c r="K211" s="11">
        <v>376.30655843313264</v>
      </c>
      <c r="L211" s="11">
        <v>355.55132365649354</v>
      </c>
      <c r="M211" s="11">
        <v>311.38711774727437</v>
      </c>
      <c r="N211" s="11">
        <v>261.94233249048688</v>
      </c>
      <c r="O211" s="48">
        <v>210.38039794036033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1.0735293116056764E-5</v>
      </c>
      <c r="D212" s="11">
        <v>15.171666568022301</v>
      </c>
      <c r="E212" s="11">
        <v>20.147863770716935</v>
      </c>
      <c r="F212" s="11">
        <v>33.682255121479066</v>
      </c>
      <c r="G212" s="11">
        <v>56.430202434150161</v>
      </c>
      <c r="H212" s="11">
        <v>66.632825825399678</v>
      </c>
      <c r="I212" s="11">
        <v>81.138222121125011</v>
      </c>
      <c r="J212" s="11">
        <v>88.418356262113647</v>
      </c>
      <c r="K212" s="11">
        <v>101.77852117467236</v>
      </c>
      <c r="L212" s="11">
        <v>116.4281088285978</v>
      </c>
      <c r="M212" s="11">
        <v>117.23743463315623</v>
      </c>
      <c r="N212" s="11">
        <v>117.15667471350443</v>
      </c>
      <c r="O212" s="48">
        <v>100.09075575528526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-7.2940317770861768E-2</v>
      </c>
      <c r="D213" s="9">
        <v>2.6636553099896836</v>
      </c>
      <c r="E213" s="9">
        <v>2.6011038434914227</v>
      </c>
      <c r="F213" s="9">
        <v>3.24018467484151</v>
      </c>
      <c r="G213" s="9">
        <v>2.9683320878786312</v>
      </c>
      <c r="H213" s="9">
        <v>3.0942159823071544</v>
      </c>
      <c r="I213" s="9">
        <v>2.9233487160049902</v>
      </c>
      <c r="J213" s="9">
        <v>4.4756264780241795</v>
      </c>
      <c r="K213" s="9">
        <v>3.5383858904786933</v>
      </c>
      <c r="L213" s="9">
        <v>1.7763548361775732</v>
      </c>
      <c r="M213" s="9">
        <v>1.174865132799626</v>
      </c>
      <c r="N213" s="9">
        <v>0.51352459682558094</v>
      </c>
      <c r="O213" s="47">
        <v>-5.5817388547244635E-5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0.99784525782284472</v>
      </c>
      <c r="D214" s="11">
        <v>0.98801568663687023</v>
      </c>
      <c r="E214" s="11">
        <v>0.97974389849359544</v>
      </c>
      <c r="F214" s="11">
        <v>0.97534777796016947</v>
      </c>
      <c r="G214" s="11">
        <v>0.97063865001664928</v>
      </c>
      <c r="H214" s="11">
        <v>0.96524527418071282</v>
      </c>
      <c r="I214" s="11">
        <v>0.96464970208099354</v>
      </c>
      <c r="J214" s="11">
        <v>0.96433006319744496</v>
      </c>
      <c r="K214" s="11">
        <v>0.96875280517803974</v>
      </c>
      <c r="L214" s="11">
        <v>0.98255324510834252</v>
      </c>
      <c r="M214" s="11">
        <v>0.99489748361708918</v>
      </c>
      <c r="N214" s="11">
        <v>1.0056231589131917</v>
      </c>
      <c r="O214" s="48">
        <v>1.0116839650949536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51.522510248694708</v>
      </c>
      <c r="D215" s="13">
        <f t="shared" si="72"/>
        <v>53.750849560919868</v>
      </c>
      <c r="E215" s="13">
        <f t="shared" si="72"/>
        <v>53.260589857200735</v>
      </c>
      <c r="F215" s="13">
        <f t="shared" si="72"/>
        <v>53.672361075273216</v>
      </c>
      <c r="G215" s="13">
        <f t="shared" si="72"/>
        <v>53.157014242968948</v>
      </c>
      <c r="H215" s="13">
        <f t="shared" si="72"/>
        <v>53.004023578293406</v>
      </c>
      <c r="I215" s="13">
        <f t="shared" si="72"/>
        <v>52.802361145517352</v>
      </c>
      <c r="J215" s="13">
        <f t="shared" si="72"/>
        <v>54.338111382766591</v>
      </c>
      <c r="K215" s="13">
        <f t="shared" si="72"/>
        <v>53.629556920087694</v>
      </c>
      <c r="L215" s="13">
        <f t="shared" si="72"/>
        <v>52.581103357524107</v>
      </c>
      <c r="M215" s="13">
        <f t="shared" si="72"/>
        <v>52.617895534793995</v>
      </c>
      <c r="N215" s="13">
        <f t="shared" si="72"/>
        <v>52.511146049079038</v>
      </c>
      <c r="O215" s="50">
        <f t="shared" si="72"/>
        <v>52.310950925111527</v>
      </c>
      <c r="P215" s="47">
        <v>51.706865530472577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78.327219812917718</v>
      </c>
      <c r="D216" s="13">
        <f t="shared" si="72"/>
        <v>80.291511369526162</v>
      </c>
      <c r="E216" s="13">
        <f t="shared" si="72"/>
        <v>79.579049999748065</v>
      </c>
      <c r="F216" s="13">
        <f t="shared" si="72"/>
        <v>79.872730027644536</v>
      </c>
      <c r="G216" s="13">
        <f t="shared" si="72"/>
        <v>79.230883814963164</v>
      </c>
      <c r="H216" s="13">
        <f t="shared" si="72"/>
        <v>78.933013098275936</v>
      </c>
      <c r="I216" s="13">
        <f t="shared" si="72"/>
        <v>78.715352055462546</v>
      </c>
      <c r="J216" s="13">
        <f t="shared" si="72"/>
        <v>80.242515963948094</v>
      </c>
      <c r="K216" s="13">
        <f t="shared" si="72"/>
        <v>79.652767812506269</v>
      </c>
      <c r="L216" s="13">
        <f t="shared" si="72"/>
        <v>78.97502983063039</v>
      </c>
      <c r="M216" s="13">
        <f t="shared" si="72"/>
        <v>79.343420244625278</v>
      </c>
      <c r="N216" s="13">
        <f t="shared" si="72"/>
        <v>79.524790193199621</v>
      </c>
      <c r="O216" s="50">
        <f t="shared" si="72"/>
        <v>79.487404029993868</v>
      </c>
      <c r="P216" s="48">
        <v>78.569457053638246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121.21372078924541</v>
      </c>
      <c r="D217" s="13">
        <f t="shared" si="72"/>
        <v>122.7555461258069</v>
      </c>
      <c r="E217" s="13">
        <f t="shared" si="72"/>
        <v>121.68757066453878</v>
      </c>
      <c r="F217" s="13">
        <f t="shared" si="72"/>
        <v>121.7923093449961</v>
      </c>
      <c r="G217" s="13">
        <f t="shared" si="72"/>
        <v>120.94806900500477</v>
      </c>
      <c r="H217" s="13">
        <f t="shared" si="72"/>
        <v>120.41839579565624</v>
      </c>
      <c r="I217" s="13">
        <f t="shared" si="72"/>
        <v>120.17513759412927</v>
      </c>
      <c r="J217" s="13">
        <f t="shared" si="72"/>
        <v>121.68856370791778</v>
      </c>
      <c r="K217" s="13">
        <f t="shared" si="72"/>
        <v>121.28890107001807</v>
      </c>
      <c r="L217" s="13">
        <f t="shared" si="72"/>
        <v>121.20429371225921</v>
      </c>
      <c r="M217" s="13">
        <f t="shared" si="72"/>
        <v>122.10322850947087</v>
      </c>
      <c r="N217" s="13">
        <f t="shared" si="72"/>
        <v>122.74557843510267</v>
      </c>
      <c r="O217" s="50">
        <f t="shared" si="72"/>
        <v>122.96868032672677</v>
      </c>
      <c r="P217" s="48">
        <v>121.54856693075475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158.61909664337239</v>
      </c>
      <c r="D218" s="15">
        <f t="shared" si="72"/>
        <v>159.79244921142219</v>
      </c>
      <c r="E218" s="15">
        <f t="shared" si="72"/>
        <v>158.41439626864155</v>
      </c>
      <c r="F218" s="15">
        <f t="shared" si="72"/>
        <v>158.35434132046387</v>
      </c>
      <c r="G218" s="15">
        <f t="shared" si="72"/>
        <v>157.33357390947469</v>
      </c>
      <c r="H218" s="15">
        <f t="shared" si="72"/>
        <v>156.60172381078974</v>
      </c>
      <c r="I218" s="15">
        <f t="shared" si="72"/>
        <v>156.33613990488766</v>
      </c>
      <c r="J218" s="15">
        <f t="shared" si="72"/>
        <v>157.83758398791238</v>
      </c>
      <c r="K218" s="15">
        <f t="shared" si="72"/>
        <v>157.60371291417857</v>
      </c>
      <c r="L218" s="15">
        <f t="shared" si="72"/>
        <v>158.03643090170581</v>
      </c>
      <c r="M218" s="15">
        <f t="shared" si="72"/>
        <v>159.39810366097393</v>
      </c>
      <c r="N218" s="15">
        <f t="shared" si="72"/>
        <v>160.44251784716593</v>
      </c>
      <c r="O218" s="51">
        <f t="shared" si="72"/>
        <v>160.89281602141051</v>
      </c>
      <c r="P218" s="49">
        <v>159.03471577084662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5.1025015041856685</v>
      </c>
      <c r="D219" s="17">
        <f t="shared" si="73"/>
        <v>5.1025015041856685</v>
      </c>
      <c r="E219" s="17">
        <f t="shared" si="73"/>
        <v>5.1025015041856685</v>
      </c>
      <c r="F219" s="17">
        <f t="shared" si="73"/>
        <v>5.1025015041856685</v>
      </c>
      <c r="G219" s="17">
        <f t="shared" si="73"/>
        <v>5.1025015041856685</v>
      </c>
      <c r="H219" s="17">
        <f t="shared" si="73"/>
        <v>5.1025015041856685</v>
      </c>
      <c r="I219" s="17">
        <f t="shared" si="73"/>
        <v>5.1025015041856685</v>
      </c>
      <c r="J219" s="17">
        <f t="shared" si="73"/>
        <v>5.1025015041856685</v>
      </c>
      <c r="K219" s="17">
        <f t="shared" si="73"/>
        <v>5.1025015041856685</v>
      </c>
      <c r="L219" s="17">
        <f t="shared" si="73"/>
        <v>5.1025015041856685</v>
      </c>
      <c r="M219" s="17">
        <f t="shared" si="73"/>
        <v>5.1025015041856685</v>
      </c>
      <c r="N219" s="17">
        <f t="shared" si="73"/>
        <v>5.1025015041856685</v>
      </c>
      <c r="O219" s="52">
        <f t="shared" si="73"/>
        <v>5.1025015041856685</v>
      </c>
      <c r="P219" s="47">
        <v>5.1025015041856685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4.0368093340540208</v>
      </c>
      <c r="D220" s="13">
        <f t="shared" si="73"/>
        <v>4.0368093340540208</v>
      </c>
      <c r="E220" s="13">
        <f t="shared" si="73"/>
        <v>4.0368093340540208</v>
      </c>
      <c r="F220" s="13">
        <f t="shared" si="73"/>
        <v>4.0368093340540208</v>
      </c>
      <c r="G220" s="13">
        <f t="shared" si="73"/>
        <v>4.0368093340540208</v>
      </c>
      <c r="H220" s="13">
        <f t="shared" si="73"/>
        <v>4.0368093340540208</v>
      </c>
      <c r="I220" s="13">
        <f t="shared" si="73"/>
        <v>4.0368093340540208</v>
      </c>
      <c r="J220" s="13">
        <f t="shared" si="73"/>
        <v>4.0368093340540208</v>
      </c>
      <c r="K220" s="13">
        <f t="shared" si="73"/>
        <v>4.0368093340540208</v>
      </c>
      <c r="L220" s="13">
        <f t="shared" si="73"/>
        <v>4.0368093340540208</v>
      </c>
      <c r="M220" s="13">
        <f t="shared" si="73"/>
        <v>4.0368093340540208</v>
      </c>
      <c r="N220" s="13">
        <f t="shared" si="73"/>
        <v>4.0368093340540208</v>
      </c>
      <c r="O220" s="50">
        <f t="shared" si="73"/>
        <v>4.0368093340540208</v>
      </c>
      <c r="P220" s="48">
        <v>4.0368093340540208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5.1741269974383286</v>
      </c>
      <c r="D221" s="13">
        <f t="shared" si="73"/>
        <v>5.1741269974383286</v>
      </c>
      <c r="E221" s="13">
        <f t="shared" si="73"/>
        <v>5.1741269974383286</v>
      </c>
      <c r="F221" s="13">
        <f t="shared" si="73"/>
        <v>5.1741269974383286</v>
      </c>
      <c r="G221" s="13">
        <f t="shared" si="73"/>
        <v>5.1741269974383286</v>
      </c>
      <c r="H221" s="13">
        <f t="shared" si="73"/>
        <v>5.1741269974383286</v>
      </c>
      <c r="I221" s="13">
        <f t="shared" si="73"/>
        <v>5.1741269974383286</v>
      </c>
      <c r="J221" s="13">
        <f t="shared" si="73"/>
        <v>5.1741269974383286</v>
      </c>
      <c r="K221" s="13">
        <f t="shared" si="73"/>
        <v>5.1741269974383286</v>
      </c>
      <c r="L221" s="13">
        <f t="shared" si="73"/>
        <v>5.1741269974383286</v>
      </c>
      <c r="M221" s="13">
        <f t="shared" si="73"/>
        <v>5.1741269974383286</v>
      </c>
      <c r="N221" s="13">
        <f t="shared" si="73"/>
        <v>5.1741269974383286</v>
      </c>
      <c r="O221" s="50">
        <f t="shared" si="73"/>
        <v>5.1741269974383286</v>
      </c>
      <c r="P221" s="48">
        <v>5.1741269974383286</v>
      </c>
    </row>
    <row r="222" spans="1:137" ht="15.75" thickBot="1" x14ac:dyDescent="0.3">
      <c r="B222" s="4" t="s">
        <v>1</v>
      </c>
      <c r="C222" s="14">
        <f t="shared" si="73"/>
        <v>5.4599145034679042</v>
      </c>
      <c r="D222" s="15">
        <f t="shared" si="73"/>
        <v>5.4599145034679042</v>
      </c>
      <c r="E222" s="15">
        <f t="shared" si="73"/>
        <v>5.4599145034679042</v>
      </c>
      <c r="F222" s="15">
        <f t="shared" si="73"/>
        <v>5.4599145034679042</v>
      </c>
      <c r="G222" s="15">
        <f t="shared" si="73"/>
        <v>5.4599145034679042</v>
      </c>
      <c r="H222" s="15">
        <f t="shared" si="73"/>
        <v>5.4599145034679042</v>
      </c>
      <c r="I222" s="15">
        <f t="shared" si="73"/>
        <v>5.4599145034679042</v>
      </c>
      <c r="J222" s="15">
        <f t="shared" si="73"/>
        <v>5.4599145034679042</v>
      </c>
      <c r="K222" s="15">
        <f t="shared" si="73"/>
        <v>5.4599145034679042</v>
      </c>
      <c r="L222" s="15">
        <f t="shared" si="73"/>
        <v>5.4599145034679042</v>
      </c>
      <c r="M222" s="15">
        <f t="shared" si="73"/>
        <v>5.4599145034679042</v>
      </c>
      <c r="N222" s="15">
        <f t="shared" si="73"/>
        <v>5.4599145034679042</v>
      </c>
      <c r="O222" s="51">
        <f t="shared" si="73"/>
        <v>5.4599145034679042</v>
      </c>
      <c r="P222" s="49">
        <v>5.4599145034679042</v>
      </c>
    </row>
    <row r="223" spans="1:137" x14ac:dyDescent="0.25">
      <c r="A223" s="4" t="s">
        <v>19</v>
      </c>
      <c r="C223" s="19">
        <f t="shared" ref="C223:O223" si="74">((C210+C212)/0.768)/(C209+C211+(C210+C212)/0.768)</f>
        <v>3.5715068812229534E-3</v>
      </c>
      <c r="D223" s="19">
        <f t="shared" si="74"/>
        <v>3.3875330702920224E-2</v>
      </c>
      <c r="E223" s="19">
        <f t="shared" si="74"/>
        <v>5.7175093731777156E-2</v>
      </c>
      <c r="F223" s="19">
        <f t="shared" si="74"/>
        <v>8.2856779653958157E-2</v>
      </c>
      <c r="G223" s="19">
        <f t="shared" si="74"/>
        <v>0.12335834125426297</v>
      </c>
      <c r="H223" s="19">
        <f t="shared" si="74"/>
        <v>0.13785875622807117</v>
      </c>
      <c r="I223" s="19">
        <f t="shared" si="74"/>
        <v>0.16632952246346866</v>
      </c>
      <c r="J223" s="19">
        <f t="shared" si="74"/>
        <v>0.18043625357549892</v>
      </c>
      <c r="K223" s="19">
        <f t="shared" si="74"/>
        <v>0.19594762854127509</v>
      </c>
      <c r="L223" s="19">
        <f t="shared" si="74"/>
        <v>0.21720818588406565</v>
      </c>
      <c r="M223" s="19">
        <f t="shared" si="74"/>
        <v>0.23176700546379225</v>
      </c>
      <c r="N223" s="19">
        <f t="shared" si="74"/>
        <v>0.25643973255709346</v>
      </c>
      <c r="O223" s="19">
        <f t="shared" si="74"/>
        <v>0.27263064240245716</v>
      </c>
      <c r="P223" s="2" t="s">
        <v>20</v>
      </c>
    </row>
    <row r="224" spans="1:137" x14ac:dyDescent="0.25">
      <c r="B224" s="4"/>
      <c r="C224" s="19">
        <f>STDEV(A!C223,B!C223,'C'!C223)</f>
        <v>1.5909709073300537E-3</v>
      </c>
      <c r="D224" s="19">
        <f>STDEV(A!D223,B!D223,'C'!D223)</f>
        <v>2.6038627858379322E-3</v>
      </c>
      <c r="E224" s="19">
        <f>STDEV(A!E223,B!E223,'C'!E223)</f>
        <v>1.4943007040764528E-3</v>
      </c>
      <c r="F224" s="19">
        <f>STDEV(A!F223,B!F223,'C'!F223)</f>
        <v>5.0806477374881961E-3</v>
      </c>
      <c r="G224" s="19">
        <f>STDEV(A!G223,B!G223,'C'!G223)</f>
        <v>4.5205623765792874E-3</v>
      </c>
      <c r="H224" s="19">
        <f>STDEV(A!H223,B!H223,'C'!H223)</f>
        <v>2.2500250807892218E-3</v>
      </c>
      <c r="I224" s="19">
        <f>STDEV(A!I223,B!I223,'C'!I223)</f>
        <v>5.096602610228893E-3</v>
      </c>
      <c r="J224" s="19">
        <f>STDEV(A!J223,B!J223,'C'!J223)</f>
        <v>6.2693668424946766E-3</v>
      </c>
      <c r="K224" s="19">
        <f>STDEV(A!K223,B!K223,'C'!K223)</f>
        <v>9.1786941013481259E-4</v>
      </c>
      <c r="L224" s="19">
        <f>STDEV(A!L223,B!L223,'C'!L223)</f>
        <v>2.9011047050197959E-3</v>
      </c>
      <c r="M224" s="19">
        <f>STDEV(A!M223,B!M223,'C'!M223)</f>
        <v>3.5047183480396401E-3</v>
      </c>
      <c r="N224" s="19">
        <f>STDEV(A!N223,B!N223,'C'!N223)</f>
        <v>2.5555393555059488E-3</v>
      </c>
      <c r="O224" s="19">
        <f>STDEV(A!O223,B!O223,'C'!O223)</f>
        <v>1.3218150310853539E-2</v>
      </c>
      <c r="P224" s="2" t="s">
        <v>22</v>
      </c>
    </row>
    <row r="225" spans="1:16" x14ac:dyDescent="0.25">
      <c r="B225" s="4"/>
      <c r="C225" s="65">
        <f>C210/(C209*0.768+C210)</f>
        <v>4.7976758417523618E-3</v>
      </c>
      <c r="D225" s="65">
        <f t="shared" ref="D225:O225" si="75">D210/(D209*0.768+D210)</f>
        <v>3.2432011435547067E-2</v>
      </c>
      <c r="E225" s="65">
        <f t="shared" si="75"/>
        <v>5.8815254758574437E-2</v>
      </c>
      <c r="F225" s="65">
        <f t="shared" si="75"/>
        <v>8.0181944491523049E-2</v>
      </c>
      <c r="G225" s="65">
        <f t="shared" si="75"/>
        <v>0.11559036166114375</v>
      </c>
      <c r="H225" s="65">
        <f t="shared" si="75"/>
        <v>0.12688847007341844</v>
      </c>
      <c r="I225" s="65">
        <f t="shared" si="75"/>
        <v>0.1532923956638039</v>
      </c>
      <c r="J225" s="65">
        <f t="shared" si="75"/>
        <v>0.16634125616892514</v>
      </c>
      <c r="K225" s="65">
        <f t="shared" si="75"/>
        <v>0.17739857454855498</v>
      </c>
      <c r="L225" s="65">
        <f t="shared" si="75"/>
        <v>0.19414694090320989</v>
      </c>
      <c r="M225" s="65">
        <f t="shared" si="75"/>
        <v>0.2050740696290215</v>
      </c>
      <c r="N225" s="65">
        <f t="shared" si="75"/>
        <v>0.22616474752929394</v>
      </c>
      <c r="O225" s="65">
        <f t="shared" si="75"/>
        <v>0.24366200950170877</v>
      </c>
      <c r="P225" s="62" t="s">
        <v>52</v>
      </c>
    </row>
    <row r="226" spans="1:16" x14ac:dyDescent="0.25">
      <c r="C226" s="63">
        <f>C212/(C211*0.768+C212)</f>
        <v>2.9641339949937937E-8</v>
      </c>
      <c r="D226" s="63">
        <f t="shared" ref="D226:O226" si="76">D212/(D211*0.768+D212)</f>
        <v>3.8272254749156361E-2</v>
      </c>
      <c r="E226" s="63">
        <f t="shared" si="76"/>
        <v>5.206637662421093E-2</v>
      </c>
      <c r="F226" s="63">
        <f t="shared" si="76"/>
        <v>9.1373737772238742E-2</v>
      </c>
      <c r="G226" s="63">
        <f t="shared" si="76"/>
        <v>0.14786025673102751</v>
      </c>
      <c r="H226" s="63">
        <f t="shared" si="76"/>
        <v>0.173631955283157</v>
      </c>
      <c r="I226" s="63">
        <f t="shared" si="76"/>
        <v>0.20939605650095711</v>
      </c>
      <c r="J226" s="63">
        <f t="shared" si="76"/>
        <v>0.22873304614528503</v>
      </c>
      <c r="K226" s="63">
        <f t="shared" si="76"/>
        <v>0.26044836277038819</v>
      </c>
      <c r="L226" s="63">
        <f t="shared" si="76"/>
        <v>0.2989233429661648</v>
      </c>
      <c r="M226" s="63">
        <f t="shared" si="76"/>
        <v>0.3289649613318697</v>
      </c>
      <c r="N226" s="63">
        <f t="shared" si="76"/>
        <v>0.3680371586124932</v>
      </c>
      <c r="O226" s="63">
        <f t="shared" si="76"/>
        <v>0.38251794667835504</v>
      </c>
      <c r="P226" s="64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99.482550342918358</v>
      </c>
      <c r="D227" s="54">
        <f t="shared" ref="D227:O227" si="77">AVERAGE(D$214*D$216+D$213, D$214*D$217+D$213)</f>
        <v>102.97049427541346</v>
      </c>
      <c r="E227" s="54">
        <f t="shared" si="77"/>
        <v>101.19597562662143</v>
      </c>
      <c r="F227" s="54">
        <f t="shared" si="77"/>
        <v>101.58695869701909</v>
      </c>
      <c r="G227" s="54">
        <f t="shared" si="77"/>
        <v>100.11904635133874</v>
      </c>
      <c r="H227" s="54">
        <f t="shared" si="77"/>
        <v>99.305718650374615</v>
      </c>
      <c r="I227" s="54">
        <f t="shared" si="77"/>
        <v>98.853174509615826</v>
      </c>
      <c r="J227" s="54">
        <f t="shared" si="77"/>
        <v>101.83973188877354</v>
      </c>
      <c r="K227" s="54">
        <f t="shared" si="77"/>
        <v>100.86978859402983</v>
      </c>
      <c r="L227" s="54">
        <f t="shared" si="77"/>
        <v>100.11977681150708</v>
      </c>
      <c r="M227" s="54">
        <f t="shared" si="77"/>
        <v>101.38424709707257</v>
      </c>
      <c r="N227" s="54">
        <f t="shared" si="77"/>
        <v>102.21740812409013</v>
      </c>
      <c r="O227" s="54">
        <f t="shared" si="77"/>
        <v>102.41073127241424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36.064031418061262</v>
      </c>
      <c r="D229" s="2">
        <f t="shared" ref="D229:O229" si="78">(D$214*D$215 + D$213) - (D$214*D$219)*$A$229</f>
        <v>40.646283264566044</v>
      </c>
      <c r="E229" s="2">
        <f t="shared" si="78"/>
        <v>39.785407638912815</v>
      </c>
      <c r="F229" s="2">
        <f t="shared" si="78"/>
        <v>40.659262275047389</v>
      </c>
      <c r="G229" s="2">
        <f t="shared" si="78"/>
        <v>39.706529116397711</v>
      </c>
      <c r="H229" s="2">
        <f t="shared" si="78"/>
        <v>39.480602863572358</v>
      </c>
      <c r="I229" s="2">
        <f t="shared" si="78"/>
        <v>39.092750996559751</v>
      </c>
      <c r="J229" s="2">
        <f t="shared" si="78"/>
        <v>42.114014067808021</v>
      </c>
      <c r="K229" s="2">
        <f t="shared" si="78"/>
        <v>40.662981660453895</v>
      </c>
      <c r="L229" s="2">
        <f t="shared" si="78"/>
        <v>38.399650338166566</v>
      </c>
      <c r="M229" s="2">
        <f t="shared" si="78"/>
        <v>38.294879273592841</v>
      </c>
      <c r="N229" s="2">
        <f t="shared" si="78"/>
        <v>37.926368121856896</v>
      </c>
      <c r="O229" s="2">
        <f t="shared" si="78"/>
        <v>37.435737571443241</v>
      </c>
    </row>
    <row r="230" spans="1:16" x14ac:dyDescent="0.25">
      <c r="C230" s="2">
        <f>(C$214*C$216 + C$213) + (C$214*C$220)*$A$229</f>
        <v>90.169837683159059</v>
      </c>
      <c r="D230" s="2">
        <f t="shared" ref="D230:O230" si="79">(D$214*D$216 + D$213) + (D$214*D$220)*$A$229</f>
        <v>93.958220884886671</v>
      </c>
      <c r="E230" s="2">
        <f t="shared" si="79"/>
        <v>92.433310471925608</v>
      </c>
      <c r="F230" s="2">
        <f t="shared" si="79"/>
        <v>92.955753468972503</v>
      </c>
      <c r="G230" s="2">
        <f t="shared" si="79"/>
        <v>91.627739680802875</v>
      </c>
      <c r="H230" s="2">
        <f t="shared" si="79"/>
        <v>90.973467249655002</v>
      </c>
      <c r="I230" s="2">
        <f t="shared" si="79"/>
        <v>90.538410389866414</v>
      </c>
      <c r="J230" s="2">
        <f t="shared" si="79"/>
        <v>93.534346769333283</v>
      </c>
      <c r="K230" s="2">
        <f t="shared" si="79"/>
        <v>92.434239248040399</v>
      </c>
      <c r="L230" s="2">
        <f t="shared" si="79"/>
        <v>91.272667011966888</v>
      </c>
      <c r="M230" s="2">
        <f t="shared" si="79"/>
        <v>92.162068620627494</v>
      </c>
      <c r="N230" s="2">
        <f t="shared" si="79"/>
        <v>92.664022186144777</v>
      </c>
      <c r="O230" s="2">
        <f t="shared" si="79"/>
        <v>92.668002087004524</v>
      </c>
    </row>
    <row r="231" spans="1:16" x14ac:dyDescent="0.25">
      <c r="C231" s="2">
        <f>(C$214*C$217 + C$213) - (C$214*C$221)*$A$229</f>
        <v>105.39066189153907</v>
      </c>
      <c r="D231" s="2">
        <f t="shared" ref="D231:O231" si="80">(D$214*D$217 + D$213) - (D$214*D$221)*$A$229</f>
        <v>108.61170458960159</v>
      </c>
      <c r="E231" s="2">
        <f t="shared" si="80"/>
        <v>106.61580065726795</v>
      </c>
      <c r="F231" s="2">
        <f t="shared" si="80"/>
        <v>106.89032315761546</v>
      </c>
      <c r="G231" s="2">
        <f t="shared" si="80"/>
        <v>105.29857957759229</v>
      </c>
      <c r="H231" s="2">
        <f t="shared" si="80"/>
        <v>104.34459855162238</v>
      </c>
      <c r="I231" s="2">
        <f t="shared" si="80"/>
        <v>103.87659919389988</v>
      </c>
      <c r="J231" s="2">
        <f t="shared" si="80"/>
        <v>106.8548681655929</v>
      </c>
      <c r="K231" s="2">
        <f t="shared" si="80"/>
        <v>105.99999890967301</v>
      </c>
      <c r="L231" s="2">
        <f t="shared" si="80"/>
        <v>105.6144611284154</v>
      </c>
      <c r="M231" s="2">
        <f t="shared" si="80"/>
        <v>107.2118821293947</v>
      </c>
      <c r="N231" s="2">
        <f t="shared" si="80"/>
        <v>108.33965511801459</v>
      </c>
      <c r="O231" s="2">
        <f t="shared" si="80"/>
        <v>108.70164232802844</v>
      </c>
    </row>
    <row r="232" spans="1:16" x14ac:dyDescent="0.25">
      <c r="C232" s="2">
        <f>(C$214*C$218 + C$213) + (C$214*C$222)*$A$229</f>
        <v>174.54882245417264</v>
      </c>
      <c r="D232" s="2">
        <f t="shared" ref="D232:O232" si="81">(D$214*D$218 + D$213) + (D$214*D$222)*$A$229</f>
        <v>176.72454526836754</v>
      </c>
      <c r="E232" s="2">
        <f t="shared" si="81"/>
        <v>173.8545957844477</v>
      </c>
      <c r="F232" s="2">
        <f t="shared" si="81"/>
        <v>173.66668604853197</v>
      </c>
      <c r="G232" s="2">
        <f t="shared" si="81"/>
        <v>171.58119199822309</v>
      </c>
      <c r="H232" s="2">
        <f t="shared" si="81"/>
        <v>170.06375983493456</v>
      </c>
      <c r="I232" s="2">
        <f t="shared" si="81"/>
        <v>169.53367419722144</v>
      </c>
      <c r="J232" s="2">
        <f t="shared" si="81"/>
        <v>172.47863291456531</v>
      </c>
      <c r="K232" s="2">
        <f t="shared" si="81"/>
        <v>172.08534735636403</v>
      </c>
      <c r="L232" s="2">
        <f t="shared" si="81"/>
        <v>173.14953300417847</v>
      </c>
      <c r="M232" s="2">
        <f t="shared" si="81"/>
        <v>176.05580295923252</v>
      </c>
      <c r="N232" s="2">
        <f t="shared" si="81"/>
        <v>178.33008562939875</v>
      </c>
      <c r="O232" s="2">
        <f t="shared" si="81"/>
        <v>179.34375011228849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19" activePane="bottomRight" state="frozen"/>
      <selection pane="topRight" activeCell="C1" sqref="C1"/>
      <selection pane="bottomLeft" activeCell="A6" sqref="A6"/>
      <selection pane="bottomRight" activeCell="Q229" sqref="Q22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80.8</v>
      </c>
      <c r="D6">
        <v>84.513999999999996</v>
      </c>
      <c r="E6">
        <v>84.885999999999996</v>
      </c>
      <c r="F6">
        <v>85.213999999999999</v>
      </c>
      <c r="G6">
        <v>87.356999999999999</v>
      </c>
      <c r="H6">
        <v>86.971000000000004</v>
      </c>
      <c r="I6">
        <v>88.843000000000004</v>
      </c>
      <c r="J6">
        <v>88</v>
      </c>
      <c r="K6">
        <v>85.271000000000001</v>
      </c>
      <c r="L6">
        <v>83.528999999999996</v>
      </c>
      <c r="M6">
        <v>75.828999999999994</v>
      </c>
      <c r="N6">
        <v>68.142899999999997</v>
      </c>
      <c r="O6">
        <v>57.514299999999999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82.051277853714723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86.483039872413727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88.171154696194805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87.220543747659548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87.195735681336004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89.078814696778338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90.166870616678111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89.36237688383774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87.557275864329227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84.250689796520774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77.256551277035541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69.671219739866316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58.497769772987724</v>
      </c>
      <c r="AE6" s="5"/>
      <c r="AG6" s="5">
        <f t="shared" ref="AG6:AS25" si="0">C6-R6</f>
        <v>-1.2512778537147256</v>
      </c>
      <c r="AH6" s="5">
        <f t="shared" si="0"/>
        <v>-1.969039872413731</v>
      </c>
      <c r="AI6" s="5">
        <f t="shared" si="0"/>
        <v>-3.2851546961948088</v>
      </c>
      <c r="AJ6" s="5">
        <f t="shared" si="0"/>
        <v>-2.0065437476595491</v>
      </c>
      <c r="AK6" s="5">
        <f t="shared" si="0"/>
        <v>0.16126431866399571</v>
      </c>
      <c r="AL6" s="5">
        <f t="shared" si="0"/>
        <v>-2.107814696778334</v>
      </c>
      <c r="AM6" s="5">
        <f t="shared" si="0"/>
        <v>-1.3238706166781071</v>
      </c>
      <c r="AN6" s="5">
        <f t="shared" si="0"/>
        <v>-1.3623768838377401</v>
      </c>
      <c r="AO6" s="5">
        <f t="shared" si="0"/>
        <v>-2.2862758643292267</v>
      </c>
      <c r="AP6" s="5">
        <f t="shared" si="0"/>
        <v>-0.7216897965207778</v>
      </c>
      <c r="AQ6" s="5">
        <f t="shared" si="0"/>
        <v>-1.4275512770355476</v>
      </c>
      <c r="AR6" s="5">
        <f t="shared" si="0"/>
        <v>-1.5283197398663191</v>
      </c>
      <c r="AS6" s="5">
        <f t="shared" si="0"/>
        <v>-0.98346977298772487</v>
      </c>
      <c r="AV6" s="2">
        <f t="shared" ref="AV6:AV69" si="1">((1-DS6)*CO6) + (DS6*DD6)</f>
        <v>82.051277853714723</v>
      </c>
      <c r="AW6" s="2">
        <f t="shared" ref="AW6:AW69" si="2">((1-DT6)*CP6) + (DT6*DE6)</f>
        <v>86.483039872413727</v>
      </c>
      <c r="AX6" s="2">
        <f t="shared" ref="AX6:AX69" si="3">((1-DU6)*CQ6) + (DU6*DF6)</f>
        <v>88.171154696194805</v>
      </c>
      <c r="AY6" s="2">
        <f t="shared" ref="AY6:AY69" si="4">((1-DV6)*CR6) + (DV6*DG6)</f>
        <v>87.220543747659548</v>
      </c>
      <c r="AZ6" s="2">
        <f t="shared" ref="AZ6:AZ69" si="5">((1-DW6)*CS6) + (DW6*DH6)</f>
        <v>87.195735681336004</v>
      </c>
      <c r="BA6" s="2">
        <f t="shared" ref="BA6:BA69" si="6">((1-DX6)*CT6) + (DX6*DI6)</f>
        <v>89.078814696778338</v>
      </c>
      <c r="BB6" s="2">
        <f t="shared" ref="BB6:BB69" si="7">((1-DY6)*CU6) + (DY6*DJ6)</f>
        <v>90.166870616678111</v>
      </c>
      <c r="BC6" s="2">
        <f t="shared" ref="BC6:BC69" si="8">((1-DZ6)*CV6) + (DZ6*DK6)</f>
        <v>89.36237688383774</v>
      </c>
      <c r="BD6" s="2">
        <f t="shared" ref="BD6:BD69" si="9">((1-EA6)*CW6) + (EA6*DL6)</f>
        <v>87.557275864329227</v>
      </c>
      <c r="BE6" s="2">
        <f t="shared" ref="BE6:BE69" si="10">((1-EB6)*CX6) + (EB6*DM6)</f>
        <v>84.250689796520774</v>
      </c>
      <c r="BF6" s="2">
        <f t="shared" ref="BF6:BF69" si="11">((1-EC6)*CY6) + (EC6*DN6)</f>
        <v>77.256551277035541</v>
      </c>
      <c r="BG6" s="2">
        <f t="shared" ref="BG6:BG69" si="12">((1-ED6)*CZ6) + (ED6*DO6)</f>
        <v>69.671219739866316</v>
      </c>
      <c r="BH6" s="2">
        <f t="shared" ref="BH6:BH69" si="13">((1-EE6)*DA6) + (EE6*DP6)</f>
        <v>58.497769772987724</v>
      </c>
      <c r="BK6" s="2">
        <f>IF(OR($B6&lt;C$229, AND($B6&gt;C$230, $B6&lt;C$231)), C6, "")</f>
        <v>80.8</v>
      </c>
      <c r="BL6" s="2">
        <f>IF(OR($B6&lt;D$229, AND($B6&gt;D$230, $B6&lt;D$231)), D6, "")</f>
        <v>84.513999999999996</v>
      </c>
      <c r="BM6" s="2">
        <f>IF(OR($B6&lt;E$229, AND($B6&gt;E$230, $B6&lt;E$231)), E6, "")</f>
        <v>84.885999999999996</v>
      </c>
      <c r="BN6" s="2">
        <f>IF(OR($B6&lt;F$229, AND($B6&gt;F$230, $B6&lt;F$231)), F6, "")</f>
        <v>85.213999999999999</v>
      </c>
      <c r="BO6" s="2">
        <f>IF(OR($B6&lt;G$229, AND($B6&gt;G$230, $B6&lt;G$231)), G6, "")</f>
        <v>87.356999999999999</v>
      </c>
      <c r="BP6" s="2">
        <f>IF(OR($B6&lt;H$229, AND($B6&gt;H$230, $B6&lt;H$231)), H6, "")</f>
        <v>86.971000000000004</v>
      </c>
      <c r="BQ6" s="2">
        <f>IF(OR($B6&lt;I$229, AND($B6&gt;I$230, $B6&lt;I$231)), I6, "")</f>
        <v>88.843000000000004</v>
      </c>
      <c r="BR6" s="2">
        <f>IF(OR($B6&lt;J$229, AND($B6&gt;J$230, $B6&lt;J$231)), J6, "")</f>
        <v>88</v>
      </c>
      <c r="BS6" s="2">
        <f>IF(OR($B6&lt;K$229, AND($B6&gt;K$230, $B6&lt;K$231)), K6, "")</f>
        <v>85.271000000000001</v>
      </c>
      <c r="BT6" s="2">
        <f>IF(OR($B6&lt;L$229, AND($B6&gt;L$230, $B6&lt;L$231)), L6, "")</f>
        <v>83.528999999999996</v>
      </c>
      <c r="BU6" s="2">
        <f>IF(OR($B6&lt;M$229, AND($B6&gt;M$230, $B6&lt;M$231)), M6, "")</f>
        <v>75.828999999999994</v>
      </c>
      <c r="BV6" s="2">
        <f>IF(OR($B6&lt;N$229, AND($B6&gt;N$230, $B6&lt;N$231)), N6, "")</f>
        <v>68.142899999999997</v>
      </c>
      <c r="BW6" s="2">
        <f>IF(OR($B6&lt;O$229, AND($B6&gt;O$230, $B6&lt;O$231)), O6, "")</f>
        <v>57.514299999999999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82.050618529310768</v>
      </c>
      <c r="CP6" s="2">
        <f>BL$207*$B6+BL$209</f>
        <v>86.482753129963655</v>
      </c>
      <c r="CQ6" s="2">
        <f>BM$207*$B6+BM$209</f>
        <v>88.170701877105145</v>
      </c>
      <c r="CR6" s="2">
        <f>BN$207*$B6+BN$209</f>
        <v>87.220070417750719</v>
      </c>
      <c r="CS6" s="2">
        <f>BO$207*$B6+BO$209</f>
        <v>87.195102318330967</v>
      </c>
      <c r="CT6" s="2">
        <f>BP$207*$B6+BP$209</f>
        <v>89.077977182403444</v>
      </c>
      <c r="CU6" s="2">
        <f>BQ$207*$B6+BQ$209</f>
        <v>90.165990465302869</v>
      </c>
      <c r="CV6" s="2">
        <f>BR$207*$B6+BR$209</f>
        <v>89.361535948438885</v>
      </c>
      <c r="CW6" s="2">
        <f>BS$207*$B6+BS$209</f>
        <v>87.556451505610312</v>
      </c>
      <c r="CX6" s="2">
        <f>BT$207*$B6+BT$209</f>
        <v>84.249730442103882</v>
      </c>
      <c r="CY6" s="2">
        <f>BU$207*$B6+BU$209</f>
        <v>77.255680881309459</v>
      </c>
      <c r="CZ6" s="2">
        <f>BV$207*$B6+BV$209</f>
        <v>69.670592917550621</v>
      </c>
      <c r="DA6" s="2">
        <f>BW$207*$B6+BW$209</f>
        <v>58.497295611672286</v>
      </c>
      <c r="DD6" s="2">
        <f>BZ$207*$B6+BZ$209</f>
        <v>87.93268711225565</v>
      </c>
      <c r="DE6" s="2">
        <f>CA$207*$B6+CA$209</f>
        <v>89.908667145276127</v>
      </c>
      <c r="DF6" s="2">
        <f>CB$207*$B6+CB$209</f>
        <v>92.865407939315332</v>
      </c>
      <c r="DG6" s="2">
        <f>CC$207*$B6+CC$209</f>
        <v>92.390440126872974</v>
      </c>
      <c r="DH6" s="2">
        <f>CD$207*$B6+CD$209</f>
        <v>93.874695307292001</v>
      </c>
      <c r="DI6" s="2">
        <f>CE$207*$B6+CE$209</f>
        <v>97.285090715056754</v>
      </c>
      <c r="DJ6" s="2">
        <f>CF$207*$B6+CF$209</f>
        <v>99.231167659750923</v>
      </c>
      <c r="DK6" s="2">
        <f>CG$207*$B6+CG$209</f>
        <v>98.907021393728371</v>
      </c>
      <c r="DL6" s="2">
        <f>CH$207*$B6+CH$209</f>
        <v>96.978381811763867</v>
      </c>
      <c r="DM6" s="2">
        <f>CI$207*$B6+CI$209</f>
        <v>93.498507879833511</v>
      </c>
      <c r="DN6" s="2">
        <f>CJ$207*$B6+CJ$209</f>
        <v>87.457470205681972</v>
      </c>
      <c r="DO6" s="2">
        <f>CK$207*$B6+CK$209</f>
        <v>77.354387906352926</v>
      </c>
      <c r="DP6" s="2">
        <f>CL$207*$B6+CL$209</f>
        <v>63.659783170577128</v>
      </c>
      <c r="DS6" s="2">
        <f>POWER(10,($B6-C$227)/C$228)/(1+POWER(10,($B6-C$227)/C$228))</f>
        <v>1.1209056722964137E-4</v>
      </c>
      <c r="DT6" s="2">
        <f>POWER(10,($B6-D$227)/D$228)/(1+POWER(10,($B6-D$227)/D$228))</f>
        <v>8.3698087223875214E-5</v>
      </c>
      <c r="DU6" s="2">
        <f>POWER(10,($B6-E$227)/E$228)/(1+POWER(10,($B6-E$227)/E$228))</f>
        <v>9.6453129048237475E-5</v>
      </c>
      <c r="DV6" s="2">
        <f>POWER(10,($B6-F$227)/F$228)/(1+POWER(10,($B6-F$227)/F$228))</f>
        <v>9.1546627310863025E-5</v>
      </c>
      <c r="DW6" s="2">
        <f>POWER(10,($B6-G$227)/G$228)/(1+POWER(10,($B6-G$227)/G$228))</f>
        <v>9.4820598512832303E-5</v>
      </c>
      <c r="DX6" s="2">
        <f>POWER(10,($B6-H$227)/H$228)/(1+POWER(10,($B6-H$227)/H$228))</f>
        <v>1.0204737287497754E-4</v>
      </c>
      <c r="DY6" s="2">
        <f>POWER(10,($B6-I$227)/I$228)/(1+POWER(10,($B6-I$227)/I$228))</f>
        <v>9.7091469516684628E-5</v>
      </c>
      <c r="DZ6" s="2">
        <f>POWER(10,($B6-J$227)/J$228)/(1+POWER(10,($B6-J$227)/J$228))</f>
        <v>8.8097708983291597E-5</v>
      </c>
      <c r="EA6" s="2">
        <f>POWER(10,($B6-K$227)/K$228)/(1+POWER(10,($B6-K$227)/K$228))</f>
        <v>8.749361246841306E-5</v>
      </c>
      <c r="EB6" s="2">
        <f>POWER(10,($B6-L$227)/L$228)/(1+POWER(10,($B6-L$227)/L$228))</f>
        <v>1.0372770059032161E-4</v>
      </c>
      <c r="EC6" s="2">
        <f>POWER(10,($B6-M$227)/M$228)/(1+POWER(10,($B6-M$227)/M$228))</f>
        <v>8.5317947509967957E-5</v>
      </c>
      <c r="ED6" s="2">
        <f>POWER(10,($B6-N$227)/N$228)/(1+POWER(10,($B6-N$227)/N$228))</f>
        <v>8.1577178543329164E-5</v>
      </c>
      <c r="EE6" s="2">
        <f>POWER(10,($B6-O$227)/O$228)/(1+POWER(10,($B6-O$227)/O$228))</f>
        <v>9.1847449513785708E-5</v>
      </c>
    </row>
    <row r="7" spans="1:135" x14ac:dyDescent="0.25">
      <c r="B7" s="2">
        <v>1</v>
      </c>
      <c r="C7">
        <v>80.271000000000001</v>
      </c>
      <c r="D7">
        <v>85.414000000000001</v>
      </c>
      <c r="E7">
        <v>85.771000000000001</v>
      </c>
      <c r="F7">
        <v>86.728999999999999</v>
      </c>
      <c r="G7">
        <v>87.757000000000005</v>
      </c>
      <c r="H7">
        <v>86.971000000000004</v>
      </c>
      <c r="I7">
        <v>88.370999999999995</v>
      </c>
      <c r="J7">
        <v>87.129000000000005</v>
      </c>
      <c r="K7">
        <v>86.942999999999998</v>
      </c>
      <c r="L7">
        <v>81.7</v>
      </c>
      <c r="M7">
        <v>76.5</v>
      </c>
      <c r="N7">
        <v>68.142899999999997</v>
      </c>
      <c r="O7">
        <v>57.8857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82.044446384282608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86.459502806832532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88.155585949080077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87.216464579454197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87.213930103402163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89.104334203633726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90.195117579622405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89.390268621602317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87.581315109349447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84.275759288212797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77.294309898819265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69.701645691742215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58.522448188178785</v>
      </c>
      <c r="AE7" s="5"/>
      <c r="AG7" s="5">
        <f t="shared" si="0"/>
        <v>-1.7734463842826074</v>
      </c>
      <c r="AH7" s="5">
        <f t="shared" si="0"/>
        <v>-1.0455028068325305</v>
      </c>
      <c r="AI7" s="5">
        <f t="shared" si="0"/>
        <v>-2.3845859490800763</v>
      </c>
      <c r="AJ7" s="5">
        <f t="shared" si="0"/>
        <v>-0.48746457945419763</v>
      </c>
      <c r="AK7" s="5">
        <f t="shared" si="0"/>
        <v>0.54306989659784222</v>
      </c>
      <c r="AL7" s="5">
        <f t="shared" si="0"/>
        <v>-2.1333342036337228</v>
      </c>
      <c r="AM7" s="5">
        <f t="shared" si="0"/>
        <v>-1.8241175796224098</v>
      </c>
      <c r="AN7" s="5">
        <f t="shared" si="0"/>
        <v>-2.2612686216023121</v>
      </c>
      <c r="AO7" s="5">
        <f t="shared" si="0"/>
        <v>-0.63831510934944902</v>
      </c>
      <c r="AP7" s="5">
        <f t="shared" si="0"/>
        <v>-2.5757592882127938</v>
      </c>
      <c r="AQ7" s="5">
        <f t="shared" si="0"/>
        <v>-0.7943098988192645</v>
      </c>
      <c r="AR7" s="5">
        <f t="shared" si="0"/>
        <v>-1.5587456917422173</v>
      </c>
      <c r="AS7" s="5">
        <f t="shared" si="0"/>
        <v>-0.63674818817878531</v>
      </c>
      <c r="AV7" s="2">
        <f t="shared" si="1"/>
        <v>82.044446384282608</v>
      </c>
      <c r="AW7" s="2">
        <f t="shared" si="2"/>
        <v>86.459502806832532</v>
      </c>
      <c r="AX7" s="2">
        <f t="shared" si="3"/>
        <v>88.155585949080077</v>
      </c>
      <c r="AY7" s="2">
        <f t="shared" si="4"/>
        <v>87.216464579454197</v>
      </c>
      <c r="AZ7" s="2">
        <f t="shared" si="5"/>
        <v>87.213930103402163</v>
      </c>
      <c r="BA7" s="2">
        <f t="shared" si="6"/>
        <v>89.104334203633726</v>
      </c>
      <c r="BB7" s="2">
        <f t="shared" si="7"/>
        <v>90.195117579622405</v>
      </c>
      <c r="BC7" s="2">
        <f t="shared" si="8"/>
        <v>89.390268621602317</v>
      </c>
      <c r="BD7" s="2">
        <f t="shared" si="9"/>
        <v>87.581315109349447</v>
      </c>
      <c r="BE7" s="2">
        <f t="shared" si="10"/>
        <v>84.275759288212797</v>
      </c>
      <c r="BF7" s="2">
        <f t="shared" si="11"/>
        <v>77.294309898819265</v>
      </c>
      <c r="BG7" s="2">
        <f t="shared" si="12"/>
        <v>69.701645691742215</v>
      </c>
      <c r="BH7" s="2">
        <f t="shared" si="13"/>
        <v>58.522448188178785</v>
      </c>
      <c r="BK7" s="2">
        <f>IF(OR($B7&lt;C$229, AND($B7&gt;C$230, $B7&lt;C$231)), C7, "")</f>
        <v>80.271000000000001</v>
      </c>
      <c r="BL7" s="2">
        <f>IF(OR($B7&lt;D$229, AND($B7&gt;D$230, $B7&lt;D$231)), D7, "")</f>
        <v>85.414000000000001</v>
      </c>
      <c r="BM7" s="2">
        <f>IF(OR($B7&lt;E$229, AND($B7&gt;E$230, $B7&lt;E$231)), E7, "")</f>
        <v>85.771000000000001</v>
      </c>
      <c r="BN7" s="2">
        <f>IF(OR($B7&lt;F$229, AND($B7&gt;F$230, $B7&lt;F$231)), F7, "")</f>
        <v>86.728999999999999</v>
      </c>
      <c r="BO7" s="2">
        <f>IF(OR($B7&lt;G$229, AND($B7&gt;G$230, $B7&lt;G$231)), G7, "")</f>
        <v>87.757000000000005</v>
      </c>
      <c r="BP7" s="2">
        <f>IF(OR($B7&lt;H$229, AND($B7&gt;H$230, $B7&lt;H$231)), H7, "")</f>
        <v>86.971000000000004</v>
      </c>
      <c r="BQ7" s="2">
        <f>IF(OR($B7&lt;I$229, AND($B7&gt;I$230, $B7&lt;I$231)), I7, "")</f>
        <v>88.370999999999995</v>
      </c>
      <c r="BR7" s="2">
        <f>IF(OR($B7&lt;J$229, AND($B7&gt;J$230, $B7&lt;J$231)), J7, "")</f>
        <v>87.129000000000005</v>
      </c>
      <c r="BS7" s="2">
        <f>IF(OR($B7&lt;K$229, AND($B7&gt;K$230, $B7&lt;K$231)), K7, "")</f>
        <v>86.942999999999998</v>
      </c>
      <c r="BT7" s="2">
        <f>IF(OR($B7&lt;L$229, AND($B7&gt;L$230, $B7&lt;L$231)), L7, "")</f>
        <v>81.7</v>
      </c>
      <c r="BU7" s="2">
        <f>IF(OR($B7&lt;M$229, AND($B7&gt;M$230, $B7&lt;M$231)), M7, "")</f>
        <v>76.5</v>
      </c>
      <c r="BV7" s="2">
        <f>IF(OR($B7&lt;N$229, AND($B7&gt;N$230, $B7&lt;N$231)), N7, "")</f>
        <v>68.142899999999997</v>
      </c>
      <c r="BW7" s="2">
        <f>IF(OR($B7&lt;O$229, AND($B7&gt;O$230, $B7&lt;O$231)), O7, "")</f>
        <v>57.8857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82.043731512386557</v>
      </c>
      <c r="CP7" s="2">
        <f>BL$207*$B7+BL$209</f>
        <v>86.459192032421015</v>
      </c>
      <c r="CQ7" s="2">
        <f>BM$207*$B7+BM$209</f>
        <v>88.155095239271418</v>
      </c>
      <c r="CR7" s="2">
        <f>BN$207*$B7+BN$209</f>
        <v>87.215951460568547</v>
      </c>
      <c r="CS7" s="2">
        <f>BO$207*$B7+BO$209</f>
        <v>87.213243241675599</v>
      </c>
      <c r="CT7" s="2">
        <f>BP$207*$B7+BP$209</f>
        <v>89.103425942074665</v>
      </c>
      <c r="CU7" s="2">
        <f>BQ$207*$B7+BQ$209</f>
        <v>90.194163161603754</v>
      </c>
      <c r="CV7" s="2">
        <f>BR$207*$B7+BR$209</f>
        <v>89.3893564891398</v>
      </c>
      <c r="CW7" s="2">
        <f>BS$207*$B7+BS$209</f>
        <v>87.580420724794919</v>
      </c>
      <c r="CX7" s="2">
        <f>BT$207*$B7+BT$209</f>
        <v>84.274718768130612</v>
      </c>
      <c r="CY7" s="2">
        <f>BU$207*$B7+BU$209</f>
        <v>77.293365661609599</v>
      </c>
      <c r="CZ7" s="2">
        <f>BV$207*$B7+BV$209</f>
        <v>69.700965741152899</v>
      </c>
      <c r="DA7" s="2">
        <f>BW$207*$B7+BW$209</f>
        <v>58.521933888888896</v>
      </c>
      <c r="DD7" s="2">
        <f>BZ$207*$B7+BZ$209</f>
        <v>87.860259920402669</v>
      </c>
      <c r="DE7" s="2">
        <f>CA$207*$B7+CA$209</f>
        <v>89.845552820295609</v>
      </c>
      <c r="DF7" s="2">
        <f>CB$207*$B7+CB$209</f>
        <v>92.795036249656093</v>
      </c>
      <c r="DG7" s="2">
        <f>CC$207*$B7+CC$209</f>
        <v>92.327817758287637</v>
      </c>
      <c r="DH7" s="2">
        <f>CD$207*$B7+CD$209</f>
        <v>93.819730441791435</v>
      </c>
      <c r="DI7" s="2">
        <f>CE$207*$B7+CE$209</f>
        <v>97.220759282893553</v>
      </c>
      <c r="DJ7" s="2">
        <f>CF$207*$B7+CF$209</f>
        <v>99.159397040700142</v>
      </c>
      <c r="DK7" s="2">
        <f>CG$207*$B7+CG$209</f>
        <v>98.832073818131875</v>
      </c>
      <c r="DL7" s="2">
        <f>CH$207*$B7+CH$209</f>
        <v>96.903333228632448</v>
      </c>
      <c r="DM7" s="2">
        <f>CI$207*$B7+CI$209</f>
        <v>93.423432996427977</v>
      </c>
      <c r="DN7" s="2">
        <f>CJ$207*$B7+CJ$209</f>
        <v>87.386923742925205</v>
      </c>
      <c r="DO7" s="2">
        <f>CK$207*$B7+CK$209</f>
        <v>77.302689647165749</v>
      </c>
      <c r="DP7" s="2">
        <f>CL$207*$B7+CL$209</f>
        <v>63.62877883543235</v>
      </c>
      <c r="DS7" s="2">
        <f>POWER(10,($B7-C$227)/C$228)/(1+POWER(10,($B7-C$227)/C$228))</f>
        <v>1.2290353384546217E-4</v>
      </c>
      <c r="DT7" s="2">
        <f>POWER(10,($B7-D$227)/D$228)/(1+POWER(10,($B7-D$227)/D$228))</f>
        <v>9.1772386634132968E-5</v>
      </c>
      <c r="DU7" s="2">
        <f>POWER(10,($B7-E$227)/E$228)/(1+POWER(10,($B7-E$227)/E$228))</f>
        <v>1.0575776880915608E-4</v>
      </c>
      <c r="DV7" s="2">
        <f>POWER(10,($B7-F$227)/F$228)/(1+POWER(10,($B7-F$227)/F$228))</f>
        <v>1.0037799421292021E-4</v>
      </c>
      <c r="DW7" s="2">
        <f>POWER(10,($B7-G$227)/G$228)/(1+POWER(10,($B7-G$227)/G$228))</f>
        <v>1.0396776770492103E-4</v>
      </c>
      <c r="DX7" s="2">
        <f>POWER(10,($B7-H$227)/H$228)/(1+POWER(10,($B7-H$227)/H$228))</f>
        <v>1.1189161771936434E-4</v>
      </c>
      <c r="DY7" s="2">
        <f>POWER(10,($B7-I$227)/I$228)/(1+POWER(10,($B7-I$227)/I$228))</f>
        <v>1.0645768214509784E-4</v>
      </c>
      <c r="DZ7" s="2">
        <f>POWER(10,($B7-J$227)/J$228)/(1+POWER(10,($B7-J$227)/J$228))</f>
        <v>9.6596396008501444E-5</v>
      </c>
      <c r="EA7" s="2">
        <f>POWER(10,($B7-K$227)/K$228)/(1+POWER(10,($B7-K$227)/K$228))</f>
        <v>9.5934028572609224E-5</v>
      </c>
      <c r="EB7" s="2">
        <f>POWER(10,($B7-L$227)/L$228)/(1+POWER(10,($B7-L$227)/L$228))</f>
        <v>1.1373402384449783E-4</v>
      </c>
      <c r="EC7" s="2">
        <f>POWER(10,($B7-M$227)/M$228)/(1+POWER(10,($B7-M$227)/M$228))</f>
        <v>9.3548499156579859E-5</v>
      </c>
      <c r="ED7" s="2">
        <f>POWER(10,($B7-N$227)/N$228)/(1+POWER(10,($B7-N$227)/N$228))</f>
        <v>8.9446893591106354E-5</v>
      </c>
      <c r="EE7" s="2">
        <f>POWER(10,($B7-O$227)/O$228)/(1+POWER(10,($B7-O$227)/O$228))</f>
        <v>1.0070783336329604E-4</v>
      </c>
    </row>
    <row r="8" spans="1:135" x14ac:dyDescent="0.25">
      <c r="B8" s="2">
        <v>2</v>
      </c>
      <c r="C8">
        <v>80.271000000000001</v>
      </c>
      <c r="D8">
        <v>85.129000000000005</v>
      </c>
      <c r="E8">
        <v>85.713999999999999</v>
      </c>
      <c r="F8">
        <v>85.585999999999999</v>
      </c>
      <c r="G8">
        <v>85.614000000000004</v>
      </c>
      <c r="H8">
        <v>88.013999999999996</v>
      </c>
      <c r="I8">
        <v>87.057000000000002</v>
      </c>
      <c r="J8">
        <v>87.956999999999994</v>
      </c>
      <c r="K8">
        <v>87.257000000000005</v>
      </c>
      <c r="L8">
        <v>83.671000000000006</v>
      </c>
      <c r="M8">
        <v>75.343000000000004</v>
      </c>
      <c r="N8">
        <v>68.828599999999994</v>
      </c>
      <c r="O8">
        <v>58.4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82.037619495457363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86.435967709162981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88.140020298003478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87.212388682651365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87.232128952514245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89.129859565272923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90.223370679587603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89.418166269207106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87.605360192522227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84.300835510787778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77.332074666478519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69.732076060136322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58.547129934367135</v>
      </c>
      <c r="AE8" s="5"/>
      <c r="AG8" s="5">
        <f t="shared" si="0"/>
        <v>-1.7666194954573626</v>
      </c>
      <c r="AH8" s="5">
        <f t="shared" si="0"/>
        <v>-1.3069677091629757</v>
      </c>
      <c r="AI8" s="5">
        <f t="shared" si="0"/>
        <v>-2.4260202980034791</v>
      </c>
      <c r="AJ8" s="5">
        <f t="shared" si="0"/>
        <v>-1.6263886826513669</v>
      </c>
      <c r="AK8" s="5">
        <f t="shared" si="0"/>
        <v>-1.6181289525142404</v>
      </c>
      <c r="AL8" s="5">
        <f t="shared" si="0"/>
        <v>-1.1158595652729275</v>
      </c>
      <c r="AM8" s="5">
        <f t="shared" si="0"/>
        <v>-3.166370679587601</v>
      </c>
      <c r="AN8" s="5">
        <f t="shared" si="0"/>
        <v>-1.4611662692071121</v>
      </c>
      <c r="AO8" s="5">
        <f t="shared" si="0"/>
        <v>-0.34836019252222172</v>
      </c>
      <c r="AP8" s="5">
        <f t="shared" si="0"/>
        <v>-0.62983551078777111</v>
      </c>
      <c r="AQ8" s="5">
        <f t="shared" si="0"/>
        <v>-1.9890746664785155</v>
      </c>
      <c r="AR8" s="5">
        <f t="shared" si="0"/>
        <v>-0.90347606013632742</v>
      </c>
      <c r="AS8" s="5">
        <f t="shared" si="0"/>
        <v>-0.14712993436713617</v>
      </c>
      <c r="AV8" s="2">
        <f t="shared" si="1"/>
        <v>82.037619495457363</v>
      </c>
      <c r="AW8" s="2">
        <f t="shared" si="2"/>
        <v>86.435967709162981</v>
      </c>
      <c r="AX8" s="2">
        <f t="shared" si="3"/>
        <v>88.140020298003478</v>
      </c>
      <c r="AY8" s="2">
        <f t="shared" si="4"/>
        <v>87.212388682651365</v>
      </c>
      <c r="AZ8" s="2">
        <f t="shared" si="5"/>
        <v>87.232128952514245</v>
      </c>
      <c r="BA8" s="2">
        <f t="shared" si="6"/>
        <v>89.129859565272923</v>
      </c>
      <c r="BB8" s="2">
        <f t="shared" si="7"/>
        <v>90.223370679587603</v>
      </c>
      <c r="BC8" s="2">
        <f t="shared" si="8"/>
        <v>89.418166269207106</v>
      </c>
      <c r="BD8" s="2">
        <f t="shared" si="9"/>
        <v>87.605360192522227</v>
      </c>
      <c r="BE8" s="2">
        <f t="shared" si="10"/>
        <v>84.300835510787778</v>
      </c>
      <c r="BF8" s="2">
        <f t="shared" si="11"/>
        <v>77.332074666478519</v>
      </c>
      <c r="BG8" s="2">
        <f t="shared" si="12"/>
        <v>69.732076060136322</v>
      </c>
      <c r="BH8" s="2">
        <f t="shared" si="13"/>
        <v>58.547129934367135</v>
      </c>
      <c r="BK8" s="2">
        <f>IF(OR($B8&lt;C$229, AND($B8&gt;C$230, $B8&lt;C$231)), C8, "")</f>
        <v>80.271000000000001</v>
      </c>
      <c r="BL8" s="2">
        <f>IF(OR($B8&lt;D$229, AND($B8&gt;D$230, $B8&lt;D$231)), D8, "")</f>
        <v>85.129000000000005</v>
      </c>
      <c r="BM8" s="2">
        <f>IF(OR($B8&lt;E$229, AND($B8&gt;E$230, $B8&lt;E$231)), E8, "")</f>
        <v>85.713999999999999</v>
      </c>
      <c r="BN8" s="2">
        <f>IF(OR($B8&lt;F$229, AND($B8&gt;F$230, $B8&lt;F$231)), F8, "")</f>
        <v>85.585999999999999</v>
      </c>
      <c r="BO8" s="2">
        <f>IF(OR($B8&lt;G$229, AND($B8&gt;G$230, $B8&lt;G$231)), G8, "")</f>
        <v>85.614000000000004</v>
      </c>
      <c r="BP8" s="2">
        <f>IF(OR($B8&lt;H$229, AND($B8&gt;H$230, $B8&lt;H$231)), H8, "")</f>
        <v>88.013999999999996</v>
      </c>
      <c r="BQ8" s="2">
        <f>IF(OR($B8&lt;I$229, AND($B8&gt;I$230, $B8&lt;I$231)), I8, "")</f>
        <v>87.057000000000002</v>
      </c>
      <c r="BR8" s="2">
        <f>IF(OR($B8&lt;J$229, AND($B8&gt;J$230, $B8&lt;J$231)), J8, "")</f>
        <v>87.956999999999994</v>
      </c>
      <c r="BS8" s="2">
        <f>IF(OR($B8&lt;K$229, AND($B8&gt;K$230, $B8&lt;K$231)), K8, "")</f>
        <v>87.257000000000005</v>
      </c>
      <c r="BT8" s="2">
        <f>IF(OR($B8&lt;L$229, AND($B8&gt;L$230, $B8&lt;L$231)), L8, "")</f>
        <v>83.671000000000006</v>
      </c>
      <c r="BU8" s="2">
        <f>IF(OR($B8&lt;M$229, AND($B8&gt;M$230, $B8&lt;M$231)), M8, "")</f>
        <v>75.343000000000004</v>
      </c>
      <c r="BV8" s="2">
        <f>IF(OR($B8&lt;N$229, AND($B8&gt;N$230, $B8&lt;N$231)), N8, "")</f>
        <v>68.828599999999994</v>
      </c>
      <c r="BW8" s="2">
        <f>IF(OR($B8&lt;O$229, AND($B8&gt;O$230, $B8&lt;O$231)), O8, "")</f>
        <v>58.4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82.036844495462347</v>
      </c>
      <c r="CP8" s="2">
        <f>BL$207*$B8+BL$209</f>
        <v>86.435630934878375</v>
      </c>
      <c r="CQ8" s="2">
        <f>BM$207*$B8+BM$209</f>
        <v>88.139488601437691</v>
      </c>
      <c r="CR8" s="2">
        <f>BN$207*$B8+BN$209</f>
        <v>87.211832503386375</v>
      </c>
      <c r="CS8" s="2">
        <f>BO$207*$B8+BO$209</f>
        <v>87.231384165020231</v>
      </c>
      <c r="CT8" s="2">
        <f>BP$207*$B8+BP$209</f>
        <v>89.1288747017459</v>
      </c>
      <c r="CU8" s="2">
        <f>BQ$207*$B8+BQ$209</f>
        <v>90.222335857904639</v>
      </c>
      <c r="CV8" s="2">
        <f>BR$207*$B8+BR$209</f>
        <v>89.417177029840701</v>
      </c>
      <c r="CW8" s="2">
        <f>BS$207*$B8+BS$209</f>
        <v>87.604389943979513</v>
      </c>
      <c r="CX8" s="2">
        <f>BT$207*$B8+BT$209</f>
        <v>84.299707094157341</v>
      </c>
      <c r="CY8" s="2">
        <f>BU$207*$B8+BU$209</f>
        <v>77.331050441909738</v>
      </c>
      <c r="CZ8" s="2">
        <f>BV$207*$B8+BV$209</f>
        <v>69.731338564755177</v>
      </c>
      <c r="DA8" s="2">
        <f>BW$207*$B8+BW$209</f>
        <v>58.546572166105506</v>
      </c>
      <c r="DD8" s="2">
        <f>BZ$207*$B8+BZ$209</f>
        <v>87.787832728549688</v>
      </c>
      <c r="DE8" s="2">
        <f>CA$207*$B8+CA$209</f>
        <v>89.782438495315091</v>
      </c>
      <c r="DF8" s="2">
        <f>CB$207*$B8+CB$209</f>
        <v>92.724664559996853</v>
      </c>
      <c r="DG8" s="2">
        <f>CC$207*$B8+CC$209</f>
        <v>92.265195389702313</v>
      </c>
      <c r="DH8" s="2">
        <f>CD$207*$B8+CD$209</f>
        <v>93.76476557629087</v>
      </c>
      <c r="DI8" s="2">
        <f>CE$207*$B8+CE$209</f>
        <v>97.156427850730338</v>
      </c>
      <c r="DJ8" s="2">
        <f>CF$207*$B8+CF$209</f>
        <v>99.087626421649347</v>
      </c>
      <c r="DK8" s="2">
        <f>CG$207*$B8+CG$209</f>
        <v>98.757126242535378</v>
      </c>
      <c r="DL8" s="2">
        <f>CH$207*$B8+CH$209</f>
        <v>96.828284645501029</v>
      </c>
      <c r="DM8" s="2">
        <f>CI$207*$B8+CI$209</f>
        <v>93.348358113022456</v>
      </c>
      <c r="DN8" s="2">
        <f>CJ$207*$B8+CJ$209</f>
        <v>87.316377280168425</v>
      </c>
      <c r="DO8" s="2">
        <f>CK$207*$B8+CK$209</f>
        <v>77.250991387978587</v>
      </c>
      <c r="DP8" s="2">
        <f>CL$207*$B8+CL$209</f>
        <v>63.597774500287571</v>
      </c>
      <c r="DS8" s="2">
        <f>POWER(10,($B8-C$227)/C$228)/(1+POWER(10,($B8-C$227)/C$228))</f>
        <v>1.347594471788349E-4</v>
      </c>
      <c r="DT8" s="2">
        <f>POWER(10,($B8-D$227)/D$228)/(1+POWER(10,($B8-D$227)/D$228))</f>
        <v>1.0062553001045303E-4</v>
      </c>
      <c r="DU8" s="2">
        <f>POWER(10,($B8-E$227)/E$228)/(1+POWER(10,($B8-E$227)/E$228))</f>
        <v>1.1595990439612313E-4</v>
      </c>
      <c r="DV8" s="2">
        <f>POWER(10,($B8-F$227)/F$228)/(1+POWER(10,($B8-F$227)/F$228))</f>
        <v>1.1006121616255926E-4</v>
      </c>
      <c r="DW8" s="2">
        <f>POWER(10,($B8-G$227)/G$228)/(1+POWER(10,($B8-G$227)/G$228))</f>
        <v>1.1399724692675435E-4</v>
      </c>
      <c r="DX8" s="2">
        <f>POWER(10,($B8-H$227)/H$228)/(1+POWER(10,($B8-H$227)/H$228))</f>
        <v>1.2268539475918962E-4</v>
      </c>
      <c r="DY8" s="2">
        <f>POWER(10,($B8-I$227)/I$228)/(1+POWER(10,($B8-I$227)/I$228))</f>
        <v>1.1672732839572795E-4</v>
      </c>
      <c r="DZ8" s="2">
        <f>POWER(10,($B8-J$227)/J$228)/(1+POWER(10,($B8-J$227)/J$228))</f>
        <v>1.0591485498155864E-4</v>
      </c>
      <c r="EA8" s="2">
        <f>POWER(10,($B8-K$227)/K$228)/(1+POWER(10,($B8-K$227)/K$228))</f>
        <v>1.0518859702056316E-4</v>
      </c>
      <c r="EB8" s="2">
        <f>POWER(10,($B8-L$227)/L$228)/(1+POWER(10,($B8-L$227)/L$228))</f>
        <v>1.2470550892984571E-4</v>
      </c>
      <c r="EC8" s="2">
        <f>POWER(10,($B8-M$227)/M$228)/(1+POWER(10,($B8-M$227)/M$228))</f>
        <v>1.025729638460607E-4</v>
      </c>
      <c r="ED8" s="2">
        <f>POWER(10,($B8-N$227)/N$228)/(1+POWER(10,($B8-N$227)/N$228))</f>
        <v>9.8075722173785411E-5</v>
      </c>
      <c r="EE8" s="2">
        <f>POWER(10,($B8-O$227)/O$228)/(1+POWER(10,($B8-O$227)/O$228))</f>
        <v>1.104228705829071E-4</v>
      </c>
    </row>
    <row r="9" spans="1:135" x14ac:dyDescent="0.25">
      <c r="B9" s="2">
        <v>3</v>
      </c>
      <c r="C9">
        <v>79.471000000000004</v>
      </c>
      <c r="D9">
        <v>86.085999999999999</v>
      </c>
      <c r="E9">
        <v>85.585999999999999</v>
      </c>
      <c r="F9">
        <v>84.585999999999999</v>
      </c>
      <c r="G9">
        <v>86.929000000000002</v>
      </c>
      <c r="H9">
        <v>88.057000000000002</v>
      </c>
      <c r="I9">
        <v>88.186000000000007</v>
      </c>
      <c r="J9">
        <v>87.929000000000002</v>
      </c>
      <c r="K9">
        <v>87.486000000000004</v>
      </c>
      <c r="L9">
        <v>84.570999999999998</v>
      </c>
      <c r="M9">
        <v>76.5</v>
      </c>
      <c r="N9">
        <v>69.014300000000006</v>
      </c>
      <c r="O9">
        <v>58.642899999999997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82.030797553944197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86.41243473539943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88.124457987611194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87.208316318065314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87.250332584837437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89.155391252763394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90.251630409341814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89.446070304172466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87.629411588439041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84.325919007363865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77.369846078462729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69.762511202643509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58.571815280615965</v>
      </c>
      <c r="AE9" s="5"/>
      <c r="AG9" s="5">
        <f t="shared" si="0"/>
        <v>-2.5597975539441933</v>
      </c>
      <c r="AH9" s="5">
        <f t="shared" si="0"/>
        <v>-0.32643473539943102</v>
      </c>
      <c r="AI9" s="5">
        <f t="shared" si="0"/>
        <v>-2.5384579876111957</v>
      </c>
      <c r="AJ9" s="5">
        <f t="shared" si="0"/>
        <v>-2.622316318065316</v>
      </c>
      <c r="AK9" s="5">
        <f t="shared" si="0"/>
        <v>-0.32133258483743532</v>
      </c>
      <c r="AL9" s="5">
        <f t="shared" si="0"/>
        <v>-1.0983912527633919</v>
      </c>
      <c r="AM9" s="5">
        <f t="shared" si="0"/>
        <v>-2.0656304093418072</v>
      </c>
      <c r="AN9" s="5">
        <f t="shared" si="0"/>
        <v>-1.5170703041724636</v>
      </c>
      <c r="AO9" s="5">
        <f t="shared" si="0"/>
        <v>-0.14341158843903656</v>
      </c>
      <c r="AP9" s="5">
        <f t="shared" si="0"/>
        <v>0.24508099263613303</v>
      </c>
      <c r="AQ9" s="5">
        <f t="shared" si="0"/>
        <v>-0.86984607846272866</v>
      </c>
      <c r="AR9" s="5">
        <f t="shared" si="0"/>
        <v>-0.74821120264350327</v>
      </c>
      <c r="AS9" s="5">
        <f t="shared" si="0"/>
        <v>7.1084719384032269E-2</v>
      </c>
      <c r="AV9" s="2">
        <f t="shared" si="1"/>
        <v>82.030797553944197</v>
      </c>
      <c r="AW9" s="2">
        <f t="shared" si="2"/>
        <v>86.41243473539943</v>
      </c>
      <c r="AX9" s="2">
        <f t="shared" si="3"/>
        <v>88.124457987611194</v>
      </c>
      <c r="AY9" s="2">
        <f t="shared" si="4"/>
        <v>87.208316318065314</v>
      </c>
      <c r="AZ9" s="2">
        <f t="shared" si="5"/>
        <v>87.250332584837437</v>
      </c>
      <c r="BA9" s="2">
        <f t="shared" si="6"/>
        <v>89.155391252763394</v>
      </c>
      <c r="BB9" s="2">
        <f t="shared" si="7"/>
        <v>90.251630409341814</v>
      </c>
      <c r="BC9" s="2">
        <f t="shared" si="8"/>
        <v>89.446070304172466</v>
      </c>
      <c r="BD9" s="2">
        <f t="shared" si="9"/>
        <v>87.629411588439041</v>
      </c>
      <c r="BE9" s="2">
        <f t="shared" si="10"/>
        <v>84.325919007363865</v>
      </c>
      <c r="BF9" s="2">
        <f t="shared" si="11"/>
        <v>77.369846078462729</v>
      </c>
      <c r="BG9" s="2">
        <f t="shared" si="12"/>
        <v>69.762511202643509</v>
      </c>
      <c r="BH9" s="2">
        <f t="shared" si="13"/>
        <v>58.571815280615965</v>
      </c>
      <c r="BK9" s="2">
        <f>IF(OR($B9&lt;C$229, AND($B9&gt;C$230, $B9&lt;C$231)), C9, "")</f>
        <v>79.471000000000004</v>
      </c>
      <c r="BL9" s="2">
        <f>IF(OR($B9&lt;D$229, AND($B9&gt;D$230, $B9&lt;D$231)), D9, "")</f>
        <v>86.085999999999999</v>
      </c>
      <c r="BM9" s="2">
        <f>IF(OR($B9&lt;E$229, AND($B9&gt;E$230, $B9&lt;E$231)), E9, "")</f>
        <v>85.585999999999999</v>
      </c>
      <c r="BN9" s="2">
        <f>IF(OR($B9&lt;F$229, AND($B9&gt;F$230, $B9&lt;F$231)), F9, "")</f>
        <v>84.585999999999999</v>
      </c>
      <c r="BO9" s="2">
        <f>IF(OR($B9&lt;G$229, AND($B9&gt;G$230, $B9&lt;G$231)), G9, "")</f>
        <v>86.929000000000002</v>
      </c>
      <c r="BP9" s="2">
        <f>IF(OR($B9&lt;H$229, AND($B9&gt;H$230, $B9&lt;H$231)), H9, "")</f>
        <v>88.057000000000002</v>
      </c>
      <c r="BQ9" s="2">
        <f>IF(OR($B9&lt;I$229, AND($B9&gt;I$230, $B9&lt;I$231)), I9, "")</f>
        <v>88.186000000000007</v>
      </c>
      <c r="BR9" s="2">
        <f>IF(OR($B9&lt;J$229, AND($B9&gt;J$230, $B9&lt;J$231)), J9, "")</f>
        <v>87.929000000000002</v>
      </c>
      <c r="BS9" s="2">
        <f>IF(OR($B9&lt;K$229, AND($B9&gt;K$230, $B9&lt;K$231)), K9, "")</f>
        <v>87.486000000000004</v>
      </c>
      <c r="BT9" s="2">
        <f>IF(OR($B9&lt;L$229, AND($B9&gt;L$230, $B9&lt;L$231)), L9, "")</f>
        <v>84.570999999999998</v>
      </c>
      <c r="BU9" s="2">
        <f>IF(OR($B9&lt;M$229, AND($B9&gt;M$230, $B9&lt;M$231)), M9, "")</f>
        <v>76.5</v>
      </c>
      <c r="BV9" s="2">
        <f>IF(OR($B9&lt;N$229, AND($B9&gt;N$230, $B9&lt;N$231)), N9, "")</f>
        <v>69.014300000000006</v>
      </c>
      <c r="BW9" s="2">
        <f>IF(OR($B9&lt;O$229, AND($B9&gt;O$230, $B9&lt;O$231)), O9, "")</f>
        <v>58.642899999999997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82.029957478538137</v>
      </c>
      <c r="CP9" s="2">
        <f>BL$207*$B9+BL$209</f>
        <v>86.412069837335736</v>
      </c>
      <c r="CQ9" s="2">
        <f>BM$207*$B9+BM$209</f>
        <v>88.123881963603964</v>
      </c>
      <c r="CR9" s="2">
        <f>BN$207*$B9+BN$209</f>
        <v>87.207713546204189</v>
      </c>
      <c r="CS9" s="2">
        <f>BO$207*$B9+BO$209</f>
        <v>87.249525088364862</v>
      </c>
      <c r="CT9" s="2">
        <f>BP$207*$B9+BP$209</f>
        <v>89.154323461417121</v>
      </c>
      <c r="CU9" s="2">
        <f>BQ$207*$B9+BQ$209</f>
        <v>90.250508554205524</v>
      </c>
      <c r="CV9" s="2">
        <f>BR$207*$B9+BR$209</f>
        <v>89.444997570541616</v>
      </c>
      <c r="CW9" s="2">
        <f>BS$207*$B9+BS$209</f>
        <v>87.62835916316412</v>
      </c>
      <c r="CX9" s="2">
        <f>BT$207*$B9+BT$209</f>
        <v>84.324695420184071</v>
      </c>
      <c r="CY9" s="2">
        <f>BU$207*$B9+BU$209</f>
        <v>77.368735222209878</v>
      </c>
      <c r="CZ9" s="2">
        <f>BV$207*$B9+BV$209</f>
        <v>69.761711388357469</v>
      </c>
      <c r="DA9" s="2">
        <f>BW$207*$B9+BW$209</f>
        <v>58.571210443322116</v>
      </c>
      <c r="DD9" s="2">
        <f>BZ$207*$B9+BZ$209</f>
        <v>87.715405536696707</v>
      </c>
      <c r="DE9" s="2">
        <f>CA$207*$B9+CA$209</f>
        <v>89.719324170334588</v>
      </c>
      <c r="DF9" s="2">
        <f>CB$207*$B9+CB$209</f>
        <v>92.654292870337613</v>
      </c>
      <c r="DG9" s="2">
        <f>CC$207*$B9+CC$209</f>
        <v>92.202573021116976</v>
      </c>
      <c r="DH9" s="2">
        <f>CD$207*$B9+CD$209</f>
        <v>93.709800710790304</v>
      </c>
      <c r="DI9" s="2">
        <f>CE$207*$B9+CE$209</f>
        <v>97.092096418567138</v>
      </c>
      <c r="DJ9" s="2">
        <f>CF$207*$B9+CF$209</f>
        <v>99.015855802598566</v>
      </c>
      <c r="DK9" s="2">
        <f>CG$207*$B9+CG$209</f>
        <v>98.682178666938896</v>
      </c>
      <c r="DL9" s="2">
        <f>CH$207*$B9+CH$209</f>
        <v>96.753236062369609</v>
      </c>
      <c r="DM9" s="2">
        <f>CI$207*$B9+CI$209</f>
        <v>93.273283229616922</v>
      </c>
      <c r="DN9" s="2">
        <f>CJ$207*$B9+CJ$209</f>
        <v>87.245830817411658</v>
      </c>
      <c r="DO9" s="2">
        <f>CK$207*$B9+CK$209</f>
        <v>77.19929312879141</v>
      </c>
      <c r="DP9" s="2">
        <f>CL$207*$B9+CL$209</f>
        <v>63.566770165142792</v>
      </c>
      <c r="DS9" s="2">
        <f>POWER(10,($B9-C$227)/C$228)/(1+POWER(10,($B9-C$227)/C$228))</f>
        <v>1.4775887449129882E-4</v>
      </c>
      <c r="DT9" s="2">
        <f>POWER(10,($B9-D$227)/D$228)/(1+POWER(10,($B9-D$227)/D$228))</f>
        <v>1.1033262850394114E-4</v>
      </c>
      <c r="DU9" s="2">
        <f>POWER(10,($B9-E$227)/E$228)/(1+POWER(10,($B9-E$227)/E$228))</f>
        <v>1.2714608433735881E-4</v>
      </c>
      <c r="DV9" s="2">
        <f>POWER(10,($B9-F$227)/F$228)/(1+POWER(10,($B9-F$227)/F$228))</f>
        <v>1.2067844233829087E-4</v>
      </c>
      <c r="DW9" s="2">
        <f>POWER(10,($B9-G$227)/G$228)/(1+POWER(10,($B9-G$227)/G$228))</f>
        <v>1.2499412095910237E-4</v>
      </c>
      <c r="DX9" s="2">
        <f>POWER(10,($B9-H$227)/H$228)/(1+POWER(10,($B9-H$227)/H$228))</f>
        <v>1.3452026809414794E-4</v>
      </c>
      <c r="DY9" s="2">
        <f>POWER(10,($B9-I$227)/I$228)/(1+POWER(10,($B9-I$227)/I$228))</f>
        <v>1.2798752913021662E-4</v>
      </c>
      <c r="DZ9" s="2">
        <f>POWER(10,($B9-J$227)/J$228)/(1+POWER(10,($B9-J$227)/J$228))</f>
        <v>1.1613214244165049E-4</v>
      </c>
      <c r="EA9" s="2">
        <f>POWER(10,($B9-K$227)/K$228)/(1+POWER(10,($B9-K$227)/K$228))</f>
        <v>1.1533583264107248E-4</v>
      </c>
      <c r="EB9" s="2">
        <f>POWER(10,($B9-L$227)/L$228)/(1+POWER(10,($B9-L$227)/L$228))</f>
        <v>1.3673522636943334E-4</v>
      </c>
      <c r="EC9" s="2">
        <f>POWER(10,($B9-M$227)/M$228)/(1+POWER(10,($B9-M$227)/M$228))</f>
        <v>1.1246790538246456E-4</v>
      </c>
      <c r="ED9" s="2">
        <f>POWER(10,($B9-N$227)/N$228)/(1+POWER(10,($B9-N$227)/N$228))</f>
        <v>1.0753687340250841E-4</v>
      </c>
      <c r="EE9" s="2">
        <f>POWER(10,($B9-O$227)/O$228)/(1+POWER(10,($B9-O$227)/O$228))</f>
        <v>1.2107498008958204E-4</v>
      </c>
    </row>
    <row r="10" spans="1:135" x14ac:dyDescent="0.25">
      <c r="B10" s="2">
        <v>4</v>
      </c>
      <c r="C10">
        <v>80.171000000000006</v>
      </c>
      <c r="D10">
        <v>85.043000000000006</v>
      </c>
      <c r="E10">
        <v>86.5</v>
      </c>
      <c r="F10">
        <v>86.228999999999999</v>
      </c>
      <c r="G10">
        <v>86.971000000000004</v>
      </c>
      <c r="H10">
        <v>88.213999999999999</v>
      </c>
      <c r="I10">
        <v>88.771000000000001</v>
      </c>
      <c r="J10">
        <v>87.870999999999995</v>
      </c>
      <c r="K10">
        <v>86.271000000000001</v>
      </c>
      <c r="L10">
        <v>82.8</v>
      </c>
      <c r="M10">
        <v>76.013999999999996</v>
      </c>
      <c r="N10">
        <v>68.985699999999994</v>
      </c>
      <c r="O10">
        <v>58.485700000000001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82.02398095454916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86.38890405331226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88.108899280925471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87.20424776637384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87.268541384037164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89.18092977354722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90.279897299588157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89.473981241128982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87.653469808903935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84.351010363177608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77.407624672172801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69.792951504735086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58.596504516888373</v>
      </c>
      <c r="AE10" s="5"/>
      <c r="AG10" s="5">
        <f t="shared" si="0"/>
        <v>-1.8529809545491531</v>
      </c>
      <c r="AH10" s="5">
        <f t="shared" si="0"/>
        <v>-1.3459040533122533</v>
      </c>
      <c r="AI10" s="5">
        <f t="shared" si="0"/>
        <v>-1.6088992809254705</v>
      </c>
      <c r="AJ10" s="5">
        <f t="shared" si="0"/>
        <v>-0.97524776637384036</v>
      </c>
      <c r="AK10" s="5">
        <f t="shared" si="0"/>
        <v>-0.29754138403716013</v>
      </c>
      <c r="AL10" s="5">
        <f t="shared" si="0"/>
        <v>-0.96692977354722132</v>
      </c>
      <c r="AM10" s="5">
        <f t="shared" si="0"/>
        <v>-1.5088972995881562</v>
      </c>
      <c r="AN10" s="5">
        <f t="shared" si="0"/>
        <v>-1.6029812411289868</v>
      </c>
      <c r="AO10" s="5">
        <f t="shared" si="0"/>
        <v>-1.3824698089039344</v>
      </c>
      <c r="AP10" s="5">
        <f t="shared" si="0"/>
        <v>-1.5510103631776104</v>
      </c>
      <c r="AQ10" s="5">
        <f t="shared" si="0"/>
        <v>-1.3936246721728054</v>
      </c>
      <c r="AR10" s="5">
        <f t="shared" si="0"/>
        <v>-0.80725150473509188</v>
      </c>
      <c r="AS10" s="5">
        <f t="shared" si="0"/>
        <v>-0.11080451688837201</v>
      </c>
      <c r="AV10" s="2">
        <f t="shared" si="1"/>
        <v>82.02398095454916</v>
      </c>
      <c r="AW10" s="2">
        <f t="shared" si="2"/>
        <v>86.38890405331226</v>
      </c>
      <c r="AX10" s="2">
        <f t="shared" si="3"/>
        <v>88.108899280925471</v>
      </c>
      <c r="AY10" s="2">
        <f t="shared" si="4"/>
        <v>87.20424776637384</v>
      </c>
      <c r="AZ10" s="2">
        <f t="shared" si="5"/>
        <v>87.268541384037164</v>
      </c>
      <c r="BA10" s="2">
        <f t="shared" si="6"/>
        <v>89.18092977354722</v>
      </c>
      <c r="BB10" s="2">
        <f t="shared" si="7"/>
        <v>90.279897299588157</v>
      </c>
      <c r="BC10" s="2">
        <f t="shared" si="8"/>
        <v>89.473981241128982</v>
      </c>
      <c r="BD10" s="2">
        <f t="shared" si="9"/>
        <v>87.653469808903935</v>
      </c>
      <c r="BE10" s="2">
        <f t="shared" si="10"/>
        <v>84.351010363177608</v>
      </c>
      <c r="BF10" s="2">
        <f t="shared" si="11"/>
        <v>77.407624672172801</v>
      </c>
      <c r="BG10" s="2">
        <f t="shared" si="12"/>
        <v>69.792951504735086</v>
      </c>
      <c r="BH10" s="2">
        <f t="shared" si="13"/>
        <v>58.596504516888373</v>
      </c>
      <c r="BK10" s="2">
        <f>IF(OR($B10&lt;C$229, AND($B10&gt;C$230, $B10&lt;C$231)), C10, "")</f>
        <v>80.171000000000006</v>
      </c>
      <c r="BL10" s="2">
        <f>IF(OR($B10&lt;D$229, AND($B10&gt;D$230, $B10&lt;D$231)), D10, "")</f>
        <v>85.043000000000006</v>
      </c>
      <c r="BM10" s="2">
        <f>IF(OR($B10&lt;E$229, AND($B10&gt;E$230, $B10&lt;E$231)), E10, "")</f>
        <v>86.5</v>
      </c>
      <c r="BN10" s="2">
        <f>IF(OR($B10&lt;F$229, AND($B10&gt;F$230, $B10&lt;F$231)), F10, "")</f>
        <v>86.228999999999999</v>
      </c>
      <c r="BO10" s="2">
        <f>IF(OR($B10&lt;G$229, AND($B10&gt;G$230, $B10&lt;G$231)), G10, "")</f>
        <v>86.971000000000004</v>
      </c>
      <c r="BP10" s="2">
        <f>IF(OR($B10&lt;H$229, AND($B10&gt;H$230, $B10&lt;H$231)), H10, "")</f>
        <v>88.213999999999999</v>
      </c>
      <c r="BQ10" s="2">
        <f>IF(OR($B10&lt;I$229, AND($B10&gt;I$230, $B10&lt;I$231)), I10, "")</f>
        <v>88.771000000000001</v>
      </c>
      <c r="BR10" s="2">
        <f>IF(OR($B10&lt;J$229, AND($B10&gt;J$230, $B10&lt;J$231)), J10, "")</f>
        <v>87.870999999999995</v>
      </c>
      <c r="BS10" s="2">
        <f>IF(OR($B10&lt;K$229, AND($B10&gt;K$230, $B10&lt;K$231)), K10, "")</f>
        <v>86.271000000000001</v>
      </c>
      <c r="BT10" s="2">
        <f>IF(OR($B10&lt;L$229, AND($B10&gt;L$230, $B10&lt;L$231)), L10, "")</f>
        <v>82.8</v>
      </c>
      <c r="BU10" s="2">
        <f>IF(OR($B10&lt;M$229, AND($B10&gt;M$230, $B10&lt;M$231)), M10, "")</f>
        <v>76.013999999999996</v>
      </c>
      <c r="BV10" s="2">
        <f>IF(OR($B10&lt;N$229, AND($B10&gt;N$230, $B10&lt;N$231)), N10, "")</f>
        <v>68.985699999999994</v>
      </c>
      <c r="BW10" s="2">
        <f>IF(OR($B10&lt;O$229, AND($B10&gt;O$230, $B10&lt;O$231)), O10, "")</f>
        <v>58.485700000000001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82.023070461613926</v>
      </c>
      <c r="CP10" s="2">
        <f>BL$207*$B10+BL$209</f>
        <v>86.388508739793096</v>
      </c>
      <c r="CQ10" s="2">
        <f>BM$207*$B10+BM$209</f>
        <v>88.108275325770236</v>
      </c>
      <c r="CR10" s="2">
        <f>BN$207*$B10+BN$209</f>
        <v>87.203594589022018</v>
      </c>
      <c r="CS10" s="2">
        <f>BO$207*$B10+BO$209</f>
        <v>87.267666011709494</v>
      </c>
      <c r="CT10" s="2">
        <f>BP$207*$B10+BP$209</f>
        <v>89.179772221088342</v>
      </c>
      <c r="CU10" s="2">
        <f>BQ$207*$B10+BQ$209</f>
        <v>90.278681250506409</v>
      </c>
      <c r="CV10" s="2">
        <f>BR$207*$B10+BR$209</f>
        <v>89.472818111242518</v>
      </c>
      <c r="CW10" s="2">
        <f>BS$207*$B10+BS$209</f>
        <v>87.652328382348713</v>
      </c>
      <c r="CX10" s="2">
        <f>BT$207*$B10+BT$209</f>
        <v>84.3496837462108</v>
      </c>
      <c r="CY10" s="2">
        <f>BU$207*$B10+BU$209</f>
        <v>77.406420002510032</v>
      </c>
      <c r="CZ10" s="2">
        <f>BV$207*$B10+BV$209</f>
        <v>69.792084211959747</v>
      </c>
      <c r="DA10" s="2">
        <f>BW$207*$B10+BW$209</f>
        <v>58.595848720538726</v>
      </c>
      <c r="DD10" s="2">
        <f>BZ$207*$B10+BZ$209</f>
        <v>87.642978344843726</v>
      </c>
      <c r="DE10" s="2">
        <f>CA$207*$B10+CA$209</f>
        <v>89.65620984535407</v>
      </c>
      <c r="DF10" s="2">
        <f>CB$207*$B10+CB$209</f>
        <v>92.583921180678374</v>
      </c>
      <c r="DG10" s="2">
        <f>CC$207*$B10+CC$209</f>
        <v>92.139950652531638</v>
      </c>
      <c r="DH10" s="2">
        <f>CD$207*$B10+CD$209</f>
        <v>93.654835845289739</v>
      </c>
      <c r="DI10" s="2">
        <f>CE$207*$B10+CE$209</f>
        <v>97.027764986403923</v>
      </c>
      <c r="DJ10" s="2">
        <f>CF$207*$B10+CF$209</f>
        <v>98.944085183547784</v>
      </c>
      <c r="DK10" s="2">
        <f>CG$207*$B10+CG$209</f>
        <v>98.607231091342399</v>
      </c>
      <c r="DL10" s="2">
        <f>CH$207*$B10+CH$209</f>
        <v>96.678187479238204</v>
      </c>
      <c r="DM10" s="2">
        <f>CI$207*$B10+CI$209</f>
        <v>93.198208346211402</v>
      </c>
      <c r="DN10" s="2">
        <f>CJ$207*$B10+CJ$209</f>
        <v>87.175284354654877</v>
      </c>
      <c r="DO10" s="2">
        <f>CK$207*$B10+CK$209</f>
        <v>77.147594869604234</v>
      </c>
      <c r="DP10" s="2">
        <f>CL$207*$B10+CL$209</f>
        <v>63.535765829998013</v>
      </c>
      <c r="DS10" s="2">
        <f>POWER(10,($B10-C$227)/C$228)/(1+POWER(10,($B10-C$227)/C$228))</f>
        <v>1.6201207460166958E-4</v>
      </c>
      <c r="DT10" s="2">
        <f>POWER(10,($B10-D$227)/D$228)/(1+POWER(10,($B10-D$227)/D$228))</f>
        <v>1.209760337250015E-4</v>
      </c>
      <c r="DU10" s="2">
        <f>POWER(10,($B10-E$227)/E$228)/(1+POWER(10,($B10-E$227)/E$228))</f>
        <v>1.3941119906813365E-4</v>
      </c>
      <c r="DV10" s="2">
        <f>POWER(10,($B10-F$227)/F$228)/(1+POWER(10,($B10-F$227)/F$228))</f>
        <v>1.3231974019110258E-4</v>
      </c>
      <c r="DW10" s="2">
        <f>POWER(10,($B10-G$227)/G$228)/(1+POWER(10,($B10-G$227)/G$228))</f>
        <v>1.3705167554317111E-4</v>
      </c>
      <c r="DX10" s="2">
        <f>POWER(10,($B10-H$227)/H$228)/(1+POWER(10,($B10-H$227)/H$228))</f>
        <v>1.4749662665310937E-4</v>
      </c>
      <c r="DY10" s="2">
        <f>POWER(10,($B10-I$227)/I$228)/(1+POWER(10,($B10-I$227)/I$228))</f>
        <v>1.4033380222689982E-4</v>
      </c>
      <c r="DZ10" s="2">
        <f>POWER(10,($B10-J$227)/J$228)/(1+POWER(10,($B10-J$227)/J$228))</f>
        <v>1.273349353700835E-4</v>
      </c>
      <c r="EA10" s="2">
        <f>POWER(10,($B10-K$227)/K$228)/(1+POWER(10,($B10-K$227)/K$228))</f>
        <v>1.2646181853459042E-4</v>
      </c>
      <c r="EB10" s="2">
        <f>POWER(10,($B10-L$227)/L$228)/(1+POWER(10,($B10-L$227)/L$228))</f>
        <v>1.4992521655012877E-4</v>
      </c>
      <c r="EC10" s="2">
        <f>POWER(10,($B10-M$227)/M$228)/(1+POWER(10,($B10-M$227)/M$228))</f>
        <v>1.2331726793900972E-4</v>
      </c>
      <c r="ED10" s="2">
        <f>POWER(10,($B10-N$227)/N$228)/(1+POWER(10,($B10-N$227)/N$228))</f>
        <v>1.1791061364893992E-4</v>
      </c>
      <c r="EE10" s="2">
        <f>POWER(10,($B10-O$227)/O$228)/(1+POWER(10,($B10-O$227)/O$228))</f>
        <v>1.3275452504838827E-4</v>
      </c>
    </row>
    <row r="11" spans="1:135" x14ac:dyDescent="0.25">
      <c r="B11" s="2">
        <v>5</v>
      </c>
      <c r="C11">
        <v>79.629000000000005</v>
      </c>
      <c r="D11">
        <v>84.986000000000004</v>
      </c>
      <c r="E11">
        <v>85.070999999999998</v>
      </c>
      <c r="F11">
        <v>85.870999999999995</v>
      </c>
      <c r="G11">
        <v>86.385999999999996</v>
      </c>
      <c r="H11">
        <v>88.2</v>
      </c>
      <c r="I11">
        <v>89.5</v>
      </c>
      <c r="J11">
        <v>88.6</v>
      </c>
      <c r="K11">
        <v>87.085999999999999</v>
      </c>
      <c r="L11">
        <v>83.671000000000006</v>
      </c>
      <c r="M11">
        <v>76.771000000000001</v>
      </c>
      <c r="N11">
        <v>68.557100000000005</v>
      </c>
      <c r="O11">
        <v>57.442900000000002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82.017170122184439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86.365375843267046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88.093344460611164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87.200183329520897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87.28675576326701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89.206475674070802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90.308171921693429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89.501899634529636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87.677535405692865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84.376110208650246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77.44541102683344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69.82339738180643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58.6211979555734</v>
      </c>
      <c r="AE11" s="5"/>
      <c r="AG11" s="5">
        <f t="shared" si="0"/>
        <v>-2.3881701221844338</v>
      </c>
      <c r="AH11" s="5">
        <f t="shared" si="0"/>
        <v>-1.3793758432670415</v>
      </c>
      <c r="AI11" s="5">
        <f t="shared" si="0"/>
        <v>-3.0223444606111656</v>
      </c>
      <c r="AJ11" s="5">
        <f t="shared" si="0"/>
        <v>-1.3291833295209017</v>
      </c>
      <c r="AK11" s="5">
        <f t="shared" si="0"/>
        <v>-0.90075576326701423</v>
      </c>
      <c r="AL11" s="5">
        <f t="shared" si="0"/>
        <v>-1.0064756740707992</v>
      </c>
      <c r="AM11" s="5">
        <f t="shared" si="0"/>
        <v>-0.80817192169342889</v>
      </c>
      <c r="AN11" s="5">
        <f t="shared" si="0"/>
        <v>-0.9018996345296415</v>
      </c>
      <c r="AO11" s="5">
        <f t="shared" si="0"/>
        <v>-0.59153540569286633</v>
      </c>
      <c r="AP11" s="5">
        <f t="shared" si="0"/>
        <v>-0.70511020865023966</v>
      </c>
      <c r="AQ11" s="5">
        <f t="shared" si="0"/>
        <v>-0.67441102683343956</v>
      </c>
      <c r="AR11" s="5">
        <f t="shared" si="0"/>
        <v>-1.2662973818064245</v>
      </c>
      <c r="AS11" s="5">
        <f t="shared" si="0"/>
        <v>-1.1782979555733988</v>
      </c>
      <c r="AV11" s="2">
        <f t="shared" si="1"/>
        <v>82.017170122184439</v>
      </c>
      <c r="AW11" s="2">
        <f t="shared" si="2"/>
        <v>86.365375843267046</v>
      </c>
      <c r="AX11" s="2">
        <f t="shared" si="3"/>
        <v>88.093344460611164</v>
      </c>
      <c r="AY11" s="2">
        <f t="shared" si="4"/>
        <v>87.200183329520897</v>
      </c>
      <c r="AZ11" s="2">
        <f t="shared" si="5"/>
        <v>87.28675576326701</v>
      </c>
      <c r="BA11" s="2">
        <f t="shared" si="6"/>
        <v>89.206475674070802</v>
      </c>
      <c r="BB11" s="2">
        <f t="shared" si="7"/>
        <v>90.308171921693429</v>
      </c>
      <c r="BC11" s="2">
        <f t="shared" si="8"/>
        <v>89.501899634529636</v>
      </c>
      <c r="BD11" s="2">
        <f t="shared" si="9"/>
        <v>87.677535405692865</v>
      </c>
      <c r="BE11" s="2">
        <f t="shared" si="10"/>
        <v>84.376110208650246</v>
      </c>
      <c r="BF11" s="2">
        <f t="shared" si="11"/>
        <v>77.44541102683344</v>
      </c>
      <c r="BG11" s="2">
        <f t="shared" si="12"/>
        <v>69.82339738180643</v>
      </c>
      <c r="BH11" s="2">
        <f t="shared" si="13"/>
        <v>58.6211979555734</v>
      </c>
      <c r="BK11" s="2">
        <f>IF(OR($B11&lt;C$229, AND($B11&gt;C$230, $B11&lt;C$231)), C11, "")</f>
        <v>79.629000000000005</v>
      </c>
      <c r="BL11" s="2">
        <f>IF(OR($B11&lt;D$229, AND($B11&gt;D$230, $B11&lt;D$231)), D11, "")</f>
        <v>84.986000000000004</v>
      </c>
      <c r="BM11" s="2">
        <f>IF(OR($B11&lt;E$229, AND($B11&gt;E$230, $B11&lt;E$231)), E11, "")</f>
        <v>85.070999999999998</v>
      </c>
      <c r="BN11" s="2">
        <f>IF(OR($B11&lt;F$229, AND($B11&gt;F$230, $B11&lt;F$231)), F11, "")</f>
        <v>85.870999999999995</v>
      </c>
      <c r="BO11" s="2">
        <f>IF(OR($B11&lt;G$229, AND($B11&gt;G$230, $B11&lt;G$231)), G11, "")</f>
        <v>86.385999999999996</v>
      </c>
      <c r="BP11" s="2">
        <f>IF(OR($B11&lt;H$229, AND($B11&gt;H$230, $B11&lt;H$231)), H11, "")</f>
        <v>88.2</v>
      </c>
      <c r="BQ11" s="2">
        <f>IF(OR($B11&lt;I$229, AND($B11&gt;I$230, $B11&lt;I$231)), I11, "")</f>
        <v>89.5</v>
      </c>
      <c r="BR11" s="2">
        <f>IF(OR($B11&lt;J$229, AND($B11&gt;J$230, $B11&lt;J$231)), J11, "")</f>
        <v>88.6</v>
      </c>
      <c r="BS11" s="2">
        <f>IF(OR($B11&lt;K$229, AND($B11&gt;K$230, $B11&lt;K$231)), K11, "")</f>
        <v>87.085999999999999</v>
      </c>
      <c r="BT11" s="2">
        <f>IF(OR($B11&lt;L$229, AND($B11&gt;L$230, $B11&lt;L$231)), L11, "")</f>
        <v>83.671000000000006</v>
      </c>
      <c r="BU11" s="2">
        <f>IF(OR($B11&lt;M$229, AND($B11&gt;M$230, $B11&lt;M$231)), M11, "")</f>
        <v>76.771000000000001</v>
      </c>
      <c r="BV11" s="2">
        <f>IF(OR($B11&lt;N$229, AND($B11&gt;N$230, $B11&lt;N$231)), N11, "")</f>
        <v>68.557100000000005</v>
      </c>
      <c r="BW11" s="2">
        <f>IF(OR($B11&lt;O$229, AND($B11&gt;O$230, $B11&lt;O$231)), O11, "")</f>
        <v>57.442900000000002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82.016183444689716</v>
      </c>
      <c r="CP11" s="2">
        <f>BL$207*$B11+BL$209</f>
        <v>86.364947642250456</v>
      </c>
      <c r="CQ11" s="2">
        <f>BM$207*$B11+BM$209</f>
        <v>88.092668687936523</v>
      </c>
      <c r="CR11" s="2">
        <f>BN$207*$B11+BN$209</f>
        <v>87.199475631839846</v>
      </c>
      <c r="CS11" s="2">
        <f>BO$207*$B11+BO$209</f>
        <v>87.285806935054126</v>
      </c>
      <c r="CT11" s="2">
        <f>BP$207*$B11+BP$209</f>
        <v>89.205220980759563</v>
      </c>
      <c r="CU11" s="2">
        <f>BQ$207*$B11+BQ$209</f>
        <v>90.306853946807308</v>
      </c>
      <c r="CV11" s="2">
        <f>BR$207*$B11+BR$209</f>
        <v>89.500638651943433</v>
      </c>
      <c r="CW11" s="2">
        <f>BS$207*$B11+BS$209</f>
        <v>87.676297601533321</v>
      </c>
      <c r="CX11" s="2">
        <f>BT$207*$B11+BT$209</f>
        <v>84.37467207223753</v>
      </c>
      <c r="CY11" s="2">
        <f>BU$207*$B11+BU$209</f>
        <v>77.444104782810172</v>
      </c>
      <c r="CZ11" s="2">
        <f>BV$207*$B11+BV$209</f>
        <v>69.822457035562024</v>
      </c>
      <c r="DA11" s="2">
        <f>BW$207*$B11+BW$209</f>
        <v>58.620486997755336</v>
      </c>
      <c r="DD11" s="2">
        <f>BZ$207*$B11+BZ$209</f>
        <v>87.57055115299076</v>
      </c>
      <c r="DE11" s="2">
        <f>CA$207*$B11+CA$209</f>
        <v>89.593095520373552</v>
      </c>
      <c r="DF11" s="2">
        <f>CB$207*$B11+CB$209</f>
        <v>92.513549491019134</v>
      </c>
      <c r="DG11" s="2">
        <f>CC$207*$B11+CC$209</f>
        <v>92.077328283946315</v>
      </c>
      <c r="DH11" s="2">
        <f>CD$207*$B11+CD$209</f>
        <v>93.599870979789173</v>
      </c>
      <c r="DI11" s="2">
        <f>CE$207*$B11+CE$209</f>
        <v>96.963433554240723</v>
      </c>
      <c r="DJ11" s="2">
        <f>CF$207*$B11+CF$209</f>
        <v>98.872314564496989</v>
      </c>
      <c r="DK11" s="2">
        <f>CG$207*$B11+CG$209</f>
        <v>98.532283515745902</v>
      </c>
      <c r="DL11" s="2">
        <f>CH$207*$B11+CH$209</f>
        <v>96.603138896106785</v>
      </c>
      <c r="DM11" s="2">
        <f>CI$207*$B11+CI$209</f>
        <v>93.123133462805868</v>
      </c>
      <c r="DN11" s="2">
        <f>CJ$207*$B11+CJ$209</f>
        <v>87.104737891898111</v>
      </c>
      <c r="DO11" s="2">
        <f>CK$207*$B11+CK$209</f>
        <v>77.095896610417057</v>
      </c>
      <c r="DP11" s="2">
        <f>CL$207*$B11+CL$209</f>
        <v>63.504761494853234</v>
      </c>
      <c r="DS11" s="2">
        <f>POWER(10,($B11-C$227)/C$228)/(1+POWER(10,($B11-C$227)/C$228))</f>
        <v>1.776399306881423E-4</v>
      </c>
      <c r="DT11" s="2">
        <f>POWER(10,($B11-D$227)/D$228)/(1+POWER(10,($B11-D$227)/D$228))</f>
        <v>1.326460350505813E-4</v>
      </c>
      <c r="DU11" s="2">
        <f>POWER(10,($B11-E$227)/E$228)/(1+POWER(10,($B11-E$227)/E$228))</f>
        <v>1.5285928409745984E-4</v>
      </c>
      <c r="DV11" s="2">
        <f>POWER(10,($B11-F$227)/F$228)/(1+POWER(10,($B11-F$227)/F$228))</f>
        <v>1.450838579027196E-4</v>
      </c>
      <c r="DW11" s="2">
        <f>POWER(10,($B11-G$227)/G$228)/(1+POWER(10,($B11-G$227)/G$228))</f>
        <v>1.5027218700421979E-4</v>
      </c>
      <c r="DX11" s="2">
        <f>POWER(10,($B11-H$227)/H$228)/(1+POWER(10,($B11-H$227)/H$228))</f>
        <v>1.6172453375597524E-4</v>
      </c>
      <c r="DY11" s="2">
        <f>POWER(10,($B11-I$227)/I$228)/(1+POWER(10,($B11-I$227)/I$228))</f>
        <v>1.5387087104253949E-4</v>
      </c>
      <c r="DZ11" s="2">
        <f>POWER(10,($B11-J$227)/J$228)/(1+POWER(10,($B11-J$227)/J$228))</f>
        <v>1.3961826502394782E-4</v>
      </c>
      <c r="EA11" s="2">
        <f>POWER(10,($B11-K$227)/K$228)/(1+POWER(10,($B11-K$227)/K$228))</f>
        <v>1.3866093489233228E-4</v>
      </c>
      <c r="EB11" s="2">
        <f>POWER(10,($B11-L$227)/L$228)/(1+POWER(10,($B11-L$227)/L$228))</f>
        <v>1.6438735321601565E-4</v>
      </c>
      <c r="EC11" s="2">
        <f>POWER(10,($B11-M$227)/M$228)/(1+POWER(10,($B11-M$227)/M$228))</f>
        <v>1.3521308681516508E-4</v>
      </c>
      <c r="ED11" s="2">
        <f>POWER(10,($B11-N$227)/N$228)/(1+POWER(10,($B11-N$227)/N$228))</f>
        <v>1.2928494623980609E-4</v>
      </c>
      <c r="EE11" s="2">
        <f>POWER(10,($B11-O$227)/O$228)/(1+POWER(10,($B11-O$227)/O$228))</f>
        <v>1.4556057782708746E-4</v>
      </c>
    </row>
    <row r="12" spans="1:135" x14ac:dyDescent="0.25">
      <c r="B12" s="2">
        <v>6</v>
      </c>
      <c r="C12">
        <v>79.671000000000006</v>
      </c>
      <c r="D12">
        <v>85.570999999999998</v>
      </c>
      <c r="E12">
        <v>86.385999999999996</v>
      </c>
      <c r="F12">
        <v>86.671000000000006</v>
      </c>
      <c r="G12">
        <v>86.2</v>
      </c>
      <c r="H12">
        <v>88.1</v>
      </c>
      <c r="I12">
        <v>89.4</v>
      </c>
      <c r="J12">
        <v>88.771000000000001</v>
      </c>
      <c r="K12">
        <v>88.129000000000005</v>
      </c>
      <c r="L12">
        <v>84.242999999999995</v>
      </c>
      <c r="M12">
        <v>76.213999999999999</v>
      </c>
      <c r="N12">
        <v>68.642899999999997</v>
      </c>
      <c r="O12">
        <v>58.628599999999999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82.010365513998167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86.341850299091945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88.077793830315059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87.196123332205204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87.304976167283925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89.232029542582325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90.336454890589408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89.529826081538872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87.701608973497827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84.401219222653069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77.483205766556694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69.853849281359913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58.64589593311166</v>
      </c>
      <c r="AE12" s="5"/>
      <c r="AG12" s="5">
        <f t="shared" si="0"/>
        <v>-2.3393655139981604</v>
      </c>
      <c r="AH12" s="5">
        <f t="shared" si="0"/>
        <v>-0.77085029909194702</v>
      </c>
      <c r="AI12" s="5">
        <f t="shared" si="0"/>
        <v>-1.6917938303150635</v>
      </c>
      <c r="AJ12" s="5">
        <f t="shared" si="0"/>
        <v>-0.52512333220519736</v>
      </c>
      <c r="AK12" s="5">
        <f t="shared" si="0"/>
        <v>-1.1049761672839225</v>
      </c>
      <c r="AL12" s="5">
        <f t="shared" si="0"/>
        <v>-1.1320295425823304</v>
      </c>
      <c r="AM12" s="5">
        <f t="shared" si="0"/>
        <v>-0.93645489058940257</v>
      </c>
      <c r="AN12" s="5">
        <f t="shared" si="0"/>
        <v>-0.75882608153887077</v>
      </c>
      <c r="AO12" s="5">
        <f t="shared" si="0"/>
        <v>0.42739102650217831</v>
      </c>
      <c r="AP12" s="5">
        <f t="shared" si="0"/>
        <v>-0.15821922265307364</v>
      </c>
      <c r="AQ12" s="5">
        <f t="shared" si="0"/>
        <v>-1.2692057665566949</v>
      </c>
      <c r="AR12" s="5">
        <f t="shared" si="0"/>
        <v>-1.2109492813599161</v>
      </c>
      <c r="AS12" s="5">
        <f t="shared" si="0"/>
        <v>-1.7295933111661554E-2</v>
      </c>
      <c r="AV12" s="2">
        <f t="shared" si="1"/>
        <v>82.010365513998138</v>
      </c>
      <c r="AW12" s="2">
        <f t="shared" si="2"/>
        <v>86.341850299091945</v>
      </c>
      <c r="AX12" s="2">
        <f t="shared" si="3"/>
        <v>88.077793830315059</v>
      </c>
      <c r="AY12" s="2">
        <f t="shared" si="4"/>
        <v>87.196123332205204</v>
      </c>
      <c r="AZ12" s="2">
        <f t="shared" si="5"/>
        <v>87.304976167283925</v>
      </c>
      <c r="BA12" s="2">
        <f t="shared" si="6"/>
        <v>89.232029542582325</v>
      </c>
      <c r="BB12" s="2">
        <f t="shared" si="7"/>
        <v>90.336454890589408</v>
      </c>
      <c r="BC12" s="2">
        <f t="shared" si="8"/>
        <v>89.529826081538872</v>
      </c>
      <c r="BD12" s="2">
        <f t="shared" si="9"/>
        <v>87.701608973497827</v>
      </c>
      <c r="BE12" s="2">
        <f t="shared" si="10"/>
        <v>84.401219222653069</v>
      </c>
      <c r="BF12" s="2">
        <f t="shared" si="11"/>
        <v>77.483205766556694</v>
      </c>
      <c r="BG12" s="2">
        <f t="shared" si="12"/>
        <v>69.853849281359913</v>
      </c>
      <c r="BH12" s="2">
        <f t="shared" si="13"/>
        <v>58.64589593311166</v>
      </c>
      <c r="BK12" s="2">
        <f>IF(OR($B12&lt;C$229, AND($B12&gt;C$230, $B12&lt;C$231)), C12, "")</f>
        <v>79.671000000000006</v>
      </c>
      <c r="BL12" s="2">
        <f>IF(OR($B12&lt;D$229, AND($B12&gt;D$230, $B12&lt;D$231)), D12, "")</f>
        <v>85.570999999999998</v>
      </c>
      <c r="BM12" s="2">
        <f>IF(OR($B12&lt;E$229, AND($B12&gt;E$230, $B12&lt;E$231)), E12, "")</f>
        <v>86.385999999999996</v>
      </c>
      <c r="BN12" s="2">
        <f>IF(OR($B12&lt;F$229, AND($B12&gt;F$230, $B12&lt;F$231)), F12, "")</f>
        <v>86.671000000000006</v>
      </c>
      <c r="BO12" s="2">
        <f>IF(OR($B12&lt;G$229, AND($B12&gt;G$230, $B12&lt;G$231)), G12, "")</f>
        <v>86.2</v>
      </c>
      <c r="BP12" s="2">
        <f>IF(OR($B12&lt;H$229, AND($B12&gt;H$230, $B12&lt;H$231)), H12, "")</f>
        <v>88.1</v>
      </c>
      <c r="BQ12" s="2">
        <f>IF(OR($B12&lt;I$229, AND($B12&gt;I$230, $B12&lt;I$231)), I12, "")</f>
        <v>89.4</v>
      </c>
      <c r="BR12" s="2">
        <f>IF(OR($B12&lt;J$229, AND($B12&gt;J$230, $B12&lt;J$231)), J12, "")</f>
        <v>88.771000000000001</v>
      </c>
      <c r="BS12" s="2">
        <f>IF(OR($B12&lt;K$229, AND($B12&gt;K$230, $B12&lt;K$231)), K12, "")</f>
        <v>88.129000000000005</v>
      </c>
      <c r="BT12" s="2">
        <f>IF(OR($B12&lt;L$229, AND($B12&gt;L$230, $B12&lt;L$231)), L12, "")</f>
        <v>84.242999999999995</v>
      </c>
      <c r="BU12" s="2">
        <f>IF(OR($B12&lt;M$229, AND($B12&gt;M$230, $B12&lt;M$231)), M12, "")</f>
        <v>76.213999999999999</v>
      </c>
      <c r="BV12" s="2">
        <f>IF(OR($B12&lt;N$229, AND($B12&gt;N$230, $B12&lt;N$231)), N12, "")</f>
        <v>68.642899999999997</v>
      </c>
      <c r="BW12" s="2">
        <f>IF(OR($B12&lt;O$229, AND($B12&gt;O$230, $B12&lt;O$231)), O12, "")</f>
        <v>58.628599999999999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82.00929642776552</v>
      </c>
      <c r="CP12" s="2">
        <f>BL$207*$B12+BL$209</f>
        <v>86.341386544707817</v>
      </c>
      <c r="CQ12" s="2">
        <f>BM$207*$B12+BM$209</f>
        <v>88.077062050102796</v>
      </c>
      <c r="CR12" s="2">
        <f>BN$207*$B12+BN$209</f>
        <v>87.195356674657674</v>
      </c>
      <c r="CS12" s="2">
        <f>BO$207*$B12+BO$209</f>
        <v>87.303947858398757</v>
      </c>
      <c r="CT12" s="2">
        <f>BP$207*$B12+BP$209</f>
        <v>89.230669740430798</v>
      </c>
      <c r="CU12" s="2">
        <f>BQ$207*$B12+BQ$209</f>
        <v>90.335026643108193</v>
      </c>
      <c r="CV12" s="2">
        <f>BR$207*$B12+BR$209</f>
        <v>89.528459192644334</v>
      </c>
      <c r="CW12" s="2">
        <f>BS$207*$B12+BS$209</f>
        <v>87.700266820717914</v>
      </c>
      <c r="CX12" s="2">
        <f>BT$207*$B12+BT$209</f>
        <v>84.39966039826426</v>
      </c>
      <c r="CY12" s="2">
        <f>BU$207*$B12+BU$209</f>
        <v>77.481789563110311</v>
      </c>
      <c r="CZ12" s="2">
        <f>BV$207*$B12+BV$209</f>
        <v>69.852829859164302</v>
      </c>
      <c r="DA12" s="2">
        <f>BW$207*$B12+BW$209</f>
        <v>58.645125274971946</v>
      </c>
      <c r="DD12" s="2">
        <f>BZ$207*$B12+BZ$209</f>
        <v>87.498123961137779</v>
      </c>
      <c r="DE12" s="2">
        <f>CA$207*$B12+CA$209</f>
        <v>89.529981195393034</v>
      </c>
      <c r="DF12" s="2">
        <f>CB$207*$B12+CB$209</f>
        <v>92.443177801359909</v>
      </c>
      <c r="DG12" s="2">
        <f>CC$207*$B12+CC$209</f>
        <v>92.014705915360977</v>
      </c>
      <c r="DH12" s="2">
        <f>CD$207*$B12+CD$209</f>
        <v>93.544906114288608</v>
      </c>
      <c r="DI12" s="2">
        <f>CE$207*$B12+CE$209</f>
        <v>96.899102122077508</v>
      </c>
      <c r="DJ12" s="2">
        <f>CF$207*$B12+CF$209</f>
        <v>98.800543945446208</v>
      </c>
      <c r="DK12" s="2">
        <f>CG$207*$B12+CG$209</f>
        <v>98.457335940149406</v>
      </c>
      <c r="DL12" s="2">
        <f>CH$207*$B12+CH$209</f>
        <v>96.528090312975365</v>
      </c>
      <c r="DM12" s="2">
        <f>CI$207*$B12+CI$209</f>
        <v>93.048058579400347</v>
      </c>
      <c r="DN12" s="2">
        <f>CJ$207*$B12+CJ$209</f>
        <v>87.03419142914133</v>
      </c>
      <c r="DO12" s="2">
        <f>CK$207*$B12+CK$209</f>
        <v>77.044198351229895</v>
      </c>
      <c r="DP12" s="2">
        <f>CL$207*$B12+CL$209</f>
        <v>63.473757159708455</v>
      </c>
      <c r="DS12" s="2">
        <f>POWER(10,($B12-C$227)/C$228)/(1+POWER(10,($B12-C$227)/C$228))</f>
        <v>1.9477497263642433E-4</v>
      </c>
      <c r="DT12" s="2">
        <f>POWER(10,($B12-D$227)/D$228)/(1+POWER(10,($B12-D$227)/D$228))</f>
        <v>1.4544162395586926E-4</v>
      </c>
      <c r="DU12" s="2">
        <f>POWER(10,($B12-E$227)/E$228)/(1+POWER(10,($B12-E$227)/E$228))</f>
        <v>1.6760440033027966E-4</v>
      </c>
      <c r="DV12" s="2">
        <f>POWER(10,($B12-F$227)/F$228)/(1+POWER(10,($B12-F$227)/F$228))</f>
        <v>1.5907906010483483E-4</v>
      </c>
      <c r="DW12" s="2">
        <f>POWER(10,($B12-G$227)/G$228)/(1+POWER(10,($B12-G$227)/G$228))</f>
        <v>1.6476778773521635E-4</v>
      </c>
      <c r="DX12" s="2">
        <f>POWER(10,($B12-H$227)/H$228)/(1+POWER(10,($B12-H$227)/H$228))</f>
        <v>1.7732465826748352E-4</v>
      </c>
      <c r="DY12" s="2">
        <f>POWER(10,($B12-I$227)/I$228)/(1+POWER(10,($B12-I$227)/I$228))</f>
        <v>1.6871355053599025E-4</v>
      </c>
      <c r="DZ12" s="2">
        <f>POWER(10,($B12-J$227)/J$228)/(1+POWER(10,($B12-J$227)/J$228))</f>
        <v>1.5308632129123261E-4</v>
      </c>
      <c r="EA12" s="2">
        <f>POWER(10,($B12-K$227)/K$228)/(1+POWER(10,($B12-K$227)/K$228))</f>
        <v>1.5203665785682759E-4</v>
      </c>
      <c r="EB12" s="2">
        <f>POWER(10,($B12-L$227)/L$228)/(1+POWER(10,($B12-L$227)/L$228))</f>
        <v>1.8024428988550655E-4</v>
      </c>
      <c r="EC12" s="2">
        <f>POWER(10,($B12-M$227)/M$228)/(1+POWER(10,($B12-M$227)/M$228))</f>
        <v>1.4825626750602781E-4</v>
      </c>
      <c r="ED12" s="2">
        <f>POWER(10,($B12-N$227)/N$228)/(1+POWER(10,($B12-N$227)/N$228))</f>
        <v>1.4175635648916714E-4</v>
      </c>
      <c r="EE12" s="2">
        <f>POWER(10,($B12-O$227)/O$228)/(1+POWER(10,($B12-O$227)/O$228))</f>
        <v>1.5960175845056209E-4</v>
      </c>
    </row>
    <row r="13" spans="1:135" x14ac:dyDescent="0.25">
      <c r="B13" s="2">
        <v>7</v>
      </c>
      <c r="C13">
        <v>80.343000000000004</v>
      </c>
      <c r="D13">
        <v>84.328999999999994</v>
      </c>
      <c r="E13">
        <v>87.442999999999998</v>
      </c>
      <c r="F13">
        <v>85.885999999999996</v>
      </c>
      <c r="G13">
        <v>86.742999999999995</v>
      </c>
      <c r="H13">
        <v>87.786000000000001</v>
      </c>
      <c r="I13">
        <v>89.513999999999996</v>
      </c>
      <c r="J13">
        <v>90.356999999999999</v>
      </c>
      <c r="K13">
        <v>88.257000000000005</v>
      </c>
      <c r="L13">
        <v>83.456999999999994</v>
      </c>
      <c r="M13">
        <v>75.914000000000001</v>
      </c>
      <c r="N13">
        <v>68.371399999999994</v>
      </c>
      <c r="O13">
        <v>58.314300000000003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82.003567621634275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86.318327628994794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88.06224771608062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87.19206812345729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87.323203074696323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89.257592012105405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90.364746867854691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89.557761225108024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87.725691153066776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84.426338135980956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77.521009563606285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69.884307685329858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58.670598811725327</v>
      </c>
      <c r="AE13" s="5"/>
      <c r="AG13" s="5">
        <f t="shared" si="0"/>
        <v>-1.6605676216342715</v>
      </c>
      <c r="AH13" s="5">
        <f t="shared" si="0"/>
        <v>-1.9893276289948005</v>
      </c>
      <c r="AI13" s="5">
        <f t="shared" si="0"/>
        <v>-0.61924771608062201</v>
      </c>
      <c r="AJ13" s="5">
        <f t="shared" si="0"/>
        <v>-1.306068123457294</v>
      </c>
      <c r="AK13" s="5">
        <f t="shared" si="0"/>
        <v>-0.58020307469632826</v>
      </c>
      <c r="AL13" s="5">
        <f t="shared" si="0"/>
        <v>-1.471592012105404</v>
      </c>
      <c r="AM13" s="5">
        <f t="shared" si="0"/>
        <v>-0.85074686785469567</v>
      </c>
      <c r="AN13" s="5">
        <f t="shared" si="0"/>
        <v>0.79923877489197537</v>
      </c>
      <c r="AO13" s="5">
        <f t="shared" si="0"/>
        <v>0.53130884693322855</v>
      </c>
      <c r="AP13" s="5">
        <f t="shared" si="0"/>
        <v>-0.96933813598096208</v>
      </c>
      <c r="AQ13" s="5">
        <f t="shared" si="0"/>
        <v>-1.6070095636062831</v>
      </c>
      <c r="AR13" s="5">
        <f t="shared" si="0"/>
        <v>-1.5129076853298642</v>
      </c>
      <c r="AS13" s="5">
        <f t="shared" si="0"/>
        <v>-0.35629881172532407</v>
      </c>
      <c r="AV13" s="2">
        <f t="shared" si="1"/>
        <v>82.003567621634147</v>
      </c>
      <c r="AW13" s="2">
        <f t="shared" si="2"/>
        <v>86.318327628994794</v>
      </c>
      <c r="AX13" s="2">
        <f t="shared" si="3"/>
        <v>88.06224771608062</v>
      </c>
      <c r="AY13" s="2">
        <f t="shared" si="4"/>
        <v>87.19206812345729</v>
      </c>
      <c r="AZ13" s="2">
        <f t="shared" si="5"/>
        <v>87.323203074696323</v>
      </c>
      <c r="BA13" s="2">
        <f t="shared" si="6"/>
        <v>89.257592012105405</v>
      </c>
      <c r="BB13" s="2">
        <f t="shared" si="7"/>
        <v>90.364746867854691</v>
      </c>
      <c r="BC13" s="2">
        <f t="shared" si="8"/>
        <v>89.557761225108024</v>
      </c>
      <c r="BD13" s="2">
        <f t="shared" si="9"/>
        <v>87.725691153066776</v>
      </c>
      <c r="BE13" s="2">
        <f t="shared" si="10"/>
        <v>84.426338135980956</v>
      </c>
      <c r="BF13" s="2">
        <f t="shared" si="11"/>
        <v>77.521009563606285</v>
      </c>
      <c r="BG13" s="2">
        <f t="shared" si="12"/>
        <v>69.884307685329858</v>
      </c>
      <c r="BH13" s="2">
        <f t="shared" si="13"/>
        <v>58.67059881172532</v>
      </c>
      <c r="BK13" s="2">
        <f>IF(OR($B13&lt;C$229, AND($B13&gt;C$230, $B13&lt;C$231)), C13, "")</f>
        <v>80.343000000000004</v>
      </c>
      <c r="BL13" s="2">
        <f>IF(OR($B13&lt;D$229, AND($B13&gt;D$230, $B13&lt;D$231)), D13, "")</f>
        <v>84.328999999999994</v>
      </c>
      <c r="BM13" s="2">
        <f>IF(OR($B13&lt;E$229, AND($B13&gt;E$230, $B13&lt;E$231)), E13, "")</f>
        <v>87.442999999999998</v>
      </c>
      <c r="BN13" s="2">
        <f>IF(OR($B13&lt;F$229, AND($B13&gt;F$230, $B13&lt;F$231)), F13, "")</f>
        <v>85.885999999999996</v>
      </c>
      <c r="BO13" s="2">
        <f>IF(OR($B13&lt;G$229, AND($B13&gt;G$230, $B13&lt;G$231)), G13, "")</f>
        <v>86.742999999999995</v>
      </c>
      <c r="BP13" s="2">
        <f>IF(OR($B13&lt;H$229, AND($B13&gt;H$230, $B13&lt;H$231)), H13, "")</f>
        <v>87.786000000000001</v>
      </c>
      <c r="BQ13" s="2">
        <f>IF(OR($B13&lt;I$229, AND($B13&gt;I$230, $B13&lt;I$231)), I13, "")</f>
        <v>89.513999999999996</v>
      </c>
      <c r="BR13" s="2">
        <f>IF(OR($B13&lt;J$229, AND($B13&gt;J$230, $B13&lt;J$231)), J13, "")</f>
        <v>90.356999999999999</v>
      </c>
      <c r="BS13" s="2">
        <f>IF(OR($B13&lt;K$229, AND($B13&gt;K$230, $B13&lt;K$231)), K13, "")</f>
        <v>88.257000000000005</v>
      </c>
      <c r="BT13" s="2">
        <f>IF(OR($B13&lt;L$229, AND($B13&gt;L$230, $B13&lt;L$231)), L13, "")</f>
        <v>83.456999999999994</v>
      </c>
      <c r="BU13" s="2">
        <f>IF(OR($B13&lt;M$229, AND($B13&gt;M$230, $B13&lt;M$231)), M13, "")</f>
        <v>75.914000000000001</v>
      </c>
      <c r="BV13" s="2">
        <f>IF(OR($B13&lt;N$229, AND($B13&gt;N$230, $B13&lt;N$231)), N13, "")</f>
        <v>68.371399999999994</v>
      </c>
      <c r="BW13" s="2">
        <f>IF(OR($B13&lt;O$229, AND($B13&gt;O$230, $B13&lt;O$231)), O13, "")</f>
        <v>58.314300000000003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82.00240941084131</v>
      </c>
      <c r="CP13" s="2">
        <f>BL$207*$B13+BL$209</f>
        <v>86.317825447165177</v>
      </c>
      <c r="CQ13" s="2">
        <f>BM$207*$B13+BM$209</f>
        <v>88.061455412269069</v>
      </c>
      <c r="CR13" s="2">
        <f>BN$207*$B13+BN$209</f>
        <v>87.191237717475502</v>
      </c>
      <c r="CS13" s="2">
        <f>BO$207*$B13+BO$209</f>
        <v>87.322088781743389</v>
      </c>
      <c r="CT13" s="2">
        <f>BP$207*$B13+BP$209</f>
        <v>89.256118500102019</v>
      </c>
      <c r="CU13" s="2">
        <f>BQ$207*$B13+BQ$209</f>
        <v>90.363199339409078</v>
      </c>
      <c r="CV13" s="2">
        <f>BR$207*$B13+BR$209</f>
        <v>89.556279733345249</v>
      </c>
      <c r="CW13" s="2">
        <f>BS$207*$B13+BS$209</f>
        <v>87.724236039902522</v>
      </c>
      <c r="CX13" s="2">
        <f>BT$207*$B13+BT$209</f>
        <v>84.424648724290989</v>
      </c>
      <c r="CY13" s="2">
        <f>BU$207*$B13+BU$209</f>
        <v>77.519474343410451</v>
      </c>
      <c r="CZ13" s="2">
        <f>BV$207*$B13+BV$209</f>
        <v>69.88320268276658</v>
      </c>
      <c r="DA13" s="2">
        <f>BW$207*$B13+BW$209</f>
        <v>58.669763552188556</v>
      </c>
      <c r="DD13" s="2">
        <f>BZ$207*$B13+BZ$209</f>
        <v>87.425696769284798</v>
      </c>
      <c r="DE13" s="2">
        <f>CA$207*$B13+CA$209</f>
        <v>89.466866870412531</v>
      </c>
      <c r="DF13" s="2">
        <f>CB$207*$B13+CB$209</f>
        <v>92.372806111700669</v>
      </c>
      <c r="DG13" s="2">
        <f>CC$207*$B13+CC$209</f>
        <v>91.95208354677564</v>
      </c>
      <c r="DH13" s="2">
        <f>CD$207*$B13+CD$209</f>
        <v>93.489941248788043</v>
      </c>
      <c r="DI13" s="2">
        <f>CE$207*$B13+CE$209</f>
        <v>96.834770689914308</v>
      </c>
      <c r="DJ13" s="2">
        <f>CF$207*$B13+CF$209</f>
        <v>98.728773326395427</v>
      </c>
      <c r="DK13" s="2">
        <f>CG$207*$B13+CG$209</f>
        <v>98.382388364552924</v>
      </c>
      <c r="DL13" s="2">
        <f>CH$207*$B13+CH$209</f>
        <v>96.453041729843946</v>
      </c>
      <c r="DM13" s="2">
        <f>CI$207*$B13+CI$209</f>
        <v>92.972983695994813</v>
      </c>
      <c r="DN13" s="2">
        <f>CJ$207*$B13+CJ$209</f>
        <v>86.963644966384564</v>
      </c>
      <c r="DO13" s="2">
        <f>CK$207*$B13+CK$209</f>
        <v>76.992500092042718</v>
      </c>
      <c r="DP13" s="2">
        <f>CL$207*$B13+CL$209</f>
        <v>63.442752824563676</v>
      </c>
      <c r="DS13" s="2">
        <f>POWER(10,($B13-C$227)/C$228)/(1+POWER(10,($B13-C$227)/C$228))</f>
        <v>2.1356249748243531E-4</v>
      </c>
      <c r="DT13" s="2">
        <f>POWER(10,($B13-D$227)/D$228)/(1+POWER(10,($B13-D$227)/D$228))</f>
        <v>1.5947133178622675E-4</v>
      </c>
      <c r="DU13" s="2">
        <f>POWER(10,($B13-E$227)/E$228)/(1+POWER(10,($B13-E$227)/E$228))</f>
        <v>1.8377159892177093E-4</v>
      </c>
      <c r="DV13" s="2">
        <f>POWER(10,($B13-F$227)/F$228)/(1+POWER(10,($B13-F$227)/F$228))</f>
        <v>1.7442404386684834E-4</v>
      </c>
      <c r="DW13" s="2">
        <f>POWER(10,($B13-G$227)/G$228)/(1+POWER(10,($B13-G$227)/G$228))</f>
        <v>1.8066141479442378E-4</v>
      </c>
      <c r="DX13" s="2">
        <f>POWER(10,($B13-H$227)/H$228)/(1+POWER(10,($B13-H$227)/H$228))</f>
        <v>1.9442929513961823E-4</v>
      </c>
      <c r="DY13" s="2">
        <f>POWER(10,($B13-I$227)/I$228)/(1+POWER(10,($B13-I$227)/I$228))</f>
        <v>1.849877184784043E-4</v>
      </c>
      <c r="DZ13" s="2">
        <f>POWER(10,($B13-J$227)/J$228)/(1+POWER(10,($B13-J$227)/J$228))</f>
        <v>1.6785333431510615E-4</v>
      </c>
      <c r="EA13" s="2">
        <f>POWER(10,($B13-K$227)/K$228)/(1+POWER(10,($B13-K$227)/K$228))</f>
        <v>1.6670243512608348E-4</v>
      </c>
      <c r="EB13" s="2">
        <f>POWER(10,($B13-L$227)/L$228)/(1+POWER(10,($B13-L$227)/L$228))</f>
        <v>1.9763049711479035E-4</v>
      </c>
      <c r="EC13" s="2">
        <f>POWER(10,($B13-M$227)/M$228)/(1+POWER(10,($B13-M$227)/M$228))</f>
        <v>1.6255743962203921E-4</v>
      </c>
      <c r="ED13" s="2">
        <f>POWER(10,($B13-N$227)/N$228)/(1+POWER(10,($B13-N$227)/N$228))</f>
        <v>1.5543062832400558E-4</v>
      </c>
      <c r="EE13" s="2">
        <f>POWER(10,($B13-O$227)/O$228)/(1+POWER(10,($B13-O$227)/O$228))</f>
        <v>1.7499715358527452E-4</v>
      </c>
    </row>
    <row r="14" spans="1:135" x14ac:dyDescent="0.25">
      <c r="B14" s="2">
        <v>8</v>
      </c>
      <c r="C14">
        <v>80.213999999999999</v>
      </c>
      <c r="D14">
        <v>84.213999999999999</v>
      </c>
      <c r="E14">
        <v>86.2</v>
      </c>
      <c r="F14">
        <v>85.656999999999996</v>
      </c>
      <c r="G14">
        <v>85.656999999999996</v>
      </c>
      <c r="H14">
        <v>88.156999999999996</v>
      </c>
      <c r="I14">
        <v>88.8</v>
      </c>
      <c r="J14">
        <v>88.013999999999996</v>
      </c>
      <c r="K14">
        <v>88.114000000000004</v>
      </c>
      <c r="L14">
        <v>84.242999999999995</v>
      </c>
      <c r="M14">
        <v>76.828999999999994</v>
      </c>
      <c r="N14">
        <v>68.2286</v>
      </c>
      <c r="O14">
        <v>58.014299999999999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81.996776973627732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86.294808056531721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88.04670646783967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87.188018078308588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87.341437000351107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89.283163763596065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90.393048564984653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89.58570575724525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87.749782634548524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84.45146773504392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77.558823141873134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69.914773112556688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58.695306981257545</v>
      </c>
      <c r="AE14" s="5"/>
      <c r="AG14" s="5">
        <f t="shared" si="0"/>
        <v>-1.7827769736277332</v>
      </c>
      <c r="AH14" s="5">
        <f t="shared" si="0"/>
        <v>-2.0808080565317226</v>
      </c>
      <c r="AI14" s="5">
        <f t="shared" si="0"/>
        <v>-1.8467064678396667</v>
      </c>
      <c r="AJ14" s="5">
        <f t="shared" si="0"/>
        <v>-1.5310180783085912</v>
      </c>
      <c r="AK14" s="5">
        <f t="shared" si="0"/>
        <v>-1.6844370003511102</v>
      </c>
      <c r="AL14" s="5">
        <f t="shared" si="0"/>
        <v>-1.1261637635960682</v>
      </c>
      <c r="AM14" s="5">
        <f t="shared" si="0"/>
        <v>-1.593048564984656</v>
      </c>
      <c r="AN14" s="5">
        <f t="shared" si="0"/>
        <v>-1.5717057572452546</v>
      </c>
      <c r="AO14" s="5">
        <f t="shared" si="0"/>
        <v>0.36421736545148065</v>
      </c>
      <c r="AP14" s="5">
        <f t="shared" si="0"/>
        <v>-0.20846773504392502</v>
      </c>
      <c r="AQ14" s="5">
        <f t="shared" si="0"/>
        <v>-0.72982314187314046</v>
      </c>
      <c r="AR14" s="5">
        <f t="shared" si="0"/>
        <v>-1.6861731125566877</v>
      </c>
      <c r="AS14" s="5">
        <f t="shared" si="0"/>
        <v>-0.68100698125754633</v>
      </c>
      <c r="AV14" s="2">
        <f t="shared" si="1"/>
        <v>81.996776973627092</v>
      </c>
      <c r="AW14" s="2">
        <f t="shared" si="2"/>
        <v>86.294808056531721</v>
      </c>
      <c r="AX14" s="2">
        <f t="shared" si="3"/>
        <v>88.04670646783967</v>
      </c>
      <c r="AY14" s="2">
        <f t="shared" si="4"/>
        <v>87.188018078308588</v>
      </c>
      <c r="AZ14" s="2">
        <f t="shared" si="5"/>
        <v>87.341437000351107</v>
      </c>
      <c r="BA14" s="2">
        <f t="shared" si="6"/>
        <v>89.283163763596065</v>
      </c>
      <c r="BB14" s="2">
        <f t="shared" si="7"/>
        <v>90.393048564984653</v>
      </c>
      <c r="BC14" s="2">
        <f t="shared" si="8"/>
        <v>89.58570575724525</v>
      </c>
      <c r="BD14" s="2">
        <f t="shared" si="9"/>
        <v>87.749782634548524</v>
      </c>
      <c r="BE14" s="2">
        <f t="shared" si="10"/>
        <v>84.45146773504392</v>
      </c>
      <c r="BF14" s="2">
        <f t="shared" si="11"/>
        <v>77.558823141873134</v>
      </c>
      <c r="BG14" s="2">
        <f t="shared" si="12"/>
        <v>69.914773112556688</v>
      </c>
      <c r="BH14" s="2">
        <f t="shared" si="13"/>
        <v>58.695306981257495</v>
      </c>
      <c r="BK14" s="2">
        <f>IF(OR($B14&lt;C$229, AND($B14&gt;C$230, $B14&lt;C$231)), C14, "")</f>
        <v>80.213999999999999</v>
      </c>
      <c r="BL14" s="2">
        <f>IF(OR($B14&lt;D$229, AND($B14&gt;D$230, $B14&lt;D$231)), D14, "")</f>
        <v>84.213999999999999</v>
      </c>
      <c r="BM14" s="2">
        <f>IF(OR($B14&lt;E$229, AND($B14&gt;E$230, $B14&lt;E$231)), E14, "")</f>
        <v>86.2</v>
      </c>
      <c r="BN14" s="2">
        <f>IF(OR($B14&lt;F$229, AND($B14&gt;F$230, $B14&lt;F$231)), F14, "")</f>
        <v>85.656999999999996</v>
      </c>
      <c r="BO14" s="2">
        <f>IF(OR($B14&lt;G$229, AND($B14&gt;G$230, $B14&lt;G$231)), G14, "")</f>
        <v>85.656999999999996</v>
      </c>
      <c r="BP14" s="2">
        <f>IF(OR($B14&lt;H$229, AND($B14&gt;H$230, $B14&lt;H$231)), H14, "")</f>
        <v>88.156999999999996</v>
      </c>
      <c r="BQ14" s="2">
        <f>IF(OR($B14&lt;I$229, AND($B14&gt;I$230, $B14&lt;I$231)), I14, "")</f>
        <v>88.8</v>
      </c>
      <c r="BR14" s="2">
        <f>IF(OR($B14&lt;J$229, AND($B14&gt;J$230, $B14&lt;J$231)), J14, "")</f>
        <v>88.013999999999996</v>
      </c>
      <c r="BS14" s="2">
        <f>IF(OR($B14&lt;K$229, AND($B14&gt;K$230, $B14&lt;K$231)), K14, "")</f>
        <v>88.114000000000004</v>
      </c>
      <c r="BT14" s="2">
        <f>IF(OR($B14&lt;L$229, AND($B14&gt;L$230, $B14&lt;L$231)), L14, "")</f>
        <v>84.242999999999995</v>
      </c>
      <c r="BU14" s="2">
        <f>IF(OR($B14&lt;M$229, AND($B14&gt;M$230, $B14&lt;M$231)), M14, "")</f>
        <v>76.828999999999994</v>
      </c>
      <c r="BV14" s="2">
        <f>IF(OR($B14&lt;N$229, AND($B14&gt;N$230, $B14&lt;N$231)), N14, "")</f>
        <v>68.2286</v>
      </c>
      <c r="BW14" s="2">
        <f>IF(OR($B14&lt;O$229, AND($B14&gt;O$230, $B14&lt;O$231)), O14, "")</f>
        <v>58.014299999999999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81.995522393917099</v>
      </c>
      <c r="CP14" s="2">
        <f>BL$207*$B14+BL$209</f>
        <v>86.294264349622537</v>
      </c>
      <c r="CQ14" s="2">
        <f>BM$207*$B14+BM$209</f>
        <v>88.045848774435342</v>
      </c>
      <c r="CR14" s="2">
        <f>BN$207*$B14+BN$209</f>
        <v>87.187118760293316</v>
      </c>
      <c r="CS14" s="2">
        <f>BO$207*$B14+BO$209</f>
        <v>87.340229705088021</v>
      </c>
      <c r="CT14" s="2">
        <f>BP$207*$B14+BP$209</f>
        <v>89.28156725977324</v>
      </c>
      <c r="CU14" s="2">
        <f>BQ$207*$B14+BQ$209</f>
        <v>90.391372035709963</v>
      </c>
      <c r="CV14" s="2">
        <f>BR$207*$B14+BR$209</f>
        <v>89.584100274046165</v>
      </c>
      <c r="CW14" s="2">
        <f>BS$207*$B14+BS$209</f>
        <v>87.748205259087129</v>
      </c>
      <c r="CX14" s="2">
        <f>BT$207*$B14+BT$209</f>
        <v>84.449637050317719</v>
      </c>
      <c r="CY14" s="2">
        <f>BU$207*$B14+BU$209</f>
        <v>77.557159123710591</v>
      </c>
      <c r="CZ14" s="2">
        <f>BV$207*$B14+BV$209</f>
        <v>69.913575506368858</v>
      </c>
      <c r="DA14" s="2">
        <f>BW$207*$B14+BW$209</f>
        <v>58.694401829405173</v>
      </c>
      <c r="DD14" s="2">
        <f>BZ$207*$B14+BZ$209</f>
        <v>87.353269577431817</v>
      </c>
      <c r="DE14" s="2">
        <f>CA$207*$B14+CA$209</f>
        <v>89.403752545432013</v>
      </c>
      <c r="DF14" s="2">
        <f>CB$207*$B14+CB$209</f>
        <v>92.302434422041429</v>
      </c>
      <c r="DG14" s="2">
        <f>CC$207*$B14+CC$209</f>
        <v>91.889461178190317</v>
      </c>
      <c r="DH14" s="2">
        <f>CD$207*$B14+CD$209</f>
        <v>93.434976383287477</v>
      </c>
      <c r="DI14" s="2">
        <f>CE$207*$B14+CE$209</f>
        <v>96.770439257751093</v>
      </c>
      <c r="DJ14" s="2">
        <f>CF$207*$B14+CF$209</f>
        <v>98.657002707344631</v>
      </c>
      <c r="DK14" s="2">
        <f>CG$207*$B14+CG$209</f>
        <v>98.307440788956427</v>
      </c>
      <c r="DL14" s="2">
        <f>CH$207*$B14+CH$209</f>
        <v>96.377993146712527</v>
      </c>
      <c r="DM14" s="2">
        <f>CI$207*$B14+CI$209</f>
        <v>92.897908812589293</v>
      </c>
      <c r="DN14" s="2">
        <f>CJ$207*$B14+CJ$209</f>
        <v>86.893098503627783</v>
      </c>
      <c r="DO14" s="2">
        <f>CK$207*$B14+CK$209</f>
        <v>76.940801832855541</v>
      </c>
      <c r="DP14" s="2">
        <f>CL$207*$B14+CL$209</f>
        <v>63.411748489418898</v>
      </c>
      <c r="DS14" s="2">
        <f>POWER(10,($B14-C$227)/C$228)/(1+POWER(10,($B14-C$227)/C$228))</f>
        <v>2.3416179730454439E-4</v>
      </c>
      <c r="DT14" s="2">
        <f>POWER(10,($B14-D$227)/D$228)/(1+POWER(10,($B14-D$227)/D$228))</f>
        <v>1.7485414799389573E-4</v>
      </c>
      <c r="DU14" s="2">
        <f>POWER(10,($B14-E$227)/E$228)/(1+POWER(10,($B14-E$227)/E$228))</f>
        <v>2.0149797873852732E-4</v>
      </c>
      <c r="DV14" s="2">
        <f>POWER(10,($B14-F$227)/F$228)/(1+POWER(10,($B14-F$227)/F$228))</f>
        <v>1.9124894262351712E-4</v>
      </c>
      <c r="DW14" s="2">
        <f>POWER(10,($B14-G$227)/G$228)/(1+POWER(10,($B14-G$227)/G$228))</f>
        <v>1.9808784955755032E-4</v>
      </c>
      <c r="DX14" s="2">
        <f>POWER(10,($B14-H$227)/H$228)/(1+POWER(10,($B14-H$227)/H$228))</f>
        <v>2.131834838762802E-4</v>
      </c>
      <c r="DY14" s="2">
        <f>POWER(10,($B14-I$227)/I$228)/(1+POWER(10,($B14-I$227)/I$228))</f>
        <v>2.0283137987713354E-4</v>
      </c>
      <c r="DZ14" s="2">
        <f>POWER(10,($B14-J$227)/J$228)/(1+POWER(10,($B14-J$227)/J$228))</f>
        <v>1.8404454077475314E-4</v>
      </c>
      <c r="EA14" s="2">
        <f>POWER(10,($B14-K$227)/K$228)/(1+POWER(10,($B14-K$227)/K$228))</f>
        <v>1.827826456389744E-4</v>
      </c>
      <c r="EB14" s="2">
        <f>POWER(10,($B14-L$227)/L$228)/(1+POWER(10,($B14-L$227)/L$228))</f>
        <v>2.1669339927892387E-4</v>
      </c>
      <c r="EC14" s="2">
        <f>POWER(10,($B14-M$227)/M$228)/(1+POWER(10,($B14-M$227)/M$228))</f>
        <v>1.7823789281725549E-4</v>
      </c>
      <c r="ED14" s="2">
        <f>POWER(10,($B14-N$227)/N$228)/(1+POWER(10,($B14-N$227)/N$228))</f>
        <v>1.7042373935252352E-4</v>
      </c>
      <c r="EE14" s="2">
        <f>POWER(10,($B14-O$227)/O$228)/(1+POWER(10,($B14-O$227)/O$228))</f>
        <v>1.9187732374990307E-4</v>
      </c>
    </row>
    <row r="15" spans="1:135" x14ac:dyDescent="0.25">
      <c r="B15" s="2">
        <v>9</v>
      </c>
      <c r="C15">
        <v>81.557000000000002</v>
      </c>
      <c r="D15">
        <v>84.986000000000004</v>
      </c>
      <c r="E15">
        <v>86.143000000000001</v>
      </c>
      <c r="F15">
        <v>85.4</v>
      </c>
      <c r="G15">
        <v>85.885999999999996</v>
      </c>
      <c r="H15">
        <v>87.914000000000001</v>
      </c>
      <c r="I15">
        <v>89.186000000000007</v>
      </c>
      <c r="J15">
        <v>90.143000000000001</v>
      </c>
      <c r="K15">
        <v>87.713999999999999</v>
      </c>
      <c r="L15">
        <v>83.9</v>
      </c>
      <c r="M15">
        <v>76.257000000000005</v>
      </c>
      <c r="N15">
        <v>69.242900000000006</v>
      </c>
      <c r="O15">
        <v>57.742899999999999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81.989994137940272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86.271291821628438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88.031170460982949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87.18397359955577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87.359678497865204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89.308745529291087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90.421360746856621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89.613660422489403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87.773884161053559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84.476608865786247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77.596647280572185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69.945246121417242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58.720020861126251</v>
      </c>
      <c r="AE15" s="5"/>
      <c r="AG15" s="5">
        <f t="shared" si="0"/>
        <v>-0.43299413794026975</v>
      </c>
      <c r="AH15" s="5">
        <f t="shared" si="0"/>
        <v>-1.2852918216284337</v>
      </c>
      <c r="AI15" s="5">
        <f t="shared" si="0"/>
        <v>-1.8881704609829484</v>
      </c>
      <c r="AJ15" s="5">
        <f t="shared" si="0"/>
        <v>-1.7839735995557646</v>
      </c>
      <c r="AK15" s="5">
        <f t="shared" si="0"/>
        <v>-1.4736784978652082</v>
      </c>
      <c r="AL15" s="5">
        <f t="shared" si="0"/>
        <v>-1.394745529291086</v>
      </c>
      <c r="AM15" s="5">
        <f t="shared" si="0"/>
        <v>-1.2353607468566139</v>
      </c>
      <c r="AN15" s="5">
        <f t="shared" si="0"/>
        <v>0.52933957751059779</v>
      </c>
      <c r="AO15" s="5">
        <f t="shared" si="0"/>
        <v>-5.9884161053560092E-2</v>
      </c>
      <c r="AP15" s="5">
        <f t="shared" si="0"/>
        <v>-0.57660886578624115</v>
      </c>
      <c r="AQ15" s="5">
        <f t="shared" si="0"/>
        <v>-1.33964728057218</v>
      </c>
      <c r="AR15" s="5">
        <f t="shared" si="0"/>
        <v>-0.70234612141723574</v>
      </c>
      <c r="AS15" s="5">
        <f t="shared" si="0"/>
        <v>-0.97712086112625229</v>
      </c>
      <c r="AV15" s="2">
        <f t="shared" si="1"/>
        <v>81.989994137937231</v>
      </c>
      <c r="AW15" s="2">
        <f t="shared" si="2"/>
        <v>86.271291821628438</v>
      </c>
      <c r="AX15" s="2">
        <f t="shared" si="3"/>
        <v>88.031170460982949</v>
      </c>
      <c r="AY15" s="2">
        <f t="shared" si="4"/>
        <v>87.18397359955577</v>
      </c>
      <c r="AZ15" s="2">
        <f t="shared" si="5"/>
        <v>87.359678497865204</v>
      </c>
      <c r="BA15" s="2">
        <f t="shared" si="6"/>
        <v>89.308745529291087</v>
      </c>
      <c r="BB15" s="2">
        <f t="shared" si="7"/>
        <v>90.421360746856621</v>
      </c>
      <c r="BC15" s="2">
        <f t="shared" si="8"/>
        <v>89.613660422489403</v>
      </c>
      <c r="BD15" s="2">
        <f t="shared" si="9"/>
        <v>87.773884161053559</v>
      </c>
      <c r="BE15" s="2">
        <f t="shared" si="10"/>
        <v>84.476608865786247</v>
      </c>
      <c r="BF15" s="2">
        <f t="shared" si="11"/>
        <v>77.596647280572185</v>
      </c>
      <c r="BG15" s="2">
        <f t="shared" si="12"/>
        <v>69.945246121417242</v>
      </c>
      <c r="BH15" s="2">
        <f t="shared" si="13"/>
        <v>58.720020861125988</v>
      </c>
      <c r="BK15" s="2">
        <f>IF(OR($B15&lt;C$229, AND($B15&gt;C$230, $B15&lt;C$231)), C15, "")</f>
        <v>81.557000000000002</v>
      </c>
      <c r="BL15" s="2">
        <f>IF(OR($B15&lt;D$229, AND($B15&gt;D$230, $B15&lt;D$231)), D15, "")</f>
        <v>84.986000000000004</v>
      </c>
      <c r="BM15" s="2">
        <f>IF(OR($B15&lt;E$229, AND($B15&gt;E$230, $B15&lt;E$231)), E15, "")</f>
        <v>86.143000000000001</v>
      </c>
      <c r="BN15" s="2">
        <f>IF(OR($B15&lt;F$229, AND($B15&gt;F$230, $B15&lt;F$231)), F15, "")</f>
        <v>85.4</v>
      </c>
      <c r="BO15" s="2">
        <f>IF(OR($B15&lt;G$229, AND($B15&gt;G$230, $B15&lt;G$231)), G15, "")</f>
        <v>85.885999999999996</v>
      </c>
      <c r="BP15" s="2">
        <f>IF(OR($B15&lt;H$229, AND($B15&gt;H$230, $B15&lt;H$231)), H15, "")</f>
        <v>87.914000000000001</v>
      </c>
      <c r="BQ15" s="2">
        <f>IF(OR($B15&lt;I$229, AND($B15&gt;I$230, $B15&lt;I$231)), I15, "")</f>
        <v>89.186000000000007</v>
      </c>
      <c r="BR15" s="2">
        <f>IF(OR($B15&lt;J$229, AND($B15&gt;J$230, $B15&lt;J$231)), J15, "")</f>
        <v>90.143000000000001</v>
      </c>
      <c r="BS15" s="2">
        <f>IF(OR($B15&lt;K$229, AND($B15&gt;K$230, $B15&lt;K$231)), K15, "")</f>
        <v>87.713999999999999</v>
      </c>
      <c r="BT15" s="2">
        <f>IF(OR($B15&lt;L$229, AND($B15&gt;L$230, $B15&lt;L$231)), L15, "")</f>
        <v>83.9</v>
      </c>
      <c r="BU15" s="2">
        <f>IF(OR($B15&lt;M$229, AND($B15&gt;M$230, $B15&lt;M$231)), M15, "")</f>
        <v>76.257000000000005</v>
      </c>
      <c r="BV15" s="2">
        <f>IF(OR($B15&lt;N$229, AND($B15&gt;N$230, $B15&lt;N$231)), N15, "")</f>
        <v>69.242900000000006</v>
      </c>
      <c r="BW15" s="2">
        <f>IF(OR($B15&lt;O$229, AND($B15&gt;O$230, $B15&lt;O$231)), O15, "")</f>
        <v>57.742899999999999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81.988635376992889</v>
      </c>
      <c r="CP15" s="2">
        <f>BL$207*$B15+BL$209</f>
        <v>86.270703252079898</v>
      </c>
      <c r="CQ15" s="2">
        <f>BM$207*$B15+BM$209</f>
        <v>88.030242136601615</v>
      </c>
      <c r="CR15" s="2">
        <f>BN$207*$B15+BN$209</f>
        <v>87.182999803111144</v>
      </c>
      <c r="CS15" s="2">
        <f>BO$207*$B15+BO$209</f>
        <v>87.358370628432652</v>
      </c>
      <c r="CT15" s="2">
        <f>BP$207*$B15+BP$209</f>
        <v>89.307016019444461</v>
      </c>
      <c r="CU15" s="2">
        <f>BQ$207*$B15+BQ$209</f>
        <v>90.419544732010849</v>
      </c>
      <c r="CV15" s="2">
        <f>BR$207*$B15+BR$209</f>
        <v>89.611920814747066</v>
      </c>
      <c r="CW15" s="2">
        <f>BS$207*$B15+BS$209</f>
        <v>87.772174478271722</v>
      </c>
      <c r="CX15" s="2">
        <f>BT$207*$B15+BT$209</f>
        <v>84.474625376344449</v>
      </c>
      <c r="CY15" s="2">
        <f>BU$207*$B15+BU$209</f>
        <v>77.59484390401073</v>
      </c>
      <c r="CZ15" s="2">
        <f>BV$207*$B15+BV$209</f>
        <v>69.94394832997115</v>
      </c>
      <c r="DA15" s="2">
        <f>BW$207*$B15+BW$209</f>
        <v>58.719040106621783</v>
      </c>
      <c r="DD15" s="2">
        <f>BZ$207*$B15+BZ$209</f>
        <v>87.280842385578836</v>
      </c>
      <c r="DE15" s="2">
        <f>CA$207*$B15+CA$209</f>
        <v>89.340638220451495</v>
      </c>
      <c r="DF15" s="2">
        <f>CB$207*$B15+CB$209</f>
        <v>92.23206273238219</v>
      </c>
      <c r="DG15" s="2">
        <f>CC$207*$B15+CC$209</f>
        <v>91.826838809604979</v>
      </c>
      <c r="DH15" s="2">
        <f>CD$207*$B15+CD$209</f>
        <v>93.380011517786912</v>
      </c>
      <c r="DI15" s="2">
        <f>CE$207*$B15+CE$209</f>
        <v>96.706107825587893</v>
      </c>
      <c r="DJ15" s="2">
        <f>CF$207*$B15+CF$209</f>
        <v>98.58523208829385</v>
      </c>
      <c r="DK15" s="2">
        <f>CG$207*$B15+CG$209</f>
        <v>98.23249321335993</v>
      </c>
      <c r="DL15" s="2">
        <f>CH$207*$B15+CH$209</f>
        <v>96.302944563581107</v>
      </c>
      <c r="DM15" s="2">
        <f>CI$207*$B15+CI$209</f>
        <v>92.822833929183759</v>
      </c>
      <c r="DN15" s="2">
        <f>CJ$207*$B15+CJ$209</f>
        <v>86.822552040871017</v>
      </c>
      <c r="DO15" s="2">
        <f>CK$207*$B15+CK$209</f>
        <v>76.889103573668379</v>
      </c>
      <c r="DP15" s="2">
        <f>CL$207*$B15+CL$209</f>
        <v>63.380744154274119</v>
      </c>
      <c r="DS15" s="2">
        <f>POWER(10,($B15-C$227)/C$228)/(1+POWER(10,($B15-C$227)/C$228))</f>
        <v>2.5674750480087302E-4</v>
      </c>
      <c r="DT15" s="2">
        <f>POWER(10,($B15-D$227)/D$228)/(1+POWER(10,($B15-D$227)/D$228))</f>
        <v>1.9172052652945411E-4</v>
      </c>
      <c r="DU15" s="2">
        <f>POWER(10,($B15-E$227)/E$228)/(1+POWER(10,($B15-E$227)/E$228))</f>
        <v>2.2093384526408207E-4</v>
      </c>
      <c r="DV15" s="2">
        <f>POWER(10,($B15-F$227)/F$228)/(1+POWER(10,($B15-F$227)/F$228))</f>
        <v>2.0969642643933861E-4</v>
      </c>
      <c r="DW15" s="2">
        <f>POWER(10,($B15-G$227)/G$228)/(1+POWER(10,($B15-G$227)/G$228))</f>
        <v>2.1719485711542657E-4</v>
      </c>
      <c r="DX15" s="2">
        <f>POWER(10,($B15-H$227)/H$228)/(1+POWER(10,($B15-H$227)/H$228))</f>
        <v>2.3374623425896E-4</v>
      </c>
      <c r="DY15" s="2">
        <f>POWER(10,($B15-I$227)/I$228)/(1+POWER(10,($B15-I$227)/I$228))</f>
        <v>2.2239583350806868E-4</v>
      </c>
      <c r="DZ15" s="2">
        <f>POWER(10,($B15-J$227)/J$228)/(1+POWER(10,($B15-J$227)/J$228))</f>
        <v>2.0179724290928346E-4</v>
      </c>
      <c r="EA15" s="2">
        <f>POWER(10,($B15-K$227)/K$228)/(1+POWER(10,($B15-K$227)/K$228))</f>
        <v>2.0041365137396237E-4</v>
      </c>
      <c r="EB15" s="2">
        <f>POWER(10,($B15-L$227)/L$228)/(1+POWER(10,($B15-L$227)/L$228))</f>
        <v>2.3759462035962255E-4</v>
      </c>
      <c r="EC15" s="2">
        <f>POWER(10,($B15-M$227)/M$228)/(1+POWER(10,($B15-M$227)/M$228))</f>
        <v>1.9543060256222984E-4</v>
      </c>
      <c r="ED15" s="2">
        <f>POWER(10,($B15-N$227)/N$228)/(1+POWER(10,($B15-N$227)/N$228))</f>
        <v>1.8686284187369301E-4</v>
      </c>
      <c r="EE15" s="2">
        <f>POWER(10,($B15-O$227)/O$228)/(1+POWER(10,($B15-O$227)/O$228))</f>
        <v>2.1038540717603074E-4</v>
      </c>
    </row>
    <row r="16" spans="1:135" x14ac:dyDescent="0.25">
      <c r="B16" s="2">
        <v>10</v>
      </c>
      <c r="C16">
        <v>81.186000000000007</v>
      </c>
      <c r="D16">
        <v>85.385999999999996</v>
      </c>
      <c r="E16">
        <v>86.286000000000001</v>
      </c>
      <c r="F16">
        <v>86.786000000000001</v>
      </c>
      <c r="G16">
        <v>85.8</v>
      </c>
      <c r="H16">
        <v>89.771000000000001</v>
      </c>
      <c r="I16">
        <v>89.8</v>
      </c>
      <c r="J16">
        <v>88.813999999999993</v>
      </c>
      <c r="K16">
        <v>86.843000000000004</v>
      </c>
      <c r="L16">
        <v>82.385999999999996</v>
      </c>
      <c r="M16">
        <v>76.656999999999996</v>
      </c>
      <c r="N16">
        <v>69.471400000000003</v>
      </c>
      <c r="O16">
        <v>58.571399999999997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81.983219724643831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86.247779181655446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88.015640098010692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87.179935119622229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87.377928162307441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89.334338096254456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90.449684235397925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89.641626021596181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87.797996532440607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84.501762437842345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77.63448281817054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69.975727312617892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58.744740902397318</v>
      </c>
      <c r="AE16" s="5"/>
      <c r="AG16" s="5">
        <f t="shared" si="0"/>
        <v>-0.79721972464382418</v>
      </c>
      <c r="AH16" s="5">
        <f t="shared" si="0"/>
        <v>-0.86177918165545009</v>
      </c>
      <c r="AI16" s="5">
        <f t="shared" si="0"/>
        <v>-1.729640098010691</v>
      </c>
      <c r="AJ16" s="5">
        <f t="shared" si="0"/>
        <v>-0.3939351196222276</v>
      </c>
      <c r="AK16" s="5">
        <f t="shared" si="0"/>
        <v>-1.5779281623074439</v>
      </c>
      <c r="AL16" s="5">
        <f t="shared" si="0"/>
        <v>0.43666190374554503</v>
      </c>
      <c r="AM16" s="5">
        <f t="shared" si="0"/>
        <v>-0.64968423539792752</v>
      </c>
      <c r="AN16" s="5">
        <f t="shared" si="0"/>
        <v>-0.82762602159618837</v>
      </c>
      <c r="AO16" s="5">
        <f t="shared" si="0"/>
        <v>-0.95499653244060312</v>
      </c>
      <c r="AP16" s="5">
        <f t="shared" si="0"/>
        <v>-2.1157624378423492</v>
      </c>
      <c r="AQ16" s="5">
        <f t="shared" si="0"/>
        <v>-0.97748281817054306</v>
      </c>
      <c r="AR16" s="5">
        <f t="shared" si="0"/>
        <v>-0.50432731261788888</v>
      </c>
      <c r="AS16" s="5">
        <f t="shared" si="0"/>
        <v>-0.17334090239732092</v>
      </c>
      <c r="AV16" s="2">
        <f t="shared" si="1"/>
        <v>81.983219724629791</v>
      </c>
      <c r="AW16" s="2">
        <f t="shared" si="2"/>
        <v>86.247779181655446</v>
      </c>
      <c r="AX16" s="2">
        <f t="shared" si="3"/>
        <v>88.015640098010692</v>
      </c>
      <c r="AY16" s="2">
        <f t="shared" si="4"/>
        <v>87.179935119622229</v>
      </c>
      <c r="AZ16" s="2">
        <f t="shared" si="5"/>
        <v>87.377928162307441</v>
      </c>
      <c r="BA16" s="2">
        <f t="shared" si="6"/>
        <v>89.334338096254456</v>
      </c>
      <c r="BB16" s="2">
        <f t="shared" si="7"/>
        <v>90.449684235397925</v>
      </c>
      <c r="BC16" s="2">
        <f t="shared" si="8"/>
        <v>89.641626021596181</v>
      </c>
      <c r="BD16" s="2">
        <f t="shared" si="9"/>
        <v>87.797996532440607</v>
      </c>
      <c r="BE16" s="2">
        <f t="shared" si="10"/>
        <v>84.501762437842331</v>
      </c>
      <c r="BF16" s="2">
        <f t="shared" si="11"/>
        <v>77.63448281817054</v>
      </c>
      <c r="BG16" s="2">
        <f t="shared" si="12"/>
        <v>69.975727312617877</v>
      </c>
      <c r="BH16" s="2">
        <f t="shared" si="13"/>
        <v>58.744740902396039</v>
      </c>
      <c r="BK16" s="2">
        <f>IF(OR($B16&lt;C$229, AND($B16&gt;C$230, $B16&lt;C$231)), C16, "")</f>
        <v>81.186000000000007</v>
      </c>
      <c r="BL16" s="2">
        <f>IF(OR($B16&lt;D$229, AND($B16&gt;D$230, $B16&lt;D$231)), D16, "")</f>
        <v>85.385999999999996</v>
      </c>
      <c r="BM16" s="2">
        <f>IF(OR($B16&lt;E$229, AND($B16&gt;E$230, $B16&lt;E$231)), E16, "")</f>
        <v>86.286000000000001</v>
      </c>
      <c r="BN16" s="2">
        <f>IF(OR($B16&lt;F$229, AND($B16&gt;F$230, $B16&lt;F$231)), F16, "")</f>
        <v>86.786000000000001</v>
      </c>
      <c r="BO16" s="2">
        <f>IF(OR($B16&lt;G$229, AND($B16&gt;G$230, $B16&lt;G$231)), G16, "")</f>
        <v>85.8</v>
      </c>
      <c r="BP16" s="2">
        <f>IF(OR($B16&lt;H$229, AND($B16&gt;H$230, $B16&lt;H$231)), H16, "")</f>
        <v>89.771000000000001</v>
      </c>
      <c r="BQ16" s="2">
        <f>IF(OR($B16&lt;I$229, AND($B16&gt;I$230, $B16&lt;I$231)), I16, "")</f>
        <v>89.8</v>
      </c>
      <c r="BR16" s="2">
        <f>IF(OR($B16&lt;J$229, AND($B16&gt;J$230, $B16&lt;J$231)), J16, "")</f>
        <v>88.813999999999993</v>
      </c>
      <c r="BS16" s="2">
        <f>IF(OR($B16&lt;K$229, AND($B16&gt;K$230, $B16&lt;K$231)), K16, "")</f>
        <v>86.843000000000004</v>
      </c>
      <c r="BT16" s="2">
        <f>IF(OR($B16&lt;L$229, AND($B16&gt;L$230, $B16&lt;L$231)), L16, "")</f>
        <v>82.385999999999996</v>
      </c>
      <c r="BU16" s="2">
        <f>IF(OR($B16&lt;M$229, AND($B16&gt;M$230, $B16&lt;M$231)), M16, "")</f>
        <v>76.656999999999996</v>
      </c>
      <c r="BV16" s="2">
        <f>IF(OR($B16&lt;N$229, AND($B16&gt;N$230, $B16&lt;N$231)), N16, "")</f>
        <v>69.471400000000003</v>
      </c>
      <c r="BW16" s="2">
        <f>IF(OR($B16&lt;O$229, AND($B16&gt;O$230, $B16&lt;O$231)), O16, "")</f>
        <v>58.571399999999997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81.981748360068678</v>
      </c>
      <c r="CP16" s="2">
        <f>BL$207*$B16+BL$209</f>
        <v>86.247142154537272</v>
      </c>
      <c r="CQ16" s="2">
        <f>BM$207*$B16+BM$209</f>
        <v>88.014635498767888</v>
      </c>
      <c r="CR16" s="2">
        <f>BN$207*$B16+BN$209</f>
        <v>87.178880845928973</v>
      </c>
      <c r="CS16" s="2">
        <f>BO$207*$B16+BO$209</f>
        <v>87.376511551777284</v>
      </c>
      <c r="CT16" s="2">
        <f>BP$207*$B16+BP$209</f>
        <v>89.332464779115696</v>
      </c>
      <c r="CU16" s="2">
        <f>BQ$207*$B16+BQ$209</f>
        <v>90.447717428311734</v>
      </c>
      <c r="CV16" s="2">
        <f>BR$207*$B16+BR$209</f>
        <v>89.639741355447981</v>
      </c>
      <c r="CW16" s="2">
        <f>BS$207*$B16+BS$209</f>
        <v>87.79614369745633</v>
      </c>
      <c r="CX16" s="2">
        <f>BT$207*$B16+BT$209</f>
        <v>84.499613702371178</v>
      </c>
      <c r="CY16" s="2">
        <f>BU$207*$B16+BU$209</f>
        <v>77.63252868431087</v>
      </c>
      <c r="CZ16" s="2">
        <f>BV$207*$B16+BV$209</f>
        <v>69.974321153573428</v>
      </c>
      <c r="DA16" s="2">
        <f>BW$207*$B16+BW$209</f>
        <v>58.743678383838393</v>
      </c>
      <c r="DD16" s="2">
        <f>BZ$207*$B16+BZ$209</f>
        <v>87.208415193725855</v>
      </c>
      <c r="DE16" s="2">
        <f>CA$207*$B16+CA$209</f>
        <v>89.277523895470978</v>
      </c>
      <c r="DF16" s="2">
        <f>CB$207*$B16+CB$209</f>
        <v>92.16169104272295</v>
      </c>
      <c r="DG16" s="2">
        <f>CC$207*$B16+CC$209</f>
        <v>91.764216441019641</v>
      </c>
      <c r="DH16" s="2">
        <f>CD$207*$B16+CD$209</f>
        <v>93.325046652286346</v>
      </c>
      <c r="DI16" s="2">
        <f>CE$207*$B16+CE$209</f>
        <v>96.641776393424678</v>
      </c>
      <c r="DJ16" s="2">
        <f>CF$207*$B16+CF$209</f>
        <v>98.513461469243069</v>
      </c>
      <c r="DK16" s="2">
        <f>CG$207*$B16+CG$209</f>
        <v>98.157545637763434</v>
      </c>
      <c r="DL16" s="2">
        <f>CH$207*$B16+CH$209</f>
        <v>96.227895980449688</v>
      </c>
      <c r="DM16" s="2">
        <f>CI$207*$B16+CI$209</f>
        <v>92.747759045778238</v>
      </c>
      <c r="DN16" s="2">
        <f>CJ$207*$B16+CJ$209</f>
        <v>86.752005578114236</v>
      </c>
      <c r="DO16" s="2">
        <f>CK$207*$B16+CK$209</f>
        <v>76.837405314481202</v>
      </c>
      <c r="DP16" s="2">
        <f>CL$207*$B16+CL$209</f>
        <v>63.34973981912934</v>
      </c>
      <c r="DS16" s="2">
        <f>POWER(10,($B16-C$227)/C$228)/(1+POWER(10,($B16-C$227)/C$228))</f>
        <v>2.8151106774825093E-4</v>
      </c>
      <c r="DT16" s="2">
        <f>POWER(10,($B16-D$227)/D$228)/(1+POWER(10,($B16-D$227)/D$228))</f>
        <v>2.1021348880514892E-4</v>
      </c>
      <c r="DU16" s="2">
        <f>POWER(10,($B16-E$227)/E$228)/(1+POWER(10,($B16-E$227)/E$228))</f>
        <v>2.4224398061929511E-4</v>
      </c>
      <c r="DV16" s="2">
        <f>POWER(10,($B16-F$227)/F$228)/(1+POWER(10,($B16-F$227)/F$228))</f>
        <v>2.2992290779895962E-4</v>
      </c>
      <c r="DW16" s="2">
        <f>POWER(10,($B16-G$227)/G$228)/(1+POWER(10,($B16-G$227)/G$228))</f>
        <v>2.381444349277379E-4</v>
      </c>
      <c r="DX16" s="2">
        <f>POWER(10,($B16-H$227)/H$228)/(1+POWER(10,($B16-H$227)/H$228))</f>
        <v>2.5629186955120596E-4</v>
      </c>
      <c r="DY16" s="2">
        <f>POWER(10,($B16-I$227)/I$228)/(1+POWER(10,($B16-I$227)/I$228))</f>
        <v>2.4384695028945659E-4</v>
      </c>
      <c r="DZ16" s="2">
        <f>POWER(10,($B16-J$227)/J$228)/(1+POWER(10,($B16-J$227)/J$228))</f>
        <v>2.2126196913504304E-4</v>
      </c>
      <c r="EA16" s="2">
        <f>POWER(10,($B16-K$227)/K$228)/(1+POWER(10,($B16-K$227)/K$228))</f>
        <v>2.1974495005205739E-4</v>
      </c>
      <c r="EB16" s="2">
        <f>POWER(10,($B16-L$227)/L$228)/(1+POWER(10,($B16-L$227)/L$228))</f>
        <v>2.6051134912164072E-4</v>
      </c>
      <c r="EC16" s="2">
        <f>POWER(10,($B16-M$227)/M$228)/(1+POWER(10,($B16-M$227)/M$228))</f>
        <v>2.1428135433824248E-4</v>
      </c>
      <c r="ED16" s="2">
        <f>POWER(10,($B16-N$227)/N$228)/(1+POWER(10,($B16-N$227)/N$228))</f>
        <v>2.0488733803601572E-4</v>
      </c>
      <c r="EE16" s="2">
        <f>POWER(10,($B16-O$227)/O$228)/(1+POWER(10,($B16-O$227)/O$228))</f>
        <v>2.3067832953770564E-4</v>
      </c>
    </row>
    <row r="17" spans="2:135" x14ac:dyDescent="0.25">
      <c r="B17" s="2">
        <v>11</v>
      </c>
      <c r="C17">
        <v>79.929000000000002</v>
      </c>
      <c r="D17">
        <v>85.213999999999999</v>
      </c>
      <c r="E17">
        <v>86.257000000000005</v>
      </c>
      <c r="F17">
        <v>85.971000000000004</v>
      </c>
      <c r="G17">
        <v>86.6</v>
      </c>
      <c r="H17">
        <v>89.328999999999994</v>
      </c>
      <c r="I17">
        <v>89.171000000000006</v>
      </c>
      <c r="J17">
        <v>89.3</v>
      </c>
      <c r="K17">
        <v>86.486000000000004</v>
      </c>
      <c r="L17">
        <v>82.757000000000005</v>
      </c>
      <c r="M17">
        <v>76.614000000000004</v>
      </c>
      <c r="N17">
        <v>68.871399999999994</v>
      </c>
      <c r="O17">
        <v>58.828600000000002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81.976454388765291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86.224270412557573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88.000115810263878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87.175903102520039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87.39618663303547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89.359942310129398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90.478019913462944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89.669603415444982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87.822120609339464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84.526929428938445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77.672330656557151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70.006217332157931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58.769467589982881</v>
      </c>
      <c r="AE17" s="5"/>
      <c r="AG17" s="5">
        <f t="shared" si="0"/>
        <v>-2.0474543887652885</v>
      </c>
      <c r="AH17" s="5">
        <f t="shared" si="0"/>
        <v>-1.0102704125575741</v>
      </c>
      <c r="AI17" s="5">
        <f t="shared" si="0"/>
        <v>-1.7431158102638733</v>
      </c>
      <c r="AJ17" s="5">
        <f t="shared" si="0"/>
        <v>-1.204903102520035</v>
      </c>
      <c r="AK17" s="5">
        <f t="shared" si="0"/>
        <v>-0.79618663303547521</v>
      </c>
      <c r="AL17" s="5">
        <f t="shared" si="0"/>
        <v>-3.0942310129404405E-2</v>
      </c>
      <c r="AM17" s="5">
        <f t="shared" si="0"/>
        <v>-1.3070199134629377</v>
      </c>
      <c r="AN17" s="5">
        <f t="shared" si="0"/>
        <v>-0.36960341544498476</v>
      </c>
      <c r="AO17" s="5">
        <f t="shared" si="0"/>
        <v>-1.33612060933946</v>
      </c>
      <c r="AP17" s="5">
        <f t="shared" si="0"/>
        <v>-1.7699294289384397</v>
      </c>
      <c r="AQ17" s="5">
        <f t="shared" si="0"/>
        <v>-1.0583306565571462</v>
      </c>
      <c r="AR17" s="5">
        <f t="shared" si="0"/>
        <v>-1.1348173321579367</v>
      </c>
      <c r="AS17" s="5">
        <f t="shared" si="0"/>
        <v>5.9132410017120662E-2</v>
      </c>
      <c r="AV17" s="2">
        <f t="shared" si="1"/>
        <v>81.976454388702891</v>
      </c>
      <c r="AW17" s="2">
        <f t="shared" si="2"/>
        <v>86.224270412557559</v>
      </c>
      <c r="AX17" s="2">
        <f t="shared" si="3"/>
        <v>88.00011581026385</v>
      </c>
      <c r="AY17" s="2">
        <f t="shared" si="4"/>
        <v>87.175903102520039</v>
      </c>
      <c r="AZ17" s="2">
        <f t="shared" si="5"/>
        <v>87.39618663303547</v>
      </c>
      <c r="BA17" s="2">
        <f t="shared" si="6"/>
        <v>89.359942310129398</v>
      </c>
      <c r="BB17" s="2">
        <f t="shared" si="7"/>
        <v>90.478019913462944</v>
      </c>
      <c r="BC17" s="2">
        <f t="shared" si="8"/>
        <v>89.669603415444982</v>
      </c>
      <c r="BD17" s="2">
        <f t="shared" si="9"/>
        <v>87.822120609339464</v>
      </c>
      <c r="BE17" s="2">
        <f t="shared" si="10"/>
        <v>84.526929428938345</v>
      </c>
      <c r="BF17" s="2">
        <f t="shared" si="11"/>
        <v>77.672330656557122</v>
      </c>
      <c r="BG17" s="2">
        <f t="shared" si="12"/>
        <v>70.006217332157888</v>
      </c>
      <c r="BH17" s="2">
        <f t="shared" si="13"/>
        <v>58.769467589976955</v>
      </c>
      <c r="BK17" s="2">
        <f>IF(OR($B17&lt;C$229, AND($B17&gt;C$230, $B17&lt;C$231)), C17, "")</f>
        <v>79.929000000000002</v>
      </c>
      <c r="BL17" s="2">
        <f>IF(OR($B17&lt;D$229, AND($B17&gt;D$230, $B17&lt;D$231)), D17, "")</f>
        <v>85.213999999999999</v>
      </c>
      <c r="BM17" s="2">
        <f>IF(OR($B17&lt;E$229, AND($B17&gt;E$230, $B17&lt;E$231)), E17, "")</f>
        <v>86.257000000000005</v>
      </c>
      <c r="BN17" s="2">
        <f>IF(OR($B17&lt;F$229, AND($B17&gt;F$230, $B17&lt;F$231)), F17, "")</f>
        <v>85.971000000000004</v>
      </c>
      <c r="BO17" s="2">
        <f>IF(OR($B17&lt;G$229, AND($B17&gt;G$230, $B17&lt;G$231)), G17, "")</f>
        <v>86.6</v>
      </c>
      <c r="BP17" s="2">
        <f>IF(OR($B17&lt;H$229, AND($B17&gt;H$230, $B17&lt;H$231)), H17, "")</f>
        <v>89.328999999999994</v>
      </c>
      <c r="BQ17" s="2">
        <f>IF(OR($B17&lt;I$229, AND($B17&gt;I$230, $B17&lt;I$231)), I17, "")</f>
        <v>89.171000000000006</v>
      </c>
      <c r="BR17" s="2">
        <f>IF(OR($B17&lt;J$229, AND($B17&gt;J$230, $B17&lt;J$231)), J17, "")</f>
        <v>89.3</v>
      </c>
      <c r="BS17" s="2">
        <f>IF(OR($B17&lt;K$229, AND($B17&gt;K$230, $B17&lt;K$231)), K17, "")</f>
        <v>86.486000000000004</v>
      </c>
      <c r="BT17" s="2">
        <f>IF(OR($B17&lt;L$229, AND($B17&gt;L$230, $B17&lt;L$231)), L17, "")</f>
        <v>82.757000000000005</v>
      </c>
      <c r="BU17" s="2">
        <f>IF(OR($B17&lt;M$229, AND($B17&gt;M$230, $B17&lt;M$231)), M17, "")</f>
        <v>76.614000000000004</v>
      </c>
      <c r="BV17" s="2">
        <f>IF(OR($B17&lt;N$229, AND($B17&gt;N$230, $B17&lt;N$231)), N17, "")</f>
        <v>68.871399999999994</v>
      </c>
      <c r="BW17" s="2">
        <f>IF(OR($B17&lt;O$229, AND($B17&gt;O$230, $B17&lt;O$231)), O17, "")</f>
        <v>58.828600000000002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81.974861343144468</v>
      </c>
      <c r="CP17" s="2">
        <f>BL$207*$B17+BL$209</f>
        <v>86.223581056994632</v>
      </c>
      <c r="CQ17" s="2">
        <f>BM$207*$B17+BM$209</f>
        <v>87.99902886093416</v>
      </c>
      <c r="CR17" s="2">
        <f>BN$207*$B17+BN$209</f>
        <v>87.174761888746801</v>
      </c>
      <c r="CS17" s="2">
        <f>BO$207*$B17+BO$209</f>
        <v>87.394652475121916</v>
      </c>
      <c r="CT17" s="2">
        <f>BP$207*$B17+BP$209</f>
        <v>89.357913538786917</v>
      </c>
      <c r="CU17" s="2">
        <f>BQ$207*$B17+BQ$209</f>
        <v>90.475890124612619</v>
      </c>
      <c r="CV17" s="2">
        <f>BR$207*$B17+BR$209</f>
        <v>89.667561896148882</v>
      </c>
      <c r="CW17" s="2">
        <f>BS$207*$B17+BS$209</f>
        <v>87.820112916640923</v>
      </c>
      <c r="CX17" s="2">
        <f>BT$207*$B17+BT$209</f>
        <v>84.524602028397908</v>
      </c>
      <c r="CY17" s="2">
        <f>BU$207*$B17+BU$209</f>
        <v>77.67021346461101</v>
      </c>
      <c r="CZ17" s="2">
        <f>BV$207*$B17+BV$209</f>
        <v>70.004693977175705</v>
      </c>
      <c r="DA17" s="2">
        <f>BW$207*$B17+BW$209</f>
        <v>58.768316661055003</v>
      </c>
      <c r="DD17" s="2">
        <f>BZ$207*$B17+BZ$209</f>
        <v>87.135988001872875</v>
      </c>
      <c r="DE17" s="2">
        <f>CA$207*$B17+CA$209</f>
        <v>89.214409570490474</v>
      </c>
      <c r="DF17" s="2">
        <f>CB$207*$B17+CB$209</f>
        <v>92.09131935306371</v>
      </c>
      <c r="DG17" s="2">
        <f>CC$207*$B17+CC$209</f>
        <v>91.701594072434318</v>
      </c>
      <c r="DH17" s="2">
        <f>CD$207*$B17+CD$209</f>
        <v>93.270081786785781</v>
      </c>
      <c r="DI17" s="2">
        <f>CE$207*$B17+CE$209</f>
        <v>96.577444961261477</v>
      </c>
      <c r="DJ17" s="2">
        <f>CF$207*$B17+CF$209</f>
        <v>98.441690850192273</v>
      </c>
      <c r="DK17" s="2">
        <f>CG$207*$B17+CG$209</f>
        <v>98.082598062166952</v>
      </c>
      <c r="DL17" s="2">
        <f>CH$207*$B17+CH$209</f>
        <v>96.152847397318283</v>
      </c>
      <c r="DM17" s="2">
        <f>CI$207*$B17+CI$209</f>
        <v>92.672684162372704</v>
      </c>
      <c r="DN17" s="2">
        <f>CJ$207*$B17+CJ$209</f>
        <v>86.68145911535747</v>
      </c>
      <c r="DO17" s="2">
        <f>CK$207*$B17+CK$209</f>
        <v>76.785707055294026</v>
      </c>
      <c r="DP17" s="2">
        <f>CL$207*$B17+CL$209</f>
        <v>63.318735483984561</v>
      </c>
      <c r="DS17" s="2">
        <f>POWER(10,($B17-C$227)/C$228)/(1+POWER(10,($B17-C$227)/C$228))</f>
        <v>3.086623645878905E-4</v>
      </c>
      <c r="DT17" s="2">
        <f>POWER(10,($B17-D$227)/D$228)/(1+POWER(10,($B17-D$227)/D$228))</f>
        <v>2.3048983244154748E-4</v>
      </c>
      <c r="DU17" s="2">
        <f>POWER(10,($B17-E$227)/E$228)/(1+POWER(10,($B17-E$227)/E$228))</f>
        <v>2.656090352775627E-4</v>
      </c>
      <c r="DV17" s="2">
        <f>POWER(10,($B17-F$227)/F$228)/(1+POWER(10,($B17-F$227)/F$228))</f>
        <v>2.5209986297823991E-4</v>
      </c>
      <c r="DW17" s="2">
        <f>POWER(10,($B17-G$227)/G$228)/(1+POWER(10,($B17-G$227)/G$228))</f>
        <v>2.6111418113813092E-4</v>
      </c>
      <c r="DX17" s="2">
        <f>POWER(10,($B17-H$227)/H$228)/(1+POWER(10,($B17-H$227)/H$228))</f>
        <v>2.8101149835914547E-4</v>
      </c>
      <c r="DY17" s="2">
        <f>POWER(10,($B17-I$227)/I$228)/(1+POWER(10,($B17-I$227)/I$228))</f>
        <v>2.6736657414539735E-4</v>
      </c>
      <c r="DZ17" s="2">
        <f>POWER(10,($B17-J$227)/J$228)/(1+POWER(10,($B17-J$227)/J$228))</f>
        <v>2.4260374594087459E-4</v>
      </c>
      <c r="EA17" s="2">
        <f>POWER(10,($B17-K$227)/K$228)/(1+POWER(10,($B17-K$227)/K$228))</f>
        <v>2.4094043836366566E-4</v>
      </c>
      <c r="EB17" s="2">
        <f>POWER(10,($B17-L$227)/L$228)/(1+POWER(10,($B17-L$227)/L$228))</f>
        <v>2.85637835034056E-4</v>
      </c>
      <c r="EC17" s="2">
        <f>POWER(10,($B17-M$227)/M$228)/(1+POWER(10,($B17-M$227)/M$228))</f>
        <v>2.3494997563863686E-4</v>
      </c>
      <c r="ED17" s="2">
        <f>POWER(10,($B17-N$227)/N$228)/(1+POWER(10,($B17-N$227)/N$228))</f>
        <v>2.2465005812849015E-4</v>
      </c>
      <c r="EE17" s="2">
        <f>POWER(10,($B17-O$227)/O$228)/(1+POWER(10,($B17-O$227)/O$228))</f>
        <v>2.5292812963676419E-4</v>
      </c>
    </row>
    <row r="18" spans="2:135" x14ac:dyDescent="0.25">
      <c r="B18" s="2">
        <v>12</v>
      </c>
      <c r="C18">
        <v>82.228999999999999</v>
      </c>
      <c r="D18">
        <v>84.713999999999999</v>
      </c>
      <c r="E18">
        <v>87.242999999999995</v>
      </c>
      <c r="F18">
        <v>86.8</v>
      </c>
      <c r="G18">
        <v>86.313999999999993</v>
      </c>
      <c r="H18">
        <v>88.971000000000004</v>
      </c>
      <c r="I18">
        <v>91.028999999999996</v>
      </c>
      <c r="J18">
        <v>89.070999999999998</v>
      </c>
      <c r="K18">
        <v>87.671000000000006</v>
      </c>
      <c r="L18">
        <v>83.442999999999998</v>
      </c>
      <c r="M18">
        <v>75.843000000000004</v>
      </c>
      <c r="N18">
        <v>69.128600000000006</v>
      </c>
      <c r="O18">
        <v>58.2286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81.96969883333449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86.200765810039044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87.984598059736157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87.171878045913331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87.414454596693147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89.385559079101839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90.506368728925139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89.697593529174597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87.846257317419941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84.552110889548231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77.710191765463748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70.03671687446932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58.794201444973346</v>
      </c>
      <c r="AE18" s="5"/>
      <c r="AG18" s="5">
        <f t="shared" si="0"/>
        <v>0.25930116666550873</v>
      </c>
      <c r="AH18" s="5">
        <f t="shared" si="0"/>
        <v>-1.4867658100390457</v>
      </c>
      <c r="AI18" s="5">
        <f t="shared" si="0"/>
        <v>-0.74159805973616244</v>
      </c>
      <c r="AJ18" s="5">
        <f t="shared" si="0"/>
        <v>-0.37187804591333418</v>
      </c>
      <c r="AK18" s="5">
        <f t="shared" si="0"/>
        <v>-1.1004545966931545</v>
      </c>
      <c r="AL18" s="5">
        <f t="shared" si="0"/>
        <v>-0.41455907910183498</v>
      </c>
      <c r="AM18" s="5">
        <f t="shared" si="0"/>
        <v>0.5226312710748573</v>
      </c>
      <c r="AN18" s="5">
        <f t="shared" si="0"/>
        <v>-0.62659352917459898</v>
      </c>
      <c r="AO18" s="5">
        <f t="shared" si="0"/>
        <v>-0.17525731741993411</v>
      </c>
      <c r="AP18" s="5">
        <f t="shared" si="0"/>
        <v>-1.1091108895482336</v>
      </c>
      <c r="AQ18" s="5">
        <f t="shared" si="0"/>
        <v>-1.867191765463744</v>
      </c>
      <c r="AR18" s="5">
        <f t="shared" si="0"/>
        <v>-0.90811687446931444</v>
      </c>
      <c r="AS18" s="5">
        <f t="shared" si="0"/>
        <v>-0.56560144497334619</v>
      </c>
      <c r="AV18" s="2">
        <f t="shared" si="1"/>
        <v>81.969698833067554</v>
      </c>
      <c r="AW18" s="2">
        <f t="shared" si="2"/>
        <v>86.200765810038973</v>
      </c>
      <c r="AX18" s="2">
        <f t="shared" si="3"/>
        <v>87.984598059736015</v>
      </c>
      <c r="AY18" s="2">
        <f t="shared" si="4"/>
        <v>87.171878045913317</v>
      </c>
      <c r="AZ18" s="2">
        <f t="shared" si="5"/>
        <v>87.414454596693133</v>
      </c>
      <c r="BA18" s="2">
        <f t="shared" si="6"/>
        <v>89.385559079101824</v>
      </c>
      <c r="BB18" s="2">
        <f t="shared" si="7"/>
        <v>90.506368728925139</v>
      </c>
      <c r="BC18" s="2">
        <f t="shared" si="8"/>
        <v>89.697593529174597</v>
      </c>
      <c r="BD18" s="2">
        <f t="shared" si="9"/>
        <v>87.846257317419941</v>
      </c>
      <c r="BE18" s="2">
        <f t="shared" si="10"/>
        <v>84.55211088954772</v>
      </c>
      <c r="BF18" s="2">
        <f t="shared" si="11"/>
        <v>77.710191765463605</v>
      </c>
      <c r="BG18" s="2">
        <f t="shared" si="12"/>
        <v>70.036716874469093</v>
      </c>
      <c r="BH18" s="2">
        <f t="shared" si="13"/>
        <v>58.79420144494685</v>
      </c>
      <c r="BK18" s="2">
        <f>IF(OR($B18&lt;C$229, AND($B18&gt;C$230, $B18&lt;C$231)), C18, "")</f>
        <v>82.228999999999999</v>
      </c>
      <c r="BL18" s="2">
        <f>IF(OR($B18&lt;D$229, AND($B18&gt;D$230, $B18&lt;D$231)), D18, "")</f>
        <v>84.713999999999999</v>
      </c>
      <c r="BM18" s="2">
        <f>IF(OR($B18&lt;E$229, AND($B18&gt;E$230, $B18&lt;E$231)), E18, "")</f>
        <v>87.242999999999995</v>
      </c>
      <c r="BN18" s="2">
        <f>IF(OR($B18&lt;F$229, AND($B18&gt;F$230, $B18&lt;F$231)), F18, "")</f>
        <v>86.8</v>
      </c>
      <c r="BO18" s="2">
        <f>IF(OR($B18&lt;G$229, AND($B18&gt;G$230, $B18&lt;G$231)), G18, "")</f>
        <v>86.313999999999993</v>
      </c>
      <c r="BP18" s="2">
        <f>IF(OR($B18&lt;H$229, AND($B18&gt;H$230, $B18&lt;H$231)), H18, "")</f>
        <v>88.971000000000004</v>
      </c>
      <c r="BQ18" s="2">
        <f>IF(OR($B18&lt;I$229, AND($B18&gt;I$230, $B18&lt;I$231)), I18, "")</f>
        <v>91.028999999999996</v>
      </c>
      <c r="BR18" s="2">
        <f>IF(OR($B18&lt;J$229, AND($B18&gt;J$230, $B18&lt;J$231)), J18, "")</f>
        <v>89.070999999999998</v>
      </c>
      <c r="BS18" s="2">
        <f>IF(OR($B18&lt;K$229, AND($B18&gt;K$230, $B18&lt;K$231)), K18, "")</f>
        <v>87.671000000000006</v>
      </c>
      <c r="BT18" s="2">
        <f>IF(OR($B18&lt;L$229, AND($B18&gt;L$230, $B18&lt;L$231)), L18, "")</f>
        <v>83.442999999999998</v>
      </c>
      <c r="BU18" s="2">
        <f>IF(OR($B18&lt;M$229, AND($B18&gt;M$230, $B18&lt;M$231)), M18, "")</f>
        <v>75.843000000000004</v>
      </c>
      <c r="BV18" s="2">
        <f>IF(OR($B18&lt;N$229, AND($B18&gt;N$230, $B18&lt;N$231)), N18, "")</f>
        <v>69.128600000000006</v>
      </c>
      <c r="BW18" s="2">
        <f>IF(OR($B18&lt;O$229, AND($B18&gt;O$230, $B18&lt;O$231)), O18, "")</f>
        <v>58.2286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81.967974326220258</v>
      </c>
      <c r="CP18" s="2">
        <f>BL$207*$B18+BL$209</f>
        <v>86.200019959451993</v>
      </c>
      <c r="CQ18" s="2">
        <f>BM$207*$B18+BM$209</f>
        <v>87.983422223100433</v>
      </c>
      <c r="CR18" s="2">
        <f>BN$207*$B18+BN$209</f>
        <v>87.170642931564629</v>
      </c>
      <c r="CS18" s="2">
        <f>BO$207*$B18+BO$209</f>
        <v>87.412793398466548</v>
      </c>
      <c r="CT18" s="2">
        <f>BP$207*$B18+BP$209</f>
        <v>89.383362298458138</v>
      </c>
      <c r="CU18" s="2">
        <f>BQ$207*$B18+BQ$209</f>
        <v>90.504062820913504</v>
      </c>
      <c r="CV18" s="2">
        <f>BR$207*$B18+BR$209</f>
        <v>89.695382436849798</v>
      </c>
      <c r="CW18" s="2">
        <f>BS$207*$B18+BS$209</f>
        <v>87.844082135825531</v>
      </c>
      <c r="CX18" s="2">
        <f>BT$207*$B18+BT$209</f>
        <v>84.549590354424637</v>
      </c>
      <c r="CY18" s="2">
        <f>BU$207*$B18+BU$209</f>
        <v>77.707898244911149</v>
      </c>
      <c r="CZ18" s="2">
        <f>BV$207*$B18+BV$209</f>
        <v>70.035066800777983</v>
      </c>
      <c r="DA18" s="2">
        <f>BW$207*$B18+BW$209</f>
        <v>58.792954938271613</v>
      </c>
      <c r="DD18" s="2">
        <f>BZ$207*$B18+BZ$209</f>
        <v>87.063560810019908</v>
      </c>
      <c r="DE18" s="2">
        <f>CA$207*$B18+CA$209</f>
        <v>89.151295245509957</v>
      </c>
      <c r="DF18" s="2">
        <f>CB$207*$B18+CB$209</f>
        <v>92.020947663404471</v>
      </c>
      <c r="DG18" s="2">
        <f>CC$207*$B18+CC$209</f>
        <v>91.638971703848981</v>
      </c>
      <c r="DH18" s="2">
        <f>CD$207*$B18+CD$209</f>
        <v>93.215116921285215</v>
      </c>
      <c r="DI18" s="2">
        <f>CE$207*$B18+CE$209</f>
        <v>96.513113529098263</v>
      </c>
      <c r="DJ18" s="2">
        <f>CF$207*$B18+CF$209</f>
        <v>98.369920231141492</v>
      </c>
      <c r="DK18" s="2">
        <f>CG$207*$B18+CG$209</f>
        <v>98.007650486570455</v>
      </c>
      <c r="DL18" s="2">
        <f>CH$207*$B18+CH$209</f>
        <v>96.077798814186863</v>
      </c>
      <c r="DM18" s="2">
        <f>CI$207*$B18+CI$209</f>
        <v>92.597609278967184</v>
      </c>
      <c r="DN18" s="2">
        <f>CJ$207*$B18+CJ$209</f>
        <v>86.610912652600703</v>
      </c>
      <c r="DO18" s="2">
        <f>CK$207*$B18+CK$209</f>
        <v>76.734008796106863</v>
      </c>
      <c r="DP18" s="2">
        <f>CL$207*$B18+CL$209</f>
        <v>63.287731148839782</v>
      </c>
      <c r="DS18" s="2">
        <f>POWER(10,($B18-C$227)/C$228)/(1+POWER(10,($B18-C$227)/C$228))</f>
        <v>3.3843147452606372E-4</v>
      </c>
      <c r="DT18" s="2">
        <f>POWER(10,($B18-D$227)/D$228)/(1+POWER(10,($B18-D$227)/D$228))</f>
        <v>2.5272145587636066E-4</v>
      </c>
      <c r="DU18" s="2">
        <f>POWER(10,($B18-E$227)/E$228)/(1+POWER(10,($B18-E$227)/E$228))</f>
        <v>2.9122705304727455E-4</v>
      </c>
      <c r="DV18" s="2">
        <f>POWER(10,($B18-F$227)/F$228)/(1+POWER(10,($B18-F$227)/F$228))</f>
        <v>2.7641527999517859E-4</v>
      </c>
      <c r="DW18" s="2">
        <f>POWER(10,($B18-G$227)/G$228)/(1+POWER(10,($B18-G$227)/G$228))</f>
        <v>2.8629879393257608E-4</v>
      </c>
      <c r="DX18" s="2">
        <f>POWER(10,($B18-H$227)/H$228)/(1+POWER(10,($B18-H$227)/H$228))</f>
        <v>3.0811462737201503E-4</v>
      </c>
      <c r="DY18" s="2">
        <f>POWER(10,($B18-I$227)/I$228)/(1+POWER(10,($B18-I$227)/I$228))</f>
        <v>2.9315405700590022E-4</v>
      </c>
      <c r="DZ18" s="2">
        <f>POWER(10,($B18-J$227)/J$228)/(1+POWER(10,($B18-J$227)/J$228))</f>
        <v>2.6600349165660888E-4</v>
      </c>
      <c r="EA18" s="2">
        <f>POWER(10,($B18-K$227)/K$228)/(1+POWER(10,($B18-K$227)/K$228))</f>
        <v>2.6417979624378485E-4</v>
      </c>
      <c r="EB18" s="2">
        <f>POWER(10,($B18-L$227)/L$228)/(1+POWER(10,($B18-L$227)/L$228))</f>
        <v>3.1318702735569728E-4</v>
      </c>
      <c r="EC18" s="2">
        <f>POWER(10,($B18-M$227)/M$228)/(1+POWER(10,($B18-M$227)/M$228))</f>
        <v>2.57611686046407E-4</v>
      </c>
      <c r="ED18" s="2">
        <f>POWER(10,($B18-N$227)/N$228)/(1+POWER(10,($B18-N$227)/N$228))</f>
        <v>2.4631855183318595E-4</v>
      </c>
      <c r="EE18" s="2">
        <f>POWER(10,($B18-O$227)/O$228)/(1+POWER(10,($B18-O$227)/O$228))</f>
        <v>2.7732341207830437E-4</v>
      </c>
    </row>
    <row r="19" spans="2:135" x14ac:dyDescent="0.25">
      <c r="B19" s="2">
        <v>13</v>
      </c>
      <c r="C19">
        <v>81.143000000000001</v>
      </c>
      <c r="D19">
        <v>86.057000000000002</v>
      </c>
      <c r="E19">
        <v>87.057000000000002</v>
      </c>
      <c r="F19">
        <v>86.213999999999999</v>
      </c>
      <c r="G19">
        <v>85.385999999999996</v>
      </c>
      <c r="H19">
        <v>89.057000000000002</v>
      </c>
      <c r="I19">
        <v>89.228999999999999</v>
      </c>
      <c r="J19">
        <v>89.543000000000006</v>
      </c>
      <c r="K19">
        <v>87.828999999999994</v>
      </c>
      <c r="L19">
        <v>82.9</v>
      </c>
      <c r="M19">
        <v>77.513999999999996</v>
      </c>
      <c r="N19">
        <v>69.8</v>
      </c>
      <c r="O19">
        <v>58.7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81.962953812781123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86.177265690803367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87.969087340966368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87.167860483284983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87.432732790372214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89.411189378080991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90.534731698989418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89.725597356555141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87.870407651916722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84.577307947811249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77.748067187146404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70.067226685739556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58.818943027123765</v>
      </c>
      <c r="AE19" s="5"/>
      <c r="AG19" s="5">
        <f t="shared" si="0"/>
        <v>-0.81995381278112234</v>
      </c>
      <c r="AH19" s="5">
        <f t="shared" si="0"/>
        <v>-0.12026569080336458</v>
      </c>
      <c r="AI19" s="5">
        <f t="shared" si="0"/>
        <v>-0.9120873409663659</v>
      </c>
      <c r="AJ19" s="5">
        <f t="shared" si="0"/>
        <v>-0.95386048328498418</v>
      </c>
      <c r="AK19" s="5">
        <f t="shared" si="0"/>
        <v>-2.0467327903722179</v>
      </c>
      <c r="AL19" s="5">
        <f t="shared" si="0"/>
        <v>-0.3541893780809886</v>
      </c>
      <c r="AM19" s="5">
        <f t="shared" si="0"/>
        <v>-1.305731698989419</v>
      </c>
      <c r="AN19" s="5">
        <f t="shared" si="0"/>
        <v>-0.18259735655513509</v>
      </c>
      <c r="AO19" s="5">
        <f t="shared" si="0"/>
        <v>-4.1407651916728128E-2</v>
      </c>
      <c r="AP19" s="5">
        <f t="shared" si="0"/>
        <v>-1.6773079478112436</v>
      </c>
      <c r="AQ19" s="5">
        <f t="shared" si="0"/>
        <v>-0.23406718714640817</v>
      </c>
      <c r="AR19" s="5">
        <f t="shared" si="0"/>
        <v>-0.26722668573955843</v>
      </c>
      <c r="AS19" s="5">
        <f t="shared" si="0"/>
        <v>-0.11894302712376259</v>
      </c>
      <c r="AV19" s="2">
        <f t="shared" si="1"/>
        <v>81.96295381168234</v>
      </c>
      <c r="AW19" s="2">
        <f t="shared" si="2"/>
        <v>86.177265690802997</v>
      </c>
      <c r="AX19" s="2">
        <f t="shared" si="3"/>
        <v>87.969087340965601</v>
      </c>
      <c r="AY19" s="2">
        <f t="shared" si="4"/>
        <v>87.167860483284869</v>
      </c>
      <c r="AZ19" s="2">
        <f t="shared" si="5"/>
        <v>87.432732790372157</v>
      </c>
      <c r="BA19" s="2">
        <f t="shared" si="6"/>
        <v>89.411189378080948</v>
      </c>
      <c r="BB19" s="2">
        <f t="shared" si="7"/>
        <v>90.534731698989404</v>
      </c>
      <c r="BC19" s="2">
        <f t="shared" si="8"/>
        <v>89.725597356555141</v>
      </c>
      <c r="BD19" s="2">
        <f t="shared" si="9"/>
        <v>87.870407651916722</v>
      </c>
      <c r="BE19" s="2">
        <f t="shared" si="10"/>
        <v>84.577307947808691</v>
      </c>
      <c r="BF19" s="2">
        <f t="shared" si="11"/>
        <v>77.748067187145679</v>
      </c>
      <c r="BG19" s="2">
        <f t="shared" si="12"/>
        <v>70.067226685738405</v>
      </c>
      <c r="BH19" s="2">
        <f t="shared" si="13"/>
        <v>58.818943027009801</v>
      </c>
      <c r="BK19" s="2">
        <f>IF(OR($B19&lt;C$229, AND($B19&gt;C$230, $B19&lt;C$231)), C19, "")</f>
        <v>81.143000000000001</v>
      </c>
      <c r="BL19" s="2">
        <f>IF(OR($B19&lt;D$229, AND($B19&gt;D$230, $B19&lt;D$231)), D19, "")</f>
        <v>86.057000000000002</v>
      </c>
      <c r="BM19" s="2">
        <f>IF(OR($B19&lt;E$229, AND($B19&gt;E$230, $B19&lt;E$231)), E19, "")</f>
        <v>87.057000000000002</v>
      </c>
      <c r="BN19" s="2">
        <f>IF(OR($B19&lt;F$229, AND($B19&gt;F$230, $B19&lt;F$231)), F19, "")</f>
        <v>86.213999999999999</v>
      </c>
      <c r="BO19" s="2">
        <f>IF(OR($B19&lt;G$229, AND($B19&gt;G$230, $B19&lt;G$231)), G19, "")</f>
        <v>85.385999999999996</v>
      </c>
      <c r="BP19" s="2">
        <f>IF(OR($B19&lt;H$229, AND($B19&gt;H$230, $B19&lt;H$231)), H19, "")</f>
        <v>89.057000000000002</v>
      </c>
      <c r="BQ19" s="2">
        <f>IF(OR($B19&lt;I$229, AND($B19&gt;I$230, $B19&lt;I$231)), I19, "")</f>
        <v>89.228999999999999</v>
      </c>
      <c r="BR19" s="2">
        <f>IF(OR($B19&lt;J$229, AND($B19&gt;J$230, $B19&lt;J$231)), J19, "")</f>
        <v>89.543000000000006</v>
      </c>
      <c r="BS19" s="2">
        <f>IF(OR($B19&lt;K$229, AND($B19&gt;K$230, $B19&lt;K$231)), K19, "")</f>
        <v>87.828999999999994</v>
      </c>
      <c r="BT19" s="2">
        <f>IF(OR($B19&lt;L$229, AND($B19&gt;L$230, $B19&lt;L$231)), L19, "")</f>
        <v>82.9</v>
      </c>
      <c r="BU19" s="2">
        <f>IF(OR($B19&lt;M$229, AND($B19&gt;M$230, $B19&lt;M$231)), M19, "")</f>
        <v>77.513999999999996</v>
      </c>
      <c r="BV19" s="2">
        <f>IF(OR($B19&lt;N$229, AND($B19&gt;N$230, $B19&lt;N$231)), N19, "")</f>
        <v>69.8</v>
      </c>
      <c r="BW19" s="2">
        <f>IF(OR($B19&lt;O$229, AND($B19&gt;O$230, $B19&lt;O$231)), O19, "")</f>
        <v>58.7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81.961087309296047</v>
      </c>
      <c r="CP19" s="2">
        <f>BL$207*$B19+BL$209</f>
        <v>86.176458861909353</v>
      </c>
      <c r="CQ19" s="2">
        <f>BM$207*$B19+BM$209</f>
        <v>87.967815585266706</v>
      </c>
      <c r="CR19" s="2">
        <f>BN$207*$B19+BN$209</f>
        <v>87.166523974382457</v>
      </c>
      <c r="CS19" s="2">
        <f>BO$207*$B19+BO$209</f>
        <v>87.430934321811179</v>
      </c>
      <c r="CT19" s="2">
        <f>BP$207*$B19+BP$209</f>
        <v>89.408811058129359</v>
      </c>
      <c r="CU19" s="2">
        <f>BQ$207*$B19+BQ$209</f>
        <v>90.532235517214389</v>
      </c>
      <c r="CV19" s="2">
        <f>BR$207*$B19+BR$209</f>
        <v>89.723202977550699</v>
      </c>
      <c r="CW19" s="2">
        <f>BS$207*$B19+BS$209</f>
        <v>87.868051355010124</v>
      </c>
      <c r="CX19" s="2">
        <f>BT$207*$B19+BT$209</f>
        <v>84.574578680451367</v>
      </c>
      <c r="CY19" s="2">
        <f>BU$207*$B19+BU$209</f>
        <v>77.745583025211303</v>
      </c>
      <c r="CZ19" s="2">
        <f>BV$207*$B19+BV$209</f>
        <v>70.065439624380261</v>
      </c>
      <c r="DA19" s="2">
        <f>BW$207*$B19+BW$209</f>
        <v>58.817593215488223</v>
      </c>
      <c r="DD19" s="2">
        <f>BZ$207*$B19+BZ$209</f>
        <v>86.991133618166927</v>
      </c>
      <c r="DE19" s="2">
        <f>CA$207*$B19+CA$209</f>
        <v>89.088180920529439</v>
      </c>
      <c r="DF19" s="2">
        <f>CB$207*$B19+CB$209</f>
        <v>91.950575973745231</v>
      </c>
      <c r="DG19" s="2">
        <f>CC$207*$B19+CC$209</f>
        <v>91.576349335263643</v>
      </c>
      <c r="DH19" s="2">
        <f>CD$207*$B19+CD$209</f>
        <v>93.16015205578465</v>
      </c>
      <c r="DI19" s="2">
        <f>CE$207*$B19+CE$209</f>
        <v>96.448782096935062</v>
      </c>
      <c r="DJ19" s="2">
        <f>CF$207*$B19+CF$209</f>
        <v>98.298149612090697</v>
      </c>
      <c r="DK19" s="2">
        <f>CG$207*$B19+CG$209</f>
        <v>97.932702910973958</v>
      </c>
      <c r="DL19" s="2">
        <f>CH$207*$B19+CH$209</f>
        <v>96.002750231055444</v>
      </c>
      <c r="DM19" s="2">
        <f>CI$207*$B19+CI$209</f>
        <v>92.522534395561649</v>
      </c>
      <c r="DN19" s="2">
        <f>CJ$207*$B19+CJ$209</f>
        <v>86.540366189843922</v>
      </c>
      <c r="DO19" s="2">
        <f>CK$207*$B19+CK$209</f>
        <v>76.682310536919687</v>
      </c>
      <c r="DP19" s="2">
        <f>CL$207*$B19+CL$209</f>
        <v>63.256726813695003</v>
      </c>
      <c r="DS19" s="2">
        <f>POWER(10,($B19-C$227)/C$228)/(1+POWER(10,($B19-C$227)/C$228))</f>
        <v>3.7107061678390469E-4</v>
      </c>
      <c r="DT19" s="2">
        <f>POWER(10,($B19-D$227)/D$228)/(1+POWER(10,($B19-D$227)/D$228))</f>
        <v>2.7709680986104011E-4</v>
      </c>
      <c r="DU19" s="2">
        <f>POWER(10,($B19-E$227)/E$228)/(1+POWER(10,($B19-E$227)/E$228))</f>
        <v>3.1931514197642994E-4</v>
      </c>
      <c r="DV19" s="2">
        <f>POWER(10,($B19-F$227)/F$228)/(1+POWER(10,($B19-F$227)/F$228))</f>
        <v>3.0307524517046258E-4</v>
      </c>
      <c r="DW19" s="2">
        <f>POWER(10,($B19-G$227)/G$228)/(1+POWER(10,($B19-G$227)/G$228))</f>
        <v>3.1391171438811366E-4</v>
      </c>
      <c r="DX19" s="2">
        <f>POWER(10,($B19-H$227)/H$228)/(1+POWER(10,($B19-H$227)/H$228))</f>
        <v>3.3783092834799105E-4</v>
      </c>
      <c r="DY19" s="2">
        <f>POWER(10,($B19-I$227)/I$228)/(1+POWER(10,($B19-I$227)/I$228))</f>
        <v>3.2142794067959991E-4</v>
      </c>
      <c r="DZ19" s="2">
        <f>POWER(10,($B19-J$227)/J$228)/(1+POWER(10,($B19-J$227)/J$228))</f>
        <v>2.9165954368392394E-4</v>
      </c>
      <c r="EA19" s="2">
        <f>POWER(10,($B19-K$227)/K$228)/(1+POWER(10,($B19-K$227)/K$228))</f>
        <v>2.8966000370738776E-4</v>
      </c>
      <c r="EB19" s="2">
        <f>POWER(10,($B19-L$227)/L$228)/(1+POWER(10,($B19-L$227)/L$228))</f>
        <v>3.4339237096287753E-4</v>
      </c>
      <c r="EC19" s="2">
        <f>POWER(10,($B19-M$227)/M$228)/(1+POWER(10,($B19-M$227)/M$228))</f>
        <v>2.8245857662130775E-4</v>
      </c>
      <c r="ED19" s="2">
        <f>POWER(10,($B19-N$227)/N$228)/(1+POWER(10,($B19-N$227)/N$228))</f>
        <v>2.700765031928226E-4</v>
      </c>
      <c r="EE19" s="2">
        <f>POWER(10,($B19-O$227)/O$228)/(1+POWER(10,($B19-O$227)/O$228))</f>
        <v>3.0407093900445832E-4</v>
      </c>
    </row>
    <row r="20" spans="2:135" x14ac:dyDescent="0.25">
      <c r="B20" s="2">
        <v>14</v>
      </c>
      <c r="C20">
        <v>80.7</v>
      </c>
      <c r="D20">
        <v>85.528999999999996</v>
      </c>
      <c r="E20">
        <v>87.2</v>
      </c>
      <c r="F20">
        <v>85.513999999999996</v>
      </c>
      <c r="G20">
        <v>86.771000000000001</v>
      </c>
      <c r="H20">
        <v>88.914000000000001</v>
      </c>
      <c r="I20">
        <v>89.671000000000006</v>
      </c>
      <c r="J20">
        <v>88.843000000000004</v>
      </c>
      <c r="K20">
        <v>87.271000000000001</v>
      </c>
      <c r="L20">
        <v>83.885999999999996</v>
      </c>
      <c r="M20">
        <v>77.414000000000001</v>
      </c>
      <c r="N20">
        <v>69.714299999999994</v>
      </c>
      <c r="O20">
        <v>58.557099999999998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81.95622013719705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86.153770393848561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87.953584183010179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87.163850986206484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87.451022004941962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89.436834253101878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90.5631099147284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89.753615964603014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87.894572682419508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84.602521814722252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77.785958041337238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70.097747567424236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58.84369293756076</v>
      </c>
      <c r="AE20" s="5"/>
      <c r="AG20" s="5">
        <f t="shared" si="0"/>
        <v>-1.2562201371970474</v>
      </c>
      <c r="AH20" s="5">
        <f t="shared" si="0"/>
        <v>-0.62477039384856425</v>
      </c>
      <c r="AI20" s="5">
        <f t="shared" si="0"/>
        <v>-0.75358418301017593</v>
      </c>
      <c r="AJ20" s="5">
        <f t="shared" si="0"/>
        <v>-1.6498509862064878</v>
      </c>
      <c r="AK20" s="5">
        <f t="shared" si="0"/>
        <v>-0.68002200494196074</v>
      </c>
      <c r="AL20" s="5">
        <f t="shared" si="0"/>
        <v>-0.52283425310187681</v>
      </c>
      <c r="AM20" s="5">
        <f t="shared" si="0"/>
        <v>-0.89210991472839396</v>
      </c>
      <c r="AN20" s="5">
        <f t="shared" si="0"/>
        <v>-0.91061596460301075</v>
      </c>
      <c r="AO20" s="5">
        <f t="shared" si="0"/>
        <v>-0.62357268241950692</v>
      </c>
      <c r="AP20" s="5">
        <f t="shared" si="0"/>
        <v>-0.71652181472225607</v>
      </c>
      <c r="AQ20" s="5">
        <f t="shared" si="0"/>
        <v>-0.37195804133723698</v>
      </c>
      <c r="AR20" s="5">
        <f t="shared" si="0"/>
        <v>-0.38344756742424124</v>
      </c>
      <c r="AS20" s="5">
        <f t="shared" si="0"/>
        <v>-0.2865929375607621</v>
      </c>
      <c r="AV20" s="2">
        <f t="shared" si="1"/>
        <v>81.956220132844649</v>
      </c>
      <c r="AW20" s="2">
        <f t="shared" si="2"/>
        <v>86.153770393846685</v>
      </c>
      <c r="AX20" s="2">
        <f t="shared" si="3"/>
        <v>87.953584183006384</v>
      </c>
      <c r="AY20" s="2">
        <f t="shared" si="4"/>
        <v>87.163850986205901</v>
      </c>
      <c r="AZ20" s="2">
        <f t="shared" si="5"/>
        <v>87.451022004941692</v>
      </c>
      <c r="BA20" s="2">
        <f t="shared" si="6"/>
        <v>89.436834253101622</v>
      </c>
      <c r="BB20" s="2">
        <f t="shared" si="7"/>
        <v>90.563109914728315</v>
      </c>
      <c r="BC20" s="2">
        <f t="shared" si="8"/>
        <v>89.753615964603</v>
      </c>
      <c r="BD20" s="2">
        <f t="shared" si="9"/>
        <v>87.894572682419479</v>
      </c>
      <c r="BE20" s="2">
        <f t="shared" si="10"/>
        <v>84.602521814709903</v>
      </c>
      <c r="BF20" s="2">
        <f t="shared" si="11"/>
        <v>77.785958041333672</v>
      </c>
      <c r="BG20" s="2">
        <f t="shared" si="12"/>
        <v>70.097747567418764</v>
      </c>
      <c r="BH20" s="2">
        <f t="shared" si="13"/>
        <v>58.843692937088825</v>
      </c>
      <c r="BK20" s="2">
        <f>IF(OR($B20&lt;C$229, AND($B20&gt;C$230, $B20&lt;C$231)), C20, "")</f>
        <v>80.7</v>
      </c>
      <c r="BL20" s="2">
        <f>IF(OR($B20&lt;D$229, AND($B20&gt;D$230, $B20&lt;D$231)), D20, "")</f>
        <v>85.528999999999996</v>
      </c>
      <c r="BM20" s="2">
        <f>IF(OR($B20&lt;E$229, AND($B20&gt;E$230, $B20&lt;E$231)), E20, "")</f>
        <v>87.2</v>
      </c>
      <c r="BN20" s="2">
        <f>IF(OR($B20&lt;F$229, AND($B20&gt;F$230, $B20&lt;F$231)), F20, "")</f>
        <v>85.513999999999996</v>
      </c>
      <c r="BO20" s="2">
        <f>IF(OR($B20&lt;G$229, AND($B20&gt;G$230, $B20&lt;G$231)), G20, "")</f>
        <v>86.771000000000001</v>
      </c>
      <c r="BP20" s="2">
        <f>IF(OR($B20&lt;H$229, AND($B20&gt;H$230, $B20&lt;H$231)), H20, "")</f>
        <v>88.914000000000001</v>
      </c>
      <c r="BQ20" s="2">
        <f>IF(OR($B20&lt;I$229, AND($B20&gt;I$230, $B20&lt;I$231)), I20, "")</f>
        <v>89.671000000000006</v>
      </c>
      <c r="BR20" s="2">
        <f>IF(OR($B20&lt;J$229, AND($B20&gt;J$230, $B20&lt;J$231)), J20, "")</f>
        <v>88.843000000000004</v>
      </c>
      <c r="BS20" s="2">
        <f>IF(OR($B20&lt;K$229, AND($B20&gt;K$230, $B20&lt;K$231)), K20, "")</f>
        <v>87.271000000000001</v>
      </c>
      <c r="BT20" s="2">
        <f>IF(OR($B20&lt;L$229, AND($B20&gt;L$230, $B20&lt;L$231)), L20, "")</f>
        <v>83.885999999999996</v>
      </c>
      <c r="BU20" s="2">
        <f>IF(OR($B20&lt;M$229, AND($B20&gt;M$230, $B20&lt;M$231)), M20, "")</f>
        <v>77.414000000000001</v>
      </c>
      <c r="BV20" s="2">
        <f>IF(OR($B20&lt;N$229, AND($B20&gt;N$230, $B20&lt;N$231)), N20, "")</f>
        <v>69.714299999999994</v>
      </c>
      <c r="BW20" s="2">
        <f>IF(OR($B20&lt;O$229, AND($B20&gt;O$230, $B20&lt;O$231)), O20, "")</f>
        <v>58.557099999999998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81.954200292371837</v>
      </c>
      <c r="CP20" s="2">
        <f>BL$207*$B20+BL$209</f>
        <v>86.152897764366713</v>
      </c>
      <c r="CQ20" s="2">
        <f>BM$207*$B20+BM$209</f>
        <v>87.952208947432979</v>
      </c>
      <c r="CR20" s="2">
        <f>BN$207*$B20+BN$209</f>
        <v>87.162405017200271</v>
      </c>
      <c r="CS20" s="2">
        <f>BO$207*$B20+BO$209</f>
        <v>87.449075245155811</v>
      </c>
      <c r="CT20" s="2">
        <f>BP$207*$B20+BP$209</f>
        <v>89.434259817800594</v>
      </c>
      <c r="CU20" s="2">
        <f>BQ$207*$B20+BQ$209</f>
        <v>90.560408213515274</v>
      </c>
      <c r="CV20" s="2">
        <f>BR$207*$B20+BR$209</f>
        <v>89.751023518251614</v>
      </c>
      <c r="CW20" s="2">
        <f>BS$207*$B20+BS$209</f>
        <v>87.892020574194731</v>
      </c>
      <c r="CX20" s="2">
        <f>BT$207*$B20+BT$209</f>
        <v>84.599567006478097</v>
      </c>
      <c r="CY20" s="2">
        <f>BU$207*$B20+BU$209</f>
        <v>77.783267805511443</v>
      </c>
      <c r="CZ20" s="2">
        <f>BV$207*$B20+BV$209</f>
        <v>70.095812447982539</v>
      </c>
      <c r="DA20" s="2">
        <f>BW$207*$B20+BW$209</f>
        <v>58.842231492704833</v>
      </c>
      <c r="DD20" s="2">
        <f>BZ$207*$B20+BZ$209</f>
        <v>86.918706426313946</v>
      </c>
      <c r="DE20" s="2">
        <f>CA$207*$B20+CA$209</f>
        <v>89.025066595548921</v>
      </c>
      <c r="DF20" s="2">
        <f>CB$207*$B20+CB$209</f>
        <v>91.880204284085991</v>
      </c>
      <c r="DG20" s="2">
        <f>CC$207*$B20+CC$209</f>
        <v>91.51372696667832</v>
      </c>
      <c r="DH20" s="2">
        <f>CD$207*$B20+CD$209</f>
        <v>93.105187190284084</v>
      </c>
      <c r="DI20" s="2">
        <f>CE$207*$B20+CE$209</f>
        <v>96.384450664771848</v>
      </c>
      <c r="DJ20" s="2">
        <f>CF$207*$B20+CF$209</f>
        <v>98.226378993039916</v>
      </c>
      <c r="DK20" s="2">
        <f>CG$207*$B20+CG$209</f>
        <v>97.857755335377462</v>
      </c>
      <c r="DL20" s="2">
        <f>CH$207*$B20+CH$209</f>
        <v>95.927701647924025</v>
      </c>
      <c r="DM20" s="2">
        <f>CI$207*$B20+CI$209</f>
        <v>92.447459512156129</v>
      </c>
      <c r="DN20" s="2">
        <f>CJ$207*$B20+CJ$209</f>
        <v>86.469819727087156</v>
      </c>
      <c r="DO20" s="2">
        <f>CK$207*$B20+CK$209</f>
        <v>76.63061227773251</v>
      </c>
      <c r="DP20" s="2">
        <f>CL$207*$B20+CL$209</f>
        <v>63.225722478550225</v>
      </c>
      <c r="DS20" s="2">
        <f>POWER(10,($B20-C$227)/C$228)/(1+POWER(10,($B20-C$227)/C$228))</f>
        <v>4.0685627498727685E-4</v>
      </c>
      <c r="DT20" s="2">
        <f>POWER(10,($B20-D$227)/D$228)/(1+POWER(10,($B20-D$227)/D$228))</f>
        <v>3.0382248790372456E-4</v>
      </c>
      <c r="DU20" s="2">
        <f>POWER(10,($B20-E$227)/E$228)/(1+POWER(10,($B20-E$227)/E$228))</f>
        <v>3.5011130501443857E-4</v>
      </c>
      <c r="DV20" s="2">
        <f>POWER(10,($B20-F$227)/F$228)/(1+POWER(10,($B20-F$227)/F$228))</f>
        <v>3.3230568145121043E-4</v>
      </c>
      <c r="DW20" s="2">
        <f>POWER(10,($B20-G$227)/G$228)/(1+POWER(10,($B20-G$227)/G$228))</f>
        <v>3.4418692642054007E-4</v>
      </c>
      <c r="DX20" s="2">
        <f>POWER(10,($B20-H$227)/H$228)/(1+POWER(10,($B20-H$227)/H$228))</f>
        <v>3.704121739543953E-4</v>
      </c>
      <c r="DY20" s="2">
        <f>POWER(10,($B20-I$227)/I$228)/(1+POWER(10,($B20-I$227)/I$228))</f>
        <v>3.5242779952264253E-4</v>
      </c>
      <c r="DZ20" s="2">
        <f>POWER(10,($B20-J$227)/J$228)/(1+POWER(10,($B20-J$227)/J$228))</f>
        <v>3.1978933186270757E-4</v>
      </c>
      <c r="EA20" s="2">
        <f>POWER(10,($B20-K$227)/K$228)/(1+POWER(10,($B20-K$227)/K$228))</f>
        <v>3.1759700283387411E-4</v>
      </c>
      <c r="EB20" s="2">
        <f>POWER(10,($B20-L$227)/L$228)/(1+POWER(10,($B20-L$227)/L$228))</f>
        <v>3.7650977376039438E-4</v>
      </c>
      <c r="EC20" s="2">
        <f>POWER(10,($B20-M$227)/M$228)/(1+POWER(10,($B20-M$227)/M$228))</f>
        <v>3.0970123088156144E-4</v>
      </c>
      <c r="ED20" s="2">
        <f>POWER(10,($B20-N$227)/N$228)/(1+POWER(10,($B20-N$227)/N$228))</f>
        <v>2.9612528105496088E-4</v>
      </c>
      <c r="EE20" s="2">
        <f>POWER(10,($B20-O$227)/O$228)/(1+POWER(10,($B20-O$227)/O$228))</f>
        <v>3.3339737408189473E-4</v>
      </c>
    </row>
    <row r="21" spans="2:135" x14ac:dyDescent="0.25">
      <c r="B21" s="2">
        <v>15</v>
      </c>
      <c r="C21">
        <v>81.414000000000001</v>
      </c>
      <c r="D21">
        <v>84.843000000000004</v>
      </c>
      <c r="E21">
        <v>86.9</v>
      </c>
      <c r="F21">
        <v>85.356999999999999</v>
      </c>
      <c r="G21">
        <v>86.228999999999999</v>
      </c>
      <c r="H21">
        <v>89.671000000000006</v>
      </c>
      <c r="I21">
        <v>89.786000000000001</v>
      </c>
      <c r="J21">
        <v>88.385999999999996</v>
      </c>
      <c r="K21">
        <v>86.828999999999994</v>
      </c>
      <c r="L21">
        <v>83.070999999999998</v>
      </c>
      <c r="M21">
        <v>76.228999999999999</v>
      </c>
      <c r="N21">
        <v>69.328599999999994</v>
      </c>
      <c r="O21">
        <v>58.014299999999999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81.949498679229308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86.130280281817818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87.938089151491951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87.159850166712175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87.469323088550098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89.462494825953129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90.591504545845737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89.781650498444449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87.918753557937009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84.627753789607212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77.823865530477264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70.128280379959023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58.868451821939701</v>
      </c>
      <c r="AE21" s="5"/>
      <c r="AG21" s="5">
        <f t="shared" si="0"/>
        <v>-0.53549867922930616</v>
      </c>
      <c r="AH21" s="5">
        <f t="shared" si="0"/>
        <v>-1.2872802818178144</v>
      </c>
      <c r="AI21" s="5">
        <f t="shared" si="0"/>
        <v>-1.0380891514919455</v>
      </c>
      <c r="AJ21" s="5">
        <f t="shared" si="0"/>
        <v>-1.8028501667121759</v>
      </c>
      <c r="AK21" s="5">
        <f t="shared" si="0"/>
        <v>-1.2403230885500989</v>
      </c>
      <c r="AL21" s="5">
        <f t="shared" si="0"/>
        <v>0.20850517404687707</v>
      </c>
      <c r="AM21" s="5">
        <f t="shared" si="0"/>
        <v>-0.80550454584573572</v>
      </c>
      <c r="AN21" s="5">
        <f t="shared" si="0"/>
        <v>-1.3956504984444535</v>
      </c>
      <c r="AO21" s="5">
        <f t="shared" si="0"/>
        <v>-1.0897535579370157</v>
      </c>
      <c r="AP21" s="5">
        <f t="shared" si="0"/>
        <v>-1.5567537896072139</v>
      </c>
      <c r="AQ21" s="5">
        <f t="shared" si="0"/>
        <v>-1.5948655304772643</v>
      </c>
      <c r="AR21" s="5">
        <f t="shared" si="0"/>
        <v>-0.79968037995902819</v>
      </c>
      <c r="AS21" s="5">
        <f t="shared" si="0"/>
        <v>-0.85415182193970196</v>
      </c>
      <c r="AV21" s="2">
        <f t="shared" si="1"/>
        <v>81.949498662639115</v>
      </c>
      <c r="AW21" s="2">
        <f t="shared" si="2"/>
        <v>86.130280281808808</v>
      </c>
      <c r="AX21" s="2">
        <f t="shared" si="3"/>
        <v>87.938089151473818</v>
      </c>
      <c r="AY21" s="2">
        <f t="shared" si="4"/>
        <v>87.159850166709276</v>
      </c>
      <c r="AZ21" s="2">
        <f t="shared" si="5"/>
        <v>87.469323088548677</v>
      </c>
      <c r="BA21" s="2">
        <f t="shared" si="6"/>
        <v>89.462494825951779</v>
      </c>
      <c r="BB21" s="2">
        <f t="shared" si="7"/>
        <v>90.591504545845282</v>
      </c>
      <c r="BC21" s="2">
        <f t="shared" si="8"/>
        <v>89.781650498444378</v>
      </c>
      <c r="BD21" s="2">
        <f t="shared" si="9"/>
        <v>87.918753557936824</v>
      </c>
      <c r="BE21" s="2">
        <f t="shared" si="10"/>
        <v>84.627753789550084</v>
      </c>
      <c r="BF21" s="2">
        <f t="shared" si="11"/>
        <v>77.823865530460523</v>
      </c>
      <c r="BG21" s="2">
        <f t="shared" si="12"/>
        <v>70.12828037993394</v>
      </c>
      <c r="BH21" s="2">
        <f t="shared" si="13"/>
        <v>58.868451820058219</v>
      </c>
      <c r="BK21" s="2">
        <f>IF(OR($B21&lt;C$229, AND($B21&gt;C$230, $B21&lt;C$231)), C21, "")</f>
        <v>81.414000000000001</v>
      </c>
      <c r="BL21" s="2">
        <f>IF(OR($B21&lt;D$229, AND($B21&gt;D$230, $B21&lt;D$231)), D21, "")</f>
        <v>84.843000000000004</v>
      </c>
      <c r="BM21" s="2">
        <f>IF(OR($B21&lt;E$229, AND($B21&gt;E$230, $B21&lt;E$231)), E21, "")</f>
        <v>86.9</v>
      </c>
      <c r="BN21" s="2">
        <f>IF(OR($B21&lt;F$229, AND($B21&gt;F$230, $B21&lt;F$231)), F21, "")</f>
        <v>85.356999999999999</v>
      </c>
      <c r="BO21" s="2">
        <f>IF(OR($B21&lt;G$229, AND($B21&gt;G$230, $B21&lt;G$231)), G21, "")</f>
        <v>86.228999999999999</v>
      </c>
      <c r="BP21" s="2">
        <f>IF(OR($B21&lt;H$229, AND($B21&gt;H$230, $B21&lt;H$231)), H21, "")</f>
        <v>89.671000000000006</v>
      </c>
      <c r="BQ21" s="2">
        <f>IF(OR($B21&lt;I$229, AND($B21&gt;I$230, $B21&lt;I$231)), I21, "")</f>
        <v>89.786000000000001</v>
      </c>
      <c r="BR21" s="2">
        <f>IF(OR($B21&lt;J$229, AND($B21&gt;J$230, $B21&lt;J$231)), J21, "")</f>
        <v>88.385999999999996</v>
      </c>
      <c r="BS21" s="2">
        <f>IF(OR($B21&lt;K$229, AND($B21&gt;K$230, $B21&lt;K$231)), K21, "")</f>
        <v>86.828999999999994</v>
      </c>
      <c r="BT21" s="2">
        <f>IF(OR($B21&lt;L$229, AND($B21&gt;L$230, $B21&lt;L$231)), L21, "")</f>
        <v>83.070999999999998</v>
      </c>
      <c r="BU21" s="2">
        <f>IF(OR($B21&lt;M$229, AND($B21&gt;M$230, $B21&lt;M$231)), M21, "")</f>
        <v>76.228999999999999</v>
      </c>
      <c r="BV21" s="2">
        <f>IF(OR($B21&lt;N$229, AND($B21&gt;N$230, $B21&lt;N$231)), N21, "")</f>
        <v>69.328599999999994</v>
      </c>
      <c r="BW21" s="2">
        <f>IF(OR($B21&lt;O$229, AND($B21&gt;O$230, $B21&lt;O$231)), O21, "")</f>
        <v>58.014299999999999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81.947313275447627</v>
      </c>
      <c r="CP21" s="2">
        <f>BL$207*$B21+BL$209</f>
        <v>86.129336666824074</v>
      </c>
      <c r="CQ21" s="2">
        <f>BM$207*$B21+BM$209</f>
        <v>87.936602309599266</v>
      </c>
      <c r="CR21" s="2">
        <f>BN$207*$B21+BN$209</f>
        <v>87.158286060018099</v>
      </c>
      <c r="CS21" s="2">
        <f>BO$207*$B21+BO$209</f>
        <v>87.467216168500443</v>
      </c>
      <c r="CT21" s="2">
        <f>BP$207*$B21+BP$209</f>
        <v>89.459708577471815</v>
      </c>
      <c r="CU21" s="2">
        <f>BQ$207*$B21+BQ$209</f>
        <v>90.588580909816173</v>
      </c>
      <c r="CV21" s="2">
        <f>BR$207*$B21+BR$209</f>
        <v>89.778844058952529</v>
      </c>
      <c r="CW21" s="2">
        <f>BS$207*$B21+BS$209</f>
        <v>87.915989793379339</v>
      </c>
      <c r="CX21" s="2">
        <f>BT$207*$B21+BT$209</f>
        <v>84.624555332504826</v>
      </c>
      <c r="CY21" s="2">
        <f>BU$207*$B21+BU$209</f>
        <v>77.820952585811582</v>
      </c>
      <c r="CZ21" s="2">
        <f>BV$207*$B21+BV$209</f>
        <v>70.126185271584831</v>
      </c>
      <c r="DA21" s="2">
        <f>BW$207*$B21+BW$209</f>
        <v>58.866869769921443</v>
      </c>
      <c r="DD21" s="2">
        <f>BZ$207*$B21+BZ$209</f>
        <v>86.846279234460965</v>
      </c>
      <c r="DE21" s="2">
        <f>CA$207*$B21+CA$209</f>
        <v>88.961952270568418</v>
      </c>
      <c r="DF21" s="2">
        <f>CB$207*$B21+CB$209</f>
        <v>91.809832594426751</v>
      </c>
      <c r="DG21" s="2">
        <f>CC$207*$B21+CC$209</f>
        <v>91.451104598092982</v>
      </c>
      <c r="DH21" s="2">
        <f>CD$207*$B21+CD$209</f>
        <v>93.050222324783519</v>
      </c>
      <c r="DI21" s="2">
        <f>CE$207*$B21+CE$209</f>
        <v>96.320119232608647</v>
      </c>
      <c r="DJ21" s="2">
        <f>CF$207*$B21+CF$209</f>
        <v>98.154608373989134</v>
      </c>
      <c r="DK21" s="2">
        <f>CG$207*$B21+CG$209</f>
        <v>97.782807759780965</v>
      </c>
      <c r="DL21" s="2">
        <f>CH$207*$B21+CH$209</f>
        <v>95.852653064792605</v>
      </c>
      <c r="DM21" s="2">
        <f>CI$207*$B21+CI$209</f>
        <v>92.372384628750595</v>
      </c>
      <c r="DN21" s="2">
        <f>CJ$207*$B21+CJ$209</f>
        <v>86.399273264330375</v>
      </c>
      <c r="DO21" s="2">
        <f>CK$207*$B21+CK$209</f>
        <v>76.578914018545333</v>
      </c>
      <c r="DP21" s="2">
        <f>CL$207*$B21+CL$209</f>
        <v>63.194718143405446</v>
      </c>
      <c r="DS21" s="2">
        <f>POWER(10,($B21-C$227)/C$228)/(1+POWER(10,($B21-C$227)/C$228))</f>
        <v>4.4609152416427201E-4</v>
      </c>
      <c r="DT21" s="2">
        <f>POWER(10,($B21-D$227)/D$228)/(1+POWER(10,($B21-D$227)/D$228))</f>
        <v>3.331249688435146E-4</v>
      </c>
      <c r="DU21" s="2">
        <f>POWER(10,($B21-E$227)/E$228)/(1+POWER(10,($B21-E$227)/E$228))</f>
        <v>3.8387644555185518E-4</v>
      </c>
      <c r="DV21" s="2">
        <f>POWER(10,($B21-F$227)/F$228)/(1+POWER(10,($B21-F$227)/F$228))</f>
        <v>3.6435425287633012E-4</v>
      </c>
      <c r="DW21" s="2">
        <f>POWER(10,($B21-G$227)/G$228)/(1+POWER(10,($B21-G$227)/G$228))</f>
        <v>3.773809287050976E-4</v>
      </c>
      <c r="DX21" s="2">
        <f>POWER(10,($B21-H$227)/H$228)/(1+POWER(10,($B21-H$227)/H$228))</f>
        <v>4.0613435842592544E-4</v>
      </c>
      <c r="DY21" s="2">
        <f>POWER(10,($B21-I$227)/I$228)/(1+POWER(10,($B21-I$227)/I$228))</f>
        <v>3.8641625912085357E-4</v>
      </c>
      <c r="DZ21" s="2">
        <f>POWER(10,($B21-J$227)/J$228)/(1+POWER(10,($B21-J$227)/J$228))</f>
        <v>3.5063121182780867E-4</v>
      </c>
      <c r="EA21" s="2">
        <f>POWER(10,($B21-K$227)/K$228)/(1+POWER(10,($B21-K$227)/K$228))</f>
        <v>3.4822751866362111E-4</v>
      </c>
      <c r="EB21" s="2">
        <f>POWER(10,($B21-L$227)/L$228)/(1+POWER(10,($B21-L$227)/L$228))</f>
        <v>4.1281976189191195E-4</v>
      </c>
      <c r="EC21" s="2">
        <f>POWER(10,($B21-M$227)/M$228)/(1+POWER(10,($B21-M$227)/M$228))</f>
        <v>3.3957050081204985E-4</v>
      </c>
      <c r="ED21" s="2">
        <f>POWER(10,($B21-N$227)/N$228)/(1+POWER(10,($B21-N$227)/N$228))</f>
        <v>3.2468563785403989E-4</v>
      </c>
      <c r="EE21" s="2">
        <f>POWER(10,($B21-O$227)/O$228)/(1+POWER(10,($B21-O$227)/O$228))</f>
        <v>3.6555119316704761E-4</v>
      </c>
    </row>
    <row r="22" spans="2:135" x14ac:dyDescent="0.25">
      <c r="B22" s="2">
        <v>16</v>
      </c>
      <c r="C22">
        <v>79.942999999999998</v>
      </c>
      <c r="D22">
        <v>85.757000000000005</v>
      </c>
      <c r="E22">
        <v>87.271000000000001</v>
      </c>
      <c r="F22">
        <v>86.186000000000007</v>
      </c>
      <c r="G22">
        <v>86.528999999999996</v>
      </c>
      <c r="H22">
        <v>89.143000000000001</v>
      </c>
      <c r="I22">
        <v>89.143000000000001</v>
      </c>
      <c r="J22">
        <v>89.6</v>
      </c>
      <c r="K22">
        <v>87.156999999999996</v>
      </c>
      <c r="L22">
        <v>84.8</v>
      </c>
      <c r="M22">
        <v>77.2</v>
      </c>
      <c r="N22">
        <v>69.1571</v>
      </c>
      <c r="O22">
        <v>57.971400000000003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81.942790389395228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86.106795742411208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87.9226028507465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87.155858679777808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87.48763695029713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89.488172299033806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90.619916845667689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89.809702186432702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87.942951512242701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84.653005265929295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77.861790945249169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70.158826046691871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58.893220374838549</v>
      </c>
      <c r="AE22" s="5"/>
      <c r="AG22" s="5">
        <f t="shared" si="0"/>
        <v>-1.9997903893952298</v>
      </c>
      <c r="AH22" s="5">
        <f t="shared" si="0"/>
        <v>-0.34979574241120304</v>
      </c>
      <c r="AI22" s="5">
        <f t="shared" si="0"/>
        <v>-0.65160285074649948</v>
      </c>
      <c r="AJ22" s="5">
        <f t="shared" si="0"/>
        <v>-0.9698586797778006</v>
      </c>
      <c r="AK22" s="5">
        <f t="shared" si="0"/>
        <v>-0.95863695029713369</v>
      </c>
      <c r="AL22" s="5">
        <f t="shared" si="0"/>
        <v>-0.34517229903380553</v>
      </c>
      <c r="AM22" s="5">
        <f t="shared" si="0"/>
        <v>-1.476916845667688</v>
      </c>
      <c r="AN22" s="5">
        <f t="shared" si="0"/>
        <v>-0.20970218643270755</v>
      </c>
      <c r="AO22" s="5">
        <f t="shared" si="0"/>
        <v>-0.7859515122427041</v>
      </c>
      <c r="AP22" s="5">
        <f t="shared" si="0"/>
        <v>0.14699473407070229</v>
      </c>
      <c r="AQ22" s="5">
        <f t="shared" si="0"/>
        <v>-0.66179094524916593</v>
      </c>
      <c r="AR22" s="5">
        <f t="shared" si="0"/>
        <v>-1.0017260466918714</v>
      </c>
      <c r="AS22" s="5">
        <f t="shared" si="0"/>
        <v>-0.92182037483854629</v>
      </c>
      <c r="AV22" s="2">
        <f t="shared" si="1"/>
        <v>81.942790328542429</v>
      </c>
      <c r="AW22" s="2">
        <f t="shared" si="2"/>
        <v>86.10679574236957</v>
      </c>
      <c r="AX22" s="2">
        <f t="shared" si="3"/>
        <v>87.922602850663239</v>
      </c>
      <c r="AY22" s="2">
        <f t="shared" si="4"/>
        <v>87.155858679763753</v>
      </c>
      <c r="AZ22" s="2">
        <f t="shared" si="5"/>
        <v>87.487636950290096</v>
      </c>
      <c r="BA22" s="2">
        <f t="shared" si="6"/>
        <v>89.488172299026999</v>
      </c>
      <c r="BB22" s="2">
        <f t="shared" si="7"/>
        <v>90.619916845665358</v>
      </c>
      <c r="BC22" s="2">
        <f t="shared" si="8"/>
        <v>89.809702186432318</v>
      </c>
      <c r="BD22" s="2">
        <f t="shared" si="9"/>
        <v>87.942951512241748</v>
      </c>
      <c r="BE22" s="2">
        <f t="shared" si="10"/>
        <v>84.653005265675318</v>
      </c>
      <c r="BF22" s="2">
        <f t="shared" si="11"/>
        <v>77.861790945173638</v>
      </c>
      <c r="BG22" s="2">
        <f t="shared" si="12"/>
        <v>70.158826046581211</v>
      </c>
      <c r="BH22" s="2">
        <f t="shared" si="13"/>
        <v>58.893220367617197</v>
      </c>
      <c r="BK22" s="2">
        <f>IF(OR($B22&lt;C$229, AND($B22&gt;C$230, $B22&lt;C$231)), C22, "")</f>
        <v>79.942999999999998</v>
      </c>
      <c r="BL22" s="2">
        <f>IF(OR($B22&lt;D$229, AND($B22&gt;D$230, $B22&lt;D$231)), D22, "")</f>
        <v>85.757000000000005</v>
      </c>
      <c r="BM22" s="2">
        <f>IF(OR($B22&lt;E$229, AND($B22&gt;E$230, $B22&lt;E$231)), E22, "")</f>
        <v>87.271000000000001</v>
      </c>
      <c r="BN22" s="2">
        <f>IF(OR($B22&lt;F$229, AND($B22&gt;F$230, $B22&lt;F$231)), F22, "")</f>
        <v>86.186000000000007</v>
      </c>
      <c r="BO22" s="2">
        <f>IF(OR($B22&lt;G$229, AND($B22&gt;G$230, $B22&lt;G$231)), G22, "")</f>
        <v>86.528999999999996</v>
      </c>
      <c r="BP22" s="2">
        <f>IF(OR($B22&lt;H$229, AND($B22&gt;H$230, $B22&lt;H$231)), H22, "")</f>
        <v>89.143000000000001</v>
      </c>
      <c r="BQ22" s="2">
        <f>IF(OR($B22&lt;I$229, AND($B22&gt;I$230, $B22&lt;I$231)), I22, "")</f>
        <v>89.143000000000001</v>
      </c>
      <c r="BR22" s="2">
        <f>IF(OR($B22&lt;J$229, AND($B22&gt;J$230, $B22&lt;J$231)), J22, "")</f>
        <v>89.6</v>
      </c>
      <c r="BS22" s="2">
        <f>IF(OR($B22&lt;K$229, AND($B22&gt;K$230, $B22&lt;K$231)), K22, "")</f>
        <v>87.156999999999996</v>
      </c>
      <c r="BT22" s="2">
        <f>IF(OR($B22&lt;L$229, AND($B22&gt;L$230, $B22&lt;L$231)), L22, "")</f>
        <v>84.8</v>
      </c>
      <c r="BU22" s="2">
        <f>IF(OR($B22&lt;M$229, AND($B22&gt;M$230, $B22&lt;M$231)), M22, "")</f>
        <v>77.2</v>
      </c>
      <c r="BV22" s="2">
        <f>IF(OR($B22&lt;N$229, AND($B22&gt;N$230, $B22&lt;N$231)), N22, "")</f>
        <v>69.1571</v>
      </c>
      <c r="BW22" s="2">
        <f>IF(OR($B22&lt;O$229, AND($B22&gt;O$230, $B22&lt;O$231)), O22, "")</f>
        <v>57.971400000000003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81.940426258523431</v>
      </c>
      <c r="CP22" s="2">
        <f>BL$207*$B22+BL$209</f>
        <v>86.105775569281434</v>
      </c>
      <c r="CQ22" s="2">
        <f>BM$207*$B22+BM$209</f>
        <v>87.920995671765539</v>
      </c>
      <c r="CR22" s="2">
        <f>BN$207*$B22+BN$209</f>
        <v>87.154167102835927</v>
      </c>
      <c r="CS22" s="2">
        <f>BO$207*$B22+BO$209</f>
        <v>87.485357091845074</v>
      </c>
      <c r="CT22" s="2">
        <f>BP$207*$B22+BP$209</f>
        <v>89.485157337143036</v>
      </c>
      <c r="CU22" s="2">
        <f>BQ$207*$B22+BQ$209</f>
        <v>90.616753606117058</v>
      </c>
      <c r="CV22" s="2">
        <f>BR$207*$B22+BR$209</f>
        <v>89.806664599653431</v>
      </c>
      <c r="CW22" s="2">
        <f>BS$207*$B22+BS$209</f>
        <v>87.939959012563932</v>
      </c>
      <c r="CX22" s="2">
        <f>BT$207*$B22+BT$209</f>
        <v>84.649543658531556</v>
      </c>
      <c r="CY22" s="2">
        <f>BU$207*$B22+BU$209</f>
        <v>77.858637366111722</v>
      </c>
      <c r="CZ22" s="2">
        <f>BV$207*$B22+BV$209</f>
        <v>70.156558095187108</v>
      </c>
      <c r="DA22" s="2">
        <f>BW$207*$B22+BW$209</f>
        <v>58.891508047138053</v>
      </c>
      <c r="DD22" s="2">
        <f>BZ$207*$B22+BZ$209</f>
        <v>86.773852042607984</v>
      </c>
      <c r="DE22" s="2">
        <f>CA$207*$B22+CA$209</f>
        <v>88.8988379455879</v>
      </c>
      <c r="DF22" s="2">
        <f>CB$207*$B22+CB$209</f>
        <v>91.739460904767526</v>
      </c>
      <c r="DG22" s="2">
        <f>CC$207*$B22+CC$209</f>
        <v>91.388482229507645</v>
      </c>
      <c r="DH22" s="2">
        <f>CD$207*$B22+CD$209</f>
        <v>92.995257459282954</v>
      </c>
      <c r="DI22" s="2">
        <f>CE$207*$B22+CE$209</f>
        <v>96.255787800445432</v>
      </c>
      <c r="DJ22" s="2">
        <f>CF$207*$B22+CF$209</f>
        <v>98.082837754938339</v>
      </c>
      <c r="DK22" s="2">
        <f>CG$207*$B22+CG$209</f>
        <v>97.707860184184483</v>
      </c>
      <c r="DL22" s="2">
        <f>CH$207*$B22+CH$209</f>
        <v>95.777604481661186</v>
      </c>
      <c r="DM22" s="2">
        <f>CI$207*$B22+CI$209</f>
        <v>92.297309745345075</v>
      </c>
      <c r="DN22" s="2">
        <f>CJ$207*$B22+CJ$209</f>
        <v>86.328726801573609</v>
      </c>
      <c r="DO22" s="2">
        <f>CK$207*$B22+CK$209</f>
        <v>76.527215759358171</v>
      </c>
      <c r="DP22" s="2">
        <f>CL$207*$B22+CL$209</f>
        <v>63.163713808260667</v>
      </c>
      <c r="DS22" s="2">
        <f>POWER(10,($B22-C$227)/C$228)/(1+POWER(10,($B22-C$227)/C$228))</f>
        <v>4.8910857942373028E-4</v>
      </c>
      <c r="DT22" s="2">
        <f>POWER(10,($B22-D$227)/D$228)/(1+POWER(10,($B22-D$227)/D$228))</f>
        <v>3.6525252596871383E-4</v>
      </c>
      <c r="DU22" s="2">
        <f>POWER(10,($B22-E$227)/E$228)/(1+POWER(10,($B22-E$227)/E$228))</f>
        <v>4.2089656435871712E-4</v>
      </c>
      <c r="DV22" s="2">
        <f>POWER(10,($B22-F$227)/F$228)/(1+POWER(10,($B22-F$227)/F$228))</f>
        <v>3.9949245089599517E-4</v>
      </c>
      <c r="DW22" s="2">
        <f>POWER(10,($B22-G$227)/G$228)/(1+POWER(10,($B22-G$227)/G$228))</f>
        <v>4.1377489482232485E-4</v>
      </c>
      <c r="DX22" s="2">
        <f>POWER(10,($B22-H$227)/H$228)/(1+POWER(10,($B22-H$227)/H$228))</f>
        <v>4.4530002047881253E-4</v>
      </c>
      <c r="DY22" s="2">
        <f>POWER(10,($B22-I$227)/I$228)/(1+POWER(10,($B22-I$227)/I$228))</f>
        <v>4.2368120761074476E-4</v>
      </c>
      <c r="DZ22" s="2">
        <f>POWER(10,($B22-J$227)/J$228)/(1+POWER(10,($B22-J$227)/J$228))</f>
        <v>3.8444647349856765E-4</v>
      </c>
      <c r="EA22" s="2">
        <f>POWER(10,($B22-K$227)/K$228)/(1+POWER(10,($B22-K$227)/K$228))</f>
        <v>3.8181105404899322E-4</v>
      </c>
      <c r="EB22" s="2">
        <f>POWER(10,($B22-L$227)/L$228)/(1+POWER(10,($B22-L$227)/L$228))</f>
        <v>4.5262984046225623E-4</v>
      </c>
      <c r="EC22" s="2">
        <f>POWER(10,($B22-M$227)/M$228)/(1+POWER(10,($B22-M$227)/M$228))</f>
        <v>3.7231945258063039E-4</v>
      </c>
      <c r="ED22" s="2">
        <f>POWER(10,($B22-N$227)/N$228)/(1+POWER(10,($B22-N$227)/N$228))</f>
        <v>3.5599957079110559E-4</v>
      </c>
      <c r="EE22" s="2">
        <f>POWER(10,($B22-O$227)/O$228)/(1+POWER(10,($B22-O$227)/O$228))</f>
        <v>4.0080477741124318E-4</v>
      </c>
    </row>
    <row r="23" spans="2:135" x14ac:dyDescent="0.25">
      <c r="B23" s="2">
        <v>17</v>
      </c>
      <c r="C23">
        <v>81.385999999999996</v>
      </c>
      <c r="D23">
        <v>85.570999999999998</v>
      </c>
      <c r="E23">
        <v>88.4</v>
      </c>
      <c r="F23">
        <v>86</v>
      </c>
      <c r="G23">
        <v>87.257000000000005</v>
      </c>
      <c r="H23">
        <v>87.057000000000002</v>
      </c>
      <c r="I23">
        <v>89.156999999999996</v>
      </c>
      <c r="J23">
        <v>90</v>
      </c>
      <c r="K23">
        <v>86.929000000000002</v>
      </c>
      <c r="L23">
        <v>82.856999999999999</v>
      </c>
      <c r="M23">
        <v>78.343000000000004</v>
      </c>
      <c r="N23">
        <v>68.414299999999997</v>
      </c>
      <c r="O23">
        <v>58.542900000000003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81.936096337973353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86.083317189883957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87.90712592610187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87.151877225912671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87.505964564091457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89.513867960444998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90.648348156364335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89.837772345522026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87.96716786951032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84.678277737580686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77.899735670464324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70.189385558105258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58.917999347989849</v>
      </c>
      <c r="AE23" s="5"/>
      <c r="AG23" s="5">
        <f t="shared" si="0"/>
        <v>-0.55009633797335766</v>
      </c>
      <c r="AH23" s="5">
        <f t="shared" si="0"/>
        <v>-0.51231718988395869</v>
      </c>
      <c r="AI23" s="5">
        <f t="shared" si="0"/>
        <v>0.49287407389813609</v>
      </c>
      <c r="AJ23" s="5">
        <f t="shared" si="0"/>
        <v>-1.1518772259126706</v>
      </c>
      <c r="AK23" s="5">
        <f t="shared" si="0"/>
        <v>-0.24896456409145173</v>
      </c>
      <c r="AL23" s="5">
        <f t="shared" si="0"/>
        <v>-2.4568679604449954</v>
      </c>
      <c r="AM23" s="5">
        <f t="shared" si="0"/>
        <v>-1.4913481563643387</v>
      </c>
      <c r="AN23" s="5">
        <f t="shared" si="0"/>
        <v>0.16222765447797372</v>
      </c>
      <c r="AO23" s="5">
        <f t="shared" si="0"/>
        <v>-1.0381678695103176</v>
      </c>
      <c r="AP23" s="5">
        <f t="shared" si="0"/>
        <v>-1.8212777375806866</v>
      </c>
      <c r="AQ23" s="5">
        <f t="shared" si="0"/>
        <v>0.44326432953567974</v>
      </c>
      <c r="AR23" s="5">
        <f t="shared" si="0"/>
        <v>-1.7750855581052605</v>
      </c>
      <c r="AS23" s="5">
        <f t="shared" si="0"/>
        <v>-0.37509934798984546</v>
      </c>
      <c r="AV23" s="2">
        <f t="shared" si="1"/>
        <v>81.936096123182097</v>
      </c>
      <c r="AW23" s="2">
        <f t="shared" si="2"/>
        <v>86.083317189699002</v>
      </c>
      <c r="AX23" s="2">
        <f t="shared" si="3"/>
        <v>87.907125925734562</v>
      </c>
      <c r="AY23" s="2">
        <f t="shared" si="4"/>
        <v>87.151877225847358</v>
      </c>
      <c r="AZ23" s="2">
        <f t="shared" si="5"/>
        <v>87.505964564057848</v>
      </c>
      <c r="BA23" s="2">
        <f t="shared" si="6"/>
        <v>89.513867960412128</v>
      </c>
      <c r="BB23" s="2">
        <f t="shared" si="7"/>
        <v>90.648348156352753</v>
      </c>
      <c r="BC23" s="2">
        <f t="shared" si="8"/>
        <v>89.837772345520037</v>
      </c>
      <c r="BD23" s="2">
        <f t="shared" si="9"/>
        <v>87.967167869505516</v>
      </c>
      <c r="BE23" s="2">
        <f t="shared" si="10"/>
        <v>84.67827773649627</v>
      </c>
      <c r="BF23" s="2">
        <f t="shared" si="11"/>
        <v>77.899735670136707</v>
      </c>
      <c r="BG23" s="2">
        <f t="shared" si="12"/>
        <v>70.189385557635646</v>
      </c>
      <c r="BH23" s="2">
        <f t="shared" si="13"/>
        <v>58.917999321306759</v>
      </c>
      <c r="BK23" s="2">
        <f>IF(OR($B23&lt;C$229, AND($B23&gt;C$230, $B23&lt;C$231)), C23, "")</f>
        <v>81.385999999999996</v>
      </c>
      <c r="BL23" s="2">
        <f>IF(OR($B23&lt;D$229, AND($B23&gt;D$230, $B23&lt;D$231)), D23, "")</f>
        <v>85.570999999999998</v>
      </c>
      <c r="BM23" s="2">
        <f>IF(OR($B23&lt;E$229, AND($B23&gt;E$230, $B23&lt;E$231)), E23, "")</f>
        <v>88.4</v>
      </c>
      <c r="BN23" s="2">
        <f>IF(OR($B23&lt;F$229, AND($B23&gt;F$230, $B23&lt;F$231)), F23, "")</f>
        <v>86</v>
      </c>
      <c r="BO23" s="2">
        <f>IF(OR($B23&lt;G$229, AND($B23&gt;G$230, $B23&lt;G$231)), G23, "")</f>
        <v>87.257000000000005</v>
      </c>
      <c r="BP23" s="2">
        <f>IF(OR($B23&lt;H$229, AND($B23&gt;H$230, $B23&lt;H$231)), H23, "")</f>
        <v>87.057000000000002</v>
      </c>
      <c r="BQ23" s="2">
        <f>IF(OR($B23&lt;I$229, AND($B23&gt;I$230, $B23&lt;I$231)), I23, "")</f>
        <v>89.156999999999996</v>
      </c>
      <c r="BR23" s="2">
        <f>IF(OR($B23&lt;J$229, AND($B23&gt;J$230, $B23&lt;J$231)), J23, "")</f>
        <v>90</v>
      </c>
      <c r="BS23" s="2">
        <f>IF(OR($B23&lt;K$229, AND($B23&gt;K$230, $B23&lt;K$231)), K23, "")</f>
        <v>86.929000000000002</v>
      </c>
      <c r="BT23" s="2">
        <f>IF(OR($B23&lt;L$229, AND($B23&gt;L$230, $B23&lt;L$231)), L23, "")</f>
        <v>82.856999999999999</v>
      </c>
      <c r="BU23" s="2">
        <f>IF(OR($B23&lt;M$229, AND($B23&gt;M$230, $B23&lt;M$231)), M23, "")</f>
        <v>78.343000000000004</v>
      </c>
      <c r="BV23" s="2">
        <f>IF(OR($B23&lt;N$229, AND($B23&gt;N$230, $B23&lt;N$231)), N23, "")</f>
        <v>68.414299999999997</v>
      </c>
      <c r="BW23" s="2">
        <f>IF(OR($B23&lt;O$229, AND($B23&gt;O$230, $B23&lt;O$231)), O23, "")</f>
        <v>58.542900000000003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81.93353924159922</v>
      </c>
      <c r="CP23" s="2">
        <f>BL$207*$B23+BL$209</f>
        <v>86.082214471738794</v>
      </c>
      <c r="CQ23" s="2">
        <f>BM$207*$B23+BM$209</f>
        <v>87.905389033931812</v>
      </c>
      <c r="CR23" s="2">
        <f>BN$207*$B23+BN$209</f>
        <v>87.150048145653756</v>
      </c>
      <c r="CS23" s="2">
        <f>BO$207*$B23+BO$209</f>
        <v>87.503498015189706</v>
      </c>
      <c r="CT23" s="2">
        <f>BP$207*$B23+BP$209</f>
        <v>89.510606096814271</v>
      </c>
      <c r="CU23" s="2">
        <f>BQ$207*$B23+BQ$209</f>
        <v>90.644926302417943</v>
      </c>
      <c r="CV23" s="2">
        <f>BR$207*$B23+BR$209</f>
        <v>89.834485140354346</v>
      </c>
      <c r="CW23" s="2">
        <f>BS$207*$B23+BS$209</f>
        <v>87.96392823174854</v>
      </c>
      <c r="CX23" s="2">
        <f>BT$207*$B23+BT$209</f>
        <v>84.674531984558286</v>
      </c>
      <c r="CY23" s="2">
        <f>BU$207*$B23+BU$209</f>
        <v>77.896322146411862</v>
      </c>
      <c r="CZ23" s="2">
        <f>BV$207*$B23+BV$209</f>
        <v>70.186930918789386</v>
      </c>
      <c r="DA23" s="2">
        <f>BW$207*$B23+BW$209</f>
        <v>58.916146324354663</v>
      </c>
      <c r="DD23" s="2">
        <f>BZ$207*$B23+BZ$209</f>
        <v>86.701424850755004</v>
      </c>
      <c r="DE23" s="2">
        <f>CA$207*$B23+CA$209</f>
        <v>88.835723620607382</v>
      </c>
      <c r="DF23" s="2">
        <f>CB$207*$B23+CB$209</f>
        <v>91.669089215108286</v>
      </c>
      <c r="DG23" s="2">
        <f>CC$207*$B23+CC$209</f>
        <v>91.325859860922321</v>
      </c>
      <c r="DH23" s="2">
        <f>CD$207*$B23+CD$209</f>
        <v>92.940292593782388</v>
      </c>
      <c r="DI23" s="2">
        <f>CE$207*$B23+CE$209</f>
        <v>96.191456368282232</v>
      </c>
      <c r="DJ23" s="2">
        <f>CF$207*$B23+CF$209</f>
        <v>98.011067135887558</v>
      </c>
      <c r="DK23" s="2">
        <f>CG$207*$B23+CG$209</f>
        <v>97.632912608587986</v>
      </c>
      <c r="DL23" s="2">
        <f>CH$207*$B23+CH$209</f>
        <v>95.702555898529766</v>
      </c>
      <c r="DM23" s="2">
        <f>CI$207*$B23+CI$209</f>
        <v>92.22223486193954</v>
      </c>
      <c r="DN23" s="2">
        <f>CJ$207*$B23+CJ$209</f>
        <v>86.258180338816828</v>
      </c>
      <c r="DO23" s="2">
        <f>CK$207*$B23+CK$209</f>
        <v>76.475517500170994</v>
      </c>
      <c r="DP23" s="2">
        <f>CL$207*$B23+CL$209</f>
        <v>63.132709473115888</v>
      </c>
      <c r="DS23" s="2">
        <f>POWER(10,($B23-C$227)/C$228)/(1+POWER(10,($B23-C$227)/C$228))</f>
        <v>5.3627158713293402E-4</v>
      </c>
      <c r="DT23" s="2">
        <f>POWER(10,($B23-D$227)/D$228)/(1+POWER(10,($B23-D$227)/D$228))</f>
        <v>4.0047731842880182E-4</v>
      </c>
      <c r="DU23" s="2">
        <f>POWER(10,($B23-E$227)/E$228)/(1+POWER(10,($B23-E$227)/E$228))</f>
        <v>4.6148516596527459E-4</v>
      </c>
      <c r="DV23" s="2">
        <f>POWER(10,($B23-F$227)/F$228)/(1+POWER(10,($B23-F$227)/F$228))</f>
        <v>4.3801787970990178E-4</v>
      </c>
      <c r="DW23" s="2">
        <f>POWER(10,($B23-G$227)/G$228)/(1+POWER(10,($B23-G$227)/G$228))</f>
        <v>4.5367703938080985E-4</v>
      </c>
      <c r="DX23" s="2">
        <f>POWER(10,($B23-H$227)/H$228)/(1+POWER(10,($B23-H$227)/H$228))</f>
        <v>4.8824078752203334E-4</v>
      </c>
      <c r="DY23" s="2">
        <f>POWER(10,($B23-I$227)/I$228)/(1+POWER(10,($B23-I$227)/I$228))</f>
        <v>4.6453821779723236E-4</v>
      </c>
      <c r="DZ23" s="2">
        <f>POWER(10,($B23-J$227)/J$228)/(1+POWER(10,($B23-J$227)/J$228))</f>
        <v>4.2152154124532883E-4</v>
      </c>
      <c r="EA23" s="2">
        <f>POWER(10,($B23-K$227)/K$228)/(1+POWER(10,($B23-K$227)/K$228))</f>
        <v>4.1863207489512173E-4</v>
      </c>
      <c r="EB23" s="2">
        <f>POWER(10,($B23-L$227)/L$228)/(1+POWER(10,($B23-L$227)/L$228))</f>
        <v>4.9627707911126674E-4</v>
      </c>
      <c r="EC23" s="2">
        <f>POWER(10,($B23-M$227)/M$228)/(1+POWER(10,($B23-M$227)/M$228))</f>
        <v>4.0822549800523667E-4</v>
      </c>
      <c r="ED23" s="2">
        <f>POWER(10,($B23-N$227)/N$228)/(1+POWER(10,($B23-N$227)/N$228))</f>
        <v>3.9033236077684797E-4</v>
      </c>
      <c r="EE23" s="2">
        <f>POWER(10,($B23-O$227)/O$228)/(1+POWER(10,($B23-O$227)/O$228))</f>
        <v>4.3945670602439397E-4</v>
      </c>
    </row>
    <row r="24" spans="2:135" x14ac:dyDescent="0.25">
      <c r="B24" s="2">
        <v>18</v>
      </c>
      <c r="C24">
        <v>80.856999999999999</v>
      </c>
      <c r="D24">
        <v>85.456999999999994</v>
      </c>
      <c r="E24">
        <v>87.956999999999994</v>
      </c>
      <c r="F24">
        <v>86.486000000000004</v>
      </c>
      <c r="G24">
        <v>86.5</v>
      </c>
      <c r="H24">
        <v>88.771000000000001</v>
      </c>
      <c r="I24">
        <v>90.242999999999995</v>
      </c>
      <c r="J24">
        <v>88.557000000000002</v>
      </c>
      <c r="K24">
        <v>87.156999999999996</v>
      </c>
      <c r="L24">
        <v>85.085999999999999</v>
      </c>
      <c r="M24">
        <v>77.528999999999996</v>
      </c>
      <c r="N24">
        <v>69.457099999999997</v>
      </c>
      <c r="O24">
        <v>57.6571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81.929417837802035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86.059845066740223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87.891659066512219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87.147906553906338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87.524306972708217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89.539583189340249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90.676799914406999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89.865862386901512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87.991404050247851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84.70357280623179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77.937701191490774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70.219959976574188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58.942789570588971</v>
      </c>
      <c r="AE24" s="5"/>
      <c r="AG24" s="5">
        <f t="shared" si="0"/>
        <v>-1.0724178378020355</v>
      </c>
      <c r="AH24" s="5">
        <f t="shared" si="0"/>
        <v>-0.60284506674022964</v>
      </c>
      <c r="AI24" s="5">
        <f t="shared" si="0"/>
        <v>6.5340933487775033E-2</v>
      </c>
      <c r="AJ24" s="5">
        <f t="shared" si="0"/>
        <v>-0.66190655390633424</v>
      </c>
      <c r="AK24" s="5">
        <f t="shared" si="0"/>
        <v>-1.0243069727082172</v>
      </c>
      <c r="AL24" s="5">
        <f t="shared" si="0"/>
        <v>-0.76858318934024794</v>
      </c>
      <c r="AM24" s="5">
        <f t="shared" si="0"/>
        <v>-0.43379991440700394</v>
      </c>
      <c r="AN24" s="5">
        <f t="shared" si="0"/>
        <v>-1.3088623869015095</v>
      </c>
      <c r="AO24" s="5">
        <f t="shared" si="0"/>
        <v>-0.83440405024785491</v>
      </c>
      <c r="AP24" s="5">
        <f t="shared" si="0"/>
        <v>0.38242719376820844</v>
      </c>
      <c r="AQ24" s="5">
        <f t="shared" si="0"/>
        <v>-0.40870119149077766</v>
      </c>
      <c r="AR24" s="5">
        <f t="shared" si="0"/>
        <v>-0.76285997657419102</v>
      </c>
      <c r="AS24" s="5">
        <f t="shared" si="0"/>
        <v>-1.2856895705889713</v>
      </c>
      <c r="AV24" s="2">
        <f t="shared" si="1"/>
        <v>81.929417108244806</v>
      </c>
      <c r="AW24" s="2">
        <f t="shared" si="2"/>
        <v>86.059845065950697</v>
      </c>
      <c r="AX24" s="2">
        <f t="shared" si="3"/>
        <v>87.891659064955988</v>
      </c>
      <c r="AY24" s="2">
        <f t="shared" si="4"/>
        <v>87.147906553614916</v>
      </c>
      <c r="AZ24" s="2">
        <f t="shared" si="5"/>
        <v>87.524306972554257</v>
      </c>
      <c r="BA24" s="2">
        <f t="shared" si="6"/>
        <v>89.539583189187937</v>
      </c>
      <c r="BB24" s="2">
        <f t="shared" si="7"/>
        <v>90.676799914351776</v>
      </c>
      <c r="BC24" s="2">
        <f t="shared" si="8"/>
        <v>89.865862386891536</v>
      </c>
      <c r="BD24" s="2">
        <f t="shared" si="9"/>
        <v>87.991404050224574</v>
      </c>
      <c r="BE24" s="2">
        <f t="shared" si="10"/>
        <v>84.70357280178473</v>
      </c>
      <c r="BF24" s="2">
        <f t="shared" si="11"/>
        <v>77.937701190124841</v>
      </c>
      <c r="BG24" s="2">
        <f t="shared" si="12"/>
        <v>70.219959974657641</v>
      </c>
      <c r="BH24" s="2">
        <f t="shared" si="13"/>
        <v>58.942789475670061</v>
      </c>
      <c r="BK24" s="2">
        <f>IF(OR($B24&lt;C$229, AND($B24&gt;C$230, $B24&lt;C$231)), C24, "")</f>
        <v>80.856999999999999</v>
      </c>
      <c r="BL24" s="2">
        <f>IF(OR($B24&lt;D$229, AND($B24&gt;D$230, $B24&lt;D$231)), D24, "")</f>
        <v>85.456999999999994</v>
      </c>
      <c r="BM24" s="2">
        <f>IF(OR($B24&lt;E$229, AND($B24&gt;E$230, $B24&lt;E$231)), E24, "")</f>
        <v>87.956999999999994</v>
      </c>
      <c r="BN24" s="2">
        <f>IF(OR($B24&lt;F$229, AND($B24&gt;F$230, $B24&lt;F$231)), F24, "")</f>
        <v>86.486000000000004</v>
      </c>
      <c r="BO24" s="2">
        <f>IF(OR($B24&lt;G$229, AND($B24&gt;G$230, $B24&lt;G$231)), G24, "")</f>
        <v>86.5</v>
      </c>
      <c r="BP24" s="2">
        <f>IF(OR($B24&lt;H$229, AND($B24&gt;H$230, $B24&lt;H$231)), H24, "")</f>
        <v>88.771000000000001</v>
      </c>
      <c r="BQ24" s="2">
        <f>IF(OR($B24&lt;I$229, AND($B24&gt;I$230, $B24&lt;I$231)), I24, "")</f>
        <v>90.242999999999995</v>
      </c>
      <c r="BR24" s="2">
        <f>IF(OR($B24&lt;J$229, AND($B24&gt;J$230, $B24&lt;J$231)), J24, "")</f>
        <v>88.557000000000002</v>
      </c>
      <c r="BS24" s="2">
        <f>IF(OR($B24&lt;K$229, AND($B24&gt;K$230, $B24&lt;K$231)), K24, "")</f>
        <v>87.156999999999996</v>
      </c>
      <c r="BT24" s="2">
        <f>IF(OR($B24&lt;L$229, AND($B24&gt;L$230, $B24&lt;L$231)), L24, "")</f>
        <v>85.085999999999999</v>
      </c>
      <c r="BU24" s="2">
        <f>IF(OR($B24&lt;M$229, AND($B24&gt;M$230, $B24&lt;M$231)), M24, "")</f>
        <v>77.528999999999996</v>
      </c>
      <c r="BV24" s="2">
        <f>IF(OR($B24&lt;N$229, AND($B24&gt;N$230, $B24&lt;N$231)), N24, "")</f>
        <v>69.457099999999997</v>
      </c>
      <c r="BW24" s="2">
        <f>IF(OR($B24&lt;O$229, AND($B24&gt;O$230, $B24&lt;O$231)), O24, "")</f>
        <v>57.6571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81.92665222467501</v>
      </c>
      <c r="CP24" s="2">
        <f>BL$207*$B24+BL$209</f>
        <v>86.058653374196155</v>
      </c>
      <c r="CQ24" s="2">
        <f>BM$207*$B24+BM$209</f>
        <v>87.889782396098084</v>
      </c>
      <c r="CR24" s="2">
        <f>BN$207*$B24+BN$209</f>
        <v>87.145929188471584</v>
      </c>
      <c r="CS24" s="2">
        <f>BO$207*$B24+BO$209</f>
        <v>87.521638938534338</v>
      </c>
      <c r="CT24" s="2">
        <f>BP$207*$B24+BP$209</f>
        <v>89.536054856485492</v>
      </c>
      <c r="CU24" s="2">
        <f>BQ$207*$B24+BQ$209</f>
        <v>90.673098998718828</v>
      </c>
      <c r="CV24" s="2">
        <f>BR$207*$B24+BR$209</f>
        <v>89.862305681055247</v>
      </c>
      <c r="CW24" s="2">
        <f>BS$207*$B24+BS$209</f>
        <v>87.987897450933133</v>
      </c>
      <c r="CX24" s="2">
        <f>BT$207*$B24+BT$209</f>
        <v>84.699520310585015</v>
      </c>
      <c r="CY24" s="2">
        <f>BU$207*$B24+BU$209</f>
        <v>77.934006926712001</v>
      </c>
      <c r="CZ24" s="2">
        <f>BV$207*$B24+BV$209</f>
        <v>70.217303742391664</v>
      </c>
      <c r="DA24" s="2">
        <f>BW$207*$B24+BW$209</f>
        <v>58.940784601571274</v>
      </c>
      <c r="DD24" s="2">
        <f>BZ$207*$B24+BZ$209</f>
        <v>86.628997658902023</v>
      </c>
      <c r="DE24" s="2">
        <f>CA$207*$B24+CA$209</f>
        <v>88.772609295626864</v>
      </c>
      <c r="DF24" s="2">
        <f>CB$207*$B24+CB$209</f>
        <v>91.598717525449047</v>
      </c>
      <c r="DG24" s="2">
        <f>CC$207*$B24+CC$209</f>
        <v>91.263237492336984</v>
      </c>
      <c r="DH24" s="2">
        <f>CD$207*$B24+CD$209</f>
        <v>92.885327728281823</v>
      </c>
      <c r="DI24" s="2">
        <f>CE$207*$B24+CE$209</f>
        <v>96.127124936119017</v>
      </c>
      <c r="DJ24" s="2">
        <f>CF$207*$B24+CF$209</f>
        <v>97.939296516836777</v>
      </c>
      <c r="DK24" s="2">
        <f>CG$207*$B24+CG$209</f>
        <v>97.55796503299149</v>
      </c>
      <c r="DL24" s="2">
        <f>CH$207*$B24+CH$209</f>
        <v>95.627507315398361</v>
      </c>
      <c r="DM24" s="2">
        <f>CI$207*$B24+CI$209</f>
        <v>92.14715997853402</v>
      </c>
      <c r="DN24" s="2">
        <f>CJ$207*$B24+CJ$209</f>
        <v>86.187633876060062</v>
      </c>
      <c r="DO24" s="2">
        <f>CK$207*$B24+CK$209</f>
        <v>76.423819240983818</v>
      </c>
      <c r="DP24" s="2">
        <f>CL$207*$B24+CL$209</f>
        <v>63.101705137971109</v>
      </c>
      <c r="DS24" s="2">
        <f>POWER(10,($B24-C$227)/C$228)/(1+POWER(10,($B24-C$227)/C$228))</f>
        <v>5.8797968130658393E-4</v>
      </c>
      <c r="DT24" s="2">
        <f>POWER(10,($B24-D$227)/D$228)/(1+POWER(10,($B24-D$227)/D$228))</f>
        <v>4.3909768214534206E-4</v>
      </c>
      <c r="DU24" s="2">
        <f>POWER(10,($B24-E$227)/E$228)/(1+POWER(10,($B24-E$227)/E$228))</f>
        <v>5.0598589418476109E-4</v>
      </c>
      <c r="DV24" s="2">
        <f>POWER(10,($B24-F$227)/F$228)/(1+POWER(10,($B24-F$227)/F$228))</f>
        <v>4.8025675936837865E-4</v>
      </c>
      <c r="DW24" s="2">
        <f>POWER(10,($B24-G$227)/G$228)/(1+POWER(10,($B24-G$227)/G$228))</f>
        <v>4.9742520949908769E-4</v>
      </c>
      <c r="DX24" s="2">
        <f>POWER(10,($B24-H$227)/H$228)/(1+POWER(10,($B24-H$227)/H$228))</f>
        <v>5.3532016194869148E-4</v>
      </c>
      <c r="DY24" s="2">
        <f>POWER(10,($B24-I$227)/I$228)/(1+POWER(10,($B24-I$227)/I$228))</f>
        <v>5.0933319989165992E-4</v>
      </c>
      <c r="DZ24" s="2">
        <f>POWER(10,($B24-J$227)/J$228)/(1+POWER(10,($B24-J$227)/J$228))</f>
        <v>4.6217038380234047E-4</v>
      </c>
      <c r="EA24" s="2">
        <f>POWER(10,($B24-K$227)/K$228)/(1+POWER(10,($B24-K$227)/K$228))</f>
        <v>4.5900240374144519E-4</v>
      </c>
      <c r="EB24" s="2">
        <f>POWER(10,($B24-L$227)/L$228)/(1+POWER(10,($B24-L$227)/L$228))</f>
        <v>5.4413094354651E-4</v>
      </c>
      <c r="EC24" s="2">
        <f>POWER(10,($B24-M$227)/M$228)/(1+POWER(10,($B24-M$227)/M$228))</f>
        <v>4.475927292956038E-4</v>
      </c>
      <c r="ED24" s="2">
        <f>POWER(10,($B24-N$227)/N$228)/(1+POWER(10,($B24-N$227)/N$228))</f>
        <v>4.279748059251186E-4</v>
      </c>
      <c r="EE24" s="2">
        <f>POWER(10,($B24-O$227)/O$228)/(1+POWER(10,($B24-O$227)/O$228))</f>
        <v>4.8183426750006317E-4</v>
      </c>
    </row>
    <row r="25" spans="2:135" x14ac:dyDescent="0.25">
      <c r="B25" s="2">
        <v>19</v>
      </c>
      <c r="C25">
        <v>81.557000000000002</v>
      </c>
      <c r="D25">
        <v>85.771000000000001</v>
      </c>
      <c r="E25">
        <v>87.429000000000002</v>
      </c>
      <c r="F25">
        <v>86.557000000000002</v>
      </c>
      <c r="G25">
        <v>85.614000000000004</v>
      </c>
      <c r="H25">
        <v>88.557000000000002</v>
      </c>
      <c r="I25">
        <v>89.713999999999999</v>
      </c>
      <c r="J25">
        <v>88.013999999999996</v>
      </c>
      <c r="K25">
        <v>86.070999999999998</v>
      </c>
      <c r="L25">
        <v>85.570999999999998</v>
      </c>
      <c r="M25">
        <v>77.313999999999993</v>
      </c>
      <c r="N25">
        <v>70.428600000000003</v>
      </c>
      <c r="O25">
        <v>58.671399999999998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81.922756803090721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86.036379846034549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87.876203008330293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87.143947463902435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87.54266529215225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89.565319461635127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90.705273656297067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89.893973821896708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88.015661577552791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84.728892191762583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77.975689101889756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70.250550442526631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58.967592006618929</v>
      </c>
      <c r="AE25" s="5"/>
      <c r="AG25" s="5">
        <f t="shared" si="0"/>
        <v>-0.36575680309071856</v>
      </c>
      <c r="AH25" s="5">
        <f t="shared" si="0"/>
        <v>-0.26537984603454845</v>
      </c>
      <c r="AI25" s="5">
        <f t="shared" si="0"/>
        <v>-0.44720300833029114</v>
      </c>
      <c r="AJ25" s="5">
        <f t="shared" si="0"/>
        <v>-0.58694746390243324</v>
      </c>
      <c r="AK25" s="5">
        <f t="shared" si="0"/>
        <v>-1.928665292152246</v>
      </c>
      <c r="AL25" s="5">
        <f t="shared" si="0"/>
        <v>-1.008319461635125</v>
      </c>
      <c r="AM25" s="5">
        <f t="shared" si="0"/>
        <v>-0.99127365629706787</v>
      </c>
      <c r="AN25" s="5">
        <f t="shared" si="0"/>
        <v>-1.8799738218967121</v>
      </c>
      <c r="AO25" s="5">
        <f t="shared" ref="AO25:AS75" si="14">K25-Z25</f>
        <v>-1.9446615775527931</v>
      </c>
      <c r="AP25" s="5">
        <f t="shared" si="14"/>
        <v>0.84210780823741516</v>
      </c>
      <c r="AQ25" s="5">
        <f t="shared" si="14"/>
        <v>-0.66168910188976326</v>
      </c>
      <c r="AR25" s="5">
        <f t="shared" si="14"/>
        <v>0.17804955747337203</v>
      </c>
      <c r="AS25" s="5">
        <f t="shared" si="14"/>
        <v>-0.29619200661893075</v>
      </c>
      <c r="AV25" s="2">
        <f t="shared" si="1"/>
        <v>81.922754418527333</v>
      </c>
      <c r="AW25" s="2">
        <f t="shared" si="2"/>
        <v>86.036379842795483</v>
      </c>
      <c r="AX25" s="2">
        <f t="shared" si="3"/>
        <v>87.876203001997567</v>
      </c>
      <c r="AY25" s="2">
        <f t="shared" si="4"/>
        <v>87.143947462654012</v>
      </c>
      <c r="AZ25" s="2">
        <f t="shared" si="5"/>
        <v>87.542665291475274</v>
      </c>
      <c r="BA25" s="2">
        <f t="shared" si="6"/>
        <v>89.565319460958221</v>
      </c>
      <c r="BB25" s="2">
        <f t="shared" si="7"/>
        <v>90.705273656044454</v>
      </c>
      <c r="BC25" s="2">
        <f t="shared" si="8"/>
        <v>89.893973821848917</v>
      </c>
      <c r="BD25" s="2">
        <f t="shared" si="9"/>
        <v>88.01566157744449</v>
      </c>
      <c r="BE25" s="2">
        <f t="shared" si="10"/>
        <v>84.728892174246667</v>
      </c>
      <c r="BF25" s="2">
        <f t="shared" si="11"/>
        <v>77.975689096415451</v>
      </c>
      <c r="BG25" s="2">
        <f t="shared" si="12"/>
        <v>70.250550435004541</v>
      </c>
      <c r="BH25" s="2">
        <f t="shared" si="13"/>
        <v>58.967591681555433</v>
      </c>
      <c r="BK25" s="2">
        <f>IF(OR($B25&lt;C$229, AND($B25&gt;C$230, $B25&lt;C$231)), C25, "")</f>
        <v>81.557000000000002</v>
      </c>
      <c r="BL25" s="2">
        <f>IF(OR($B25&lt;D$229, AND($B25&gt;D$230, $B25&lt;D$231)), D25, "")</f>
        <v>85.771000000000001</v>
      </c>
      <c r="BM25" s="2">
        <f>IF(OR($B25&lt;E$229, AND($B25&gt;E$230, $B25&lt;E$231)), E25, "")</f>
        <v>87.429000000000002</v>
      </c>
      <c r="BN25" s="2">
        <f>IF(OR($B25&lt;F$229, AND($B25&gt;F$230, $B25&lt;F$231)), F25, "")</f>
        <v>86.557000000000002</v>
      </c>
      <c r="BO25" s="2">
        <f>IF(OR($B25&lt;G$229, AND($B25&gt;G$230, $B25&lt;G$231)), G25, "")</f>
        <v>85.614000000000004</v>
      </c>
      <c r="BP25" s="2">
        <f>IF(OR($B25&lt;H$229, AND($B25&gt;H$230, $B25&lt;H$231)), H25, "")</f>
        <v>88.557000000000002</v>
      </c>
      <c r="BQ25" s="2">
        <f>IF(OR($B25&lt;I$229, AND($B25&gt;I$230, $B25&lt;I$231)), I25, "")</f>
        <v>89.713999999999999</v>
      </c>
      <c r="BR25" s="2">
        <f>IF(OR($B25&lt;J$229, AND($B25&gt;J$230, $B25&lt;J$231)), J25, "")</f>
        <v>88.013999999999996</v>
      </c>
      <c r="BS25" s="2">
        <f>IF(OR($B25&lt;K$229, AND($B25&gt;K$230, $B25&lt;K$231)), K25, "")</f>
        <v>86.070999999999998</v>
      </c>
      <c r="BT25" s="2">
        <f>IF(OR($B25&lt;L$229, AND($B25&gt;L$230, $B25&lt;L$231)), L25, "")</f>
        <v>85.570999999999998</v>
      </c>
      <c r="BU25" s="2">
        <f>IF(OR($B25&lt;M$229, AND($B25&gt;M$230, $B25&lt;M$231)), M25, "")</f>
        <v>77.313999999999993</v>
      </c>
      <c r="BV25" s="2">
        <f>IF(OR($B25&lt;N$229, AND($B25&gt;N$230, $B25&lt;N$231)), N25, "")</f>
        <v>70.428600000000003</v>
      </c>
      <c r="BW25" s="2">
        <f>IF(OR($B25&lt;O$229, AND($B25&gt;O$230, $B25&lt;O$231)), O25, "")</f>
        <v>58.671399999999998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81.9197652077508</v>
      </c>
      <c r="CP25" s="2">
        <f>BL$207*$B25+BL$209</f>
        <v>86.035092276653515</v>
      </c>
      <c r="CQ25" s="2">
        <f>BM$207*$B25+BM$209</f>
        <v>87.874175758264357</v>
      </c>
      <c r="CR25" s="2">
        <f>BN$207*$B25+BN$209</f>
        <v>87.141810231289398</v>
      </c>
      <c r="CS25" s="2">
        <f>BO$207*$B25+BO$209</f>
        <v>87.539779861878969</v>
      </c>
      <c r="CT25" s="2">
        <f>BP$207*$B25+BP$209</f>
        <v>89.561503616156713</v>
      </c>
      <c r="CU25" s="2">
        <f>BQ$207*$B25+BQ$209</f>
        <v>90.701271695019713</v>
      </c>
      <c r="CV25" s="2">
        <f>BR$207*$B25+BR$209</f>
        <v>89.890126221756162</v>
      </c>
      <c r="CW25" s="2">
        <f>BS$207*$B25+BS$209</f>
        <v>88.01186667011774</v>
      </c>
      <c r="CX25" s="2">
        <f>BT$207*$B25+BT$209</f>
        <v>84.724508636611745</v>
      </c>
      <c r="CY25" s="2">
        <f>BU$207*$B25+BU$209</f>
        <v>77.971691707012141</v>
      </c>
      <c r="CZ25" s="2">
        <f>BV$207*$B25+BV$209</f>
        <v>70.247676565993942</v>
      </c>
      <c r="DA25" s="2">
        <f>BW$207*$B25+BW$209</f>
        <v>58.965422878787884</v>
      </c>
      <c r="DD25" s="2">
        <f>BZ$207*$B25+BZ$209</f>
        <v>86.556570467049042</v>
      </c>
      <c r="DE25" s="2">
        <f>CA$207*$B25+CA$209</f>
        <v>88.709494970646347</v>
      </c>
      <c r="DF25" s="2">
        <f>CB$207*$B25+CB$209</f>
        <v>91.528345835789807</v>
      </c>
      <c r="DG25" s="2">
        <f>CC$207*$B25+CC$209</f>
        <v>91.200615123751646</v>
      </c>
      <c r="DH25" s="2">
        <f>CD$207*$B25+CD$209</f>
        <v>92.830362862781271</v>
      </c>
      <c r="DI25" s="2">
        <f>CE$207*$B25+CE$209</f>
        <v>96.062793503955817</v>
      </c>
      <c r="DJ25" s="2">
        <f>CF$207*$B25+CF$209</f>
        <v>97.867525897785981</v>
      </c>
      <c r="DK25" s="2">
        <f>CG$207*$B25+CG$209</f>
        <v>97.483017457394993</v>
      </c>
      <c r="DL25" s="2">
        <f>CH$207*$B25+CH$209</f>
        <v>95.552458732266942</v>
      </c>
      <c r="DM25" s="2">
        <f>CI$207*$B25+CI$209</f>
        <v>92.072085095128486</v>
      </c>
      <c r="DN25" s="2">
        <f>CJ$207*$B25+CJ$209</f>
        <v>86.117087413303281</v>
      </c>
      <c r="DO25" s="2">
        <f>CK$207*$B25+CK$209</f>
        <v>76.372120981796655</v>
      </c>
      <c r="DP25" s="2">
        <f>CL$207*$B25+CL$209</f>
        <v>63.07070080282633</v>
      </c>
      <c r="DS25" s="2">
        <f>POWER(10,($B25-C$227)/C$228)/(1+POWER(10,($B25-C$227)/C$228))</f>
        <v>6.446703299728834E-4</v>
      </c>
      <c r="DT25" s="2">
        <f>POWER(10,($B25-D$227)/D$228)/(1+POWER(10,($B25-D$227)/D$228))</f>
        <v>4.8144063900997463E-4</v>
      </c>
      <c r="DU25" s="2">
        <f>POWER(10,($B25-E$227)/E$228)/(1+POWER(10,($B25-E$227)/E$228))</f>
        <v>5.5477541827639971E-4</v>
      </c>
      <c r="DV25" s="2">
        <f>POWER(10,($B25-F$227)/F$228)/(1+POWER(10,($B25-F$227)/F$228))</f>
        <v>5.2656666709681855E-4</v>
      </c>
      <c r="DW25" s="2">
        <f>POWER(10,($B25-G$227)/G$228)/(1+POWER(10,($B25-G$227)/G$228))</f>
        <v>5.4538972280026438E-4</v>
      </c>
      <c r="DX25" s="2">
        <f>POWER(10,($B25-H$227)/H$228)/(1+POWER(10,($B25-H$227)/H$228))</f>
        <v>5.8693657218167447E-4</v>
      </c>
      <c r="DY25" s="2">
        <f>POWER(10,($B25-I$227)/I$228)/(1+POWER(10,($B25-I$227)/I$228))</f>
        <v>5.5844530650289779E-4</v>
      </c>
      <c r="DZ25" s="2">
        <f>POWER(10,($B25-J$227)/J$228)/(1+POWER(10,($B25-J$227)/J$228))</f>
        <v>5.0673715365452112E-4</v>
      </c>
      <c r="EA25" s="2">
        <f>POWER(10,($B25-K$227)/K$228)/(1+POWER(10,($B25-K$227)/K$228))</f>
        <v>5.0326384128279061E-4</v>
      </c>
      <c r="EB25" s="2">
        <f>POWER(10,($B25-L$227)/L$228)/(1+POWER(10,($B25-L$227)/L$228))</f>
        <v>5.9659639606064697E-4</v>
      </c>
      <c r="EC25" s="2">
        <f>POWER(10,($B25-M$227)/M$228)/(1+POWER(10,($B25-M$227)/M$228))</f>
        <v>4.9075447620417541E-4</v>
      </c>
      <c r="ED25" s="2">
        <f>POWER(10,($B25-N$227)/N$228)/(1+POWER(10,($B25-N$227)/N$228))</f>
        <v>4.6924566793053708E-4</v>
      </c>
      <c r="EE25" s="2">
        <f>POWER(10,($B25-O$227)/O$228)/(1+POWER(10,($B25-O$227)/O$228))</f>
        <v>5.2829620982617264E-4</v>
      </c>
    </row>
    <row r="26" spans="2:135" x14ac:dyDescent="0.25">
      <c r="B26" s="2">
        <v>20</v>
      </c>
      <c r="C26">
        <v>81.486000000000004</v>
      </c>
      <c r="D26">
        <v>84.870999999999995</v>
      </c>
      <c r="E26">
        <v>87.442999999999998</v>
      </c>
      <c r="F26">
        <v>86.929000000000002</v>
      </c>
      <c r="G26">
        <v>87.656999999999996</v>
      </c>
      <c r="H26">
        <v>87.9</v>
      </c>
      <c r="I26">
        <v>89.328999999999994</v>
      </c>
      <c r="J26">
        <v>88</v>
      </c>
      <c r="K26">
        <v>87.986000000000004</v>
      </c>
      <c r="L26">
        <v>84.742999999999995</v>
      </c>
      <c r="M26">
        <v>78.513999999999996</v>
      </c>
      <c r="N26">
        <v>69.7</v>
      </c>
      <c r="O26">
        <v>57.942900000000002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81.916116766187187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86.01292203576007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87.860758543013631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87.140000811455863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87.561040716711716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89.591078356474668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90.733771024723836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89.922108268171598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88.039942083765169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84.754237752628597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78.01370111456319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70.281158184937297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58.992407921282926</v>
      </c>
      <c r="AE26" s="5"/>
      <c r="AG26" s="5">
        <f t="shared" ref="AG26:AN57" si="15">C26-R26</f>
        <v>-0.43011676618718298</v>
      </c>
      <c r="AH26" s="5">
        <f t="shared" si="15"/>
        <v>-1.141922035760075</v>
      </c>
      <c r="AI26" s="5">
        <f t="shared" si="15"/>
        <v>-0.41775854301363324</v>
      </c>
      <c r="AJ26" s="5">
        <f t="shared" si="15"/>
        <v>-0.21100081145586103</v>
      </c>
      <c r="AK26" s="5">
        <f t="shared" si="15"/>
        <v>9.5959283288280517E-2</v>
      </c>
      <c r="AL26" s="5">
        <f t="shared" si="15"/>
        <v>-1.6910783564746623</v>
      </c>
      <c r="AM26" s="5">
        <f t="shared" si="15"/>
        <v>-1.4047710247238427</v>
      </c>
      <c r="AN26" s="5">
        <f t="shared" si="15"/>
        <v>-1.9221082681715984</v>
      </c>
      <c r="AO26" s="5">
        <f t="shared" si="14"/>
        <v>-5.3942083765164739E-2</v>
      </c>
      <c r="AP26" s="5">
        <f t="shared" si="14"/>
        <v>-1.1237752628602493E-2</v>
      </c>
      <c r="AQ26" s="5">
        <f t="shared" si="14"/>
        <v>0.50029888543680556</v>
      </c>
      <c r="AR26" s="5">
        <f t="shared" si="14"/>
        <v>-0.58115818493729421</v>
      </c>
      <c r="AS26" s="5">
        <f t="shared" si="14"/>
        <v>-1.0495079212829239</v>
      </c>
      <c r="AV26" s="2">
        <f t="shared" si="1"/>
        <v>81.916109266120486</v>
      </c>
      <c r="AW26" s="2">
        <f t="shared" si="2"/>
        <v>86.012922022988846</v>
      </c>
      <c r="AX26" s="2">
        <f t="shared" si="3"/>
        <v>87.860758518263154</v>
      </c>
      <c r="AY26" s="2">
        <f t="shared" si="4"/>
        <v>87.140000806320828</v>
      </c>
      <c r="AZ26" s="2">
        <f t="shared" si="5"/>
        <v>87.561040713855235</v>
      </c>
      <c r="BA26" s="2">
        <f t="shared" si="6"/>
        <v>89.591078353589211</v>
      </c>
      <c r="BB26" s="2">
        <f t="shared" si="7"/>
        <v>90.733771023615716</v>
      </c>
      <c r="BC26" s="2">
        <f t="shared" si="8"/>
        <v>89.922108267951984</v>
      </c>
      <c r="BD26" s="2">
        <f t="shared" si="9"/>
        <v>88.039942083281701</v>
      </c>
      <c r="BE26" s="2">
        <f t="shared" si="10"/>
        <v>84.754237686365215</v>
      </c>
      <c r="BF26" s="2">
        <f t="shared" si="11"/>
        <v>78.013701093473742</v>
      </c>
      <c r="BG26" s="2">
        <f t="shared" si="12"/>
        <v>70.281158156544763</v>
      </c>
      <c r="BH26" s="2">
        <f t="shared" si="13"/>
        <v>58.992406849559877</v>
      </c>
      <c r="BK26" s="2">
        <f>IF(OR($B26&lt;C$229, AND($B26&gt;C$230, $B26&lt;C$231)), C26, "")</f>
        <v>81.486000000000004</v>
      </c>
      <c r="BL26" s="2">
        <f>IF(OR($B26&lt;D$229, AND($B26&gt;D$230, $B26&lt;D$231)), D26, "")</f>
        <v>84.870999999999995</v>
      </c>
      <c r="BM26" s="2">
        <f>IF(OR($B26&lt;E$229, AND($B26&gt;E$230, $B26&lt;E$231)), E26, "")</f>
        <v>87.442999999999998</v>
      </c>
      <c r="BN26" s="2">
        <f>IF(OR($B26&lt;F$229, AND($B26&gt;F$230, $B26&lt;F$231)), F26, "")</f>
        <v>86.929000000000002</v>
      </c>
      <c r="BO26" s="2">
        <f>IF(OR($B26&lt;G$229, AND($B26&gt;G$230, $B26&lt;G$231)), G26, "")</f>
        <v>87.656999999999996</v>
      </c>
      <c r="BP26" s="2">
        <f>IF(OR($B26&lt;H$229, AND($B26&gt;H$230, $B26&lt;H$231)), H26, "")</f>
        <v>87.9</v>
      </c>
      <c r="BQ26" s="2">
        <f>IF(OR($B26&lt;I$229, AND($B26&gt;I$230, $B26&lt;I$231)), I26, "")</f>
        <v>89.328999999999994</v>
      </c>
      <c r="BR26" s="2">
        <f>IF(OR($B26&lt;J$229, AND($B26&gt;J$230, $B26&lt;J$231)), J26, "")</f>
        <v>88</v>
      </c>
      <c r="BS26" s="2">
        <f>IF(OR($B26&lt;K$229, AND($B26&gt;K$230, $B26&lt;K$231)), K26, "")</f>
        <v>87.986000000000004</v>
      </c>
      <c r="BT26" s="2">
        <f>IF(OR($B26&lt;L$229, AND($B26&gt;L$230, $B26&lt;L$231)), L26, "")</f>
        <v>84.742999999999995</v>
      </c>
      <c r="BU26" s="2">
        <f>IF(OR($B26&lt;M$229, AND($B26&gt;M$230, $B26&lt;M$231)), M26, "")</f>
        <v>78.513999999999996</v>
      </c>
      <c r="BV26" s="2">
        <f>IF(OR($B26&lt;N$229, AND($B26&gt;N$230, $B26&lt;N$231)), N26, "")</f>
        <v>69.7</v>
      </c>
      <c r="BW26" s="2">
        <f>IF(OR($B26&lt;O$229, AND($B26&gt;O$230, $B26&lt;O$231)), O26, "")</f>
        <v>57.942900000000002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81.912878190826589</v>
      </c>
      <c r="CP26" s="2">
        <f>BL$207*$B26+BL$209</f>
        <v>86.011531179110875</v>
      </c>
      <c r="CQ26" s="2">
        <f>BM$207*$B26+BM$209</f>
        <v>87.85856912043063</v>
      </c>
      <c r="CR26" s="2">
        <f>BN$207*$B26+BN$209</f>
        <v>87.137691274107226</v>
      </c>
      <c r="CS26" s="2">
        <f>BO$207*$B26+BO$209</f>
        <v>87.557920785223601</v>
      </c>
      <c r="CT26" s="2">
        <f>BP$207*$B26+BP$209</f>
        <v>89.586952375827934</v>
      </c>
      <c r="CU26" s="2">
        <f>BQ$207*$B26+BQ$209</f>
        <v>90.729444391320598</v>
      </c>
      <c r="CV26" s="2">
        <f>BR$207*$B26+BR$209</f>
        <v>89.917946762457063</v>
      </c>
      <c r="CW26" s="2">
        <f>BS$207*$B26+BS$209</f>
        <v>88.035835889302334</v>
      </c>
      <c r="CX26" s="2">
        <f>BT$207*$B26+BT$209</f>
        <v>84.749496962638474</v>
      </c>
      <c r="CY26" s="2">
        <f>BU$207*$B26+BU$209</f>
        <v>78.009376487312295</v>
      </c>
      <c r="CZ26" s="2">
        <f>BV$207*$B26+BV$209</f>
        <v>70.278049389596219</v>
      </c>
      <c r="DA26" s="2">
        <f>BW$207*$B26+BW$209</f>
        <v>58.990061156004494</v>
      </c>
      <c r="DD26" s="2">
        <f>BZ$207*$B26+BZ$209</f>
        <v>86.484143275196061</v>
      </c>
      <c r="DE26" s="2">
        <f>CA$207*$B26+CA$209</f>
        <v>88.646380645665843</v>
      </c>
      <c r="DF26" s="2">
        <f>CB$207*$B26+CB$209</f>
        <v>91.457974146130567</v>
      </c>
      <c r="DG26" s="2">
        <f>CC$207*$B26+CC$209</f>
        <v>91.137992755166323</v>
      </c>
      <c r="DH26" s="2">
        <f>CD$207*$B26+CD$209</f>
        <v>92.775397997280706</v>
      </c>
      <c r="DI26" s="2">
        <f>CE$207*$B26+CE$209</f>
        <v>95.998462071792602</v>
      </c>
      <c r="DJ26" s="2">
        <f>CF$207*$B26+CF$209</f>
        <v>97.7957552787352</v>
      </c>
      <c r="DK26" s="2">
        <f>CG$207*$B26+CG$209</f>
        <v>97.408069881798511</v>
      </c>
      <c r="DL26" s="2">
        <f>CH$207*$B26+CH$209</f>
        <v>95.477410149135522</v>
      </c>
      <c r="DM26" s="2">
        <f>CI$207*$B26+CI$209</f>
        <v>91.997010211722966</v>
      </c>
      <c r="DN26" s="2">
        <f>CJ$207*$B26+CJ$209</f>
        <v>86.046540950546515</v>
      </c>
      <c r="DO26" s="2">
        <f>CK$207*$B26+CK$209</f>
        <v>76.320422722609479</v>
      </c>
      <c r="DP26" s="2">
        <f>CL$207*$B26+CL$209</f>
        <v>63.039696467681551</v>
      </c>
      <c r="DS26" s="2">
        <f>POWER(10,($B26-C$227)/C$228)/(1+POWER(10,($B26-C$227)/C$228))</f>
        <v>7.0682299850680151E-4</v>
      </c>
      <c r="DT26" s="2">
        <f>POWER(10,($B26-D$227)/D$228)/(1+POWER(10,($B26-D$227)/D$228))</f>
        <v>5.2786464487784108E-4</v>
      </c>
      <c r="DU26" s="2">
        <f>POWER(10,($B26-E$227)/E$228)/(1+POWER(10,($B26-E$227)/E$228))</f>
        <v>6.082665931983999E-4</v>
      </c>
      <c r="DV26" s="2">
        <f>POWER(10,($B26-F$227)/F$228)/(1+POWER(10,($B26-F$227)/F$228))</f>
        <v>5.7733953916744741E-4</v>
      </c>
      <c r="DW26" s="2">
        <f>POWER(10,($B26-G$227)/G$228)/(1+POWER(10,($B26-G$227)/G$228))</f>
        <v>5.9797647499535258E-4</v>
      </c>
      <c r="DX26" s="2">
        <f>POWER(10,($B26-H$227)/H$228)/(1+POWER(10,($B26-H$227)/H$228))</f>
        <v>6.4352671319820324E-4</v>
      </c>
      <c r="DY26" s="2">
        <f>POWER(10,($B26-I$227)/I$228)/(1+POWER(10,($B26-I$227)/I$228))</f>
        <v>6.1229011347721106E-4</v>
      </c>
      <c r="DZ26" s="2">
        <f>POWER(10,($B26-J$227)/J$228)/(1+POWER(10,($B26-J$227)/J$228))</f>
        <v>5.5559907742648313E-4</v>
      </c>
      <c r="EA26" s="2">
        <f>POWER(10,($B26-K$227)/K$228)/(1+POWER(10,($B26-K$227)/K$228))</f>
        <v>5.5179103721867068E-4</v>
      </c>
      <c r="EB26" s="2">
        <f>POWER(10,($B26-L$227)/L$228)/(1+POWER(10,($B26-L$227)/L$228))</f>
        <v>6.541172901392006E-4</v>
      </c>
      <c r="EC26" s="2">
        <f>POWER(10,($B26-M$227)/M$228)/(1+POWER(10,($B26-M$227)/M$228))</f>
        <v>5.3807610647076858E-4</v>
      </c>
      <c r="ED26" s="2">
        <f>POWER(10,($B26-N$227)/N$228)/(1+POWER(10,($B26-N$227)/N$228))</f>
        <v>5.1449435134476383E-4</v>
      </c>
      <c r="EE26" s="2">
        <f>POWER(10,($B26-O$227)/O$228)/(1+POWER(10,($B26-O$227)/O$228))</f>
        <v>5.7923575207458067E-4</v>
      </c>
    </row>
    <row r="27" spans="2:135" x14ac:dyDescent="0.25">
      <c r="B27" s="2">
        <v>21</v>
      </c>
      <c r="C27">
        <v>83.513999999999996</v>
      </c>
      <c r="D27">
        <v>85.5</v>
      </c>
      <c r="E27">
        <v>87.856999999999999</v>
      </c>
      <c r="F27">
        <v>86.843000000000004</v>
      </c>
      <c r="G27">
        <v>88.228999999999999</v>
      </c>
      <c r="H27">
        <v>89.143000000000001</v>
      </c>
      <c r="I27">
        <v>90.656999999999996</v>
      </c>
      <c r="J27">
        <v>88.486000000000004</v>
      </c>
      <c r="K27">
        <v>86.971000000000004</v>
      </c>
      <c r="L27">
        <v>85.885999999999996</v>
      </c>
      <c r="M27">
        <v>77.471000000000004</v>
      </c>
      <c r="N27">
        <v>69.3857</v>
      </c>
      <c r="O27">
        <v>58.871400000000001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81.909505644831725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85.989472190359493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87.845326538154012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87.136067514924349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87.579434526131294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89.616861564946973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90.76229377577377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89.950267456371321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88.064247317812473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84.779611538269165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78.051739084027091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70.311784545637011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59.017239355307041</v>
      </c>
      <c r="AE27" s="5"/>
      <c r="AG27" s="5">
        <f t="shared" si="15"/>
        <v>1.6044943551682707</v>
      </c>
      <c r="AH27" s="5">
        <f t="shared" si="15"/>
        <v>-0.48947219035949274</v>
      </c>
      <c r="AI27" s="5">
        <f t="shared" si="15"/>
        <v>1.1673461845987276E-2</v>
      </c>
      <c r="AJ27" s="5">
        <f t="shared" si="15"/>
        <v>-0.29306751492434557</v>
      </c>
      <c r="AK27" s="5">
        <f t="shared" si="15"/>
        <v>0.64956547386870511</v>
      </c>
      <c r="AL27" s="5">
        <f t="shared" si="15"/>
        <v>-0.47386156494697218</v>
      </c>
      <c r="AM27" s="5">
        <f t="shared" si="15"/>
        <v>-0.10529377577377375</v>
      </c>
      <c r="AN27" s="5">
        <f t="shared" si="15"/>
        <v>-1.4642674563713172</v>
      </c>
      <c r="AO27" s="5">
        <f t="shared" si="14"/>
        <v>-1.0932473178124695</v>
      </c>
      <c r="AP27" s="5">
        <f t="shared" si="14"/>
        <v>1.1063884617308304</v>
      </c>
      <c r="AQ27" s="5">
        <f t="shared" si="14"/>
        <v>-0.58073908402708696</v>
      </c>
      <c r="AR27" s="5">
        <f t="shared" si="14"/>
        <v>-0.92608454563701059</v>
      </c>
      <c r="AS27" s="5">
        <f t="shared" si="14"/>
        <v>-0.1458393553070394</v>
      </c>
      <c r="AV27" s="2">
        <f t="shared" si="1"/>
        <v>81.909482944713261</v>
      </c>
      <c r="AW27" s="2">
        <f t="shared" si="2"/>
        <v>85.989472141964072</v>
      </c>
      <c r="AX27" s="2">
        <f t="shared" si="3"/>
        <v>87.845326445245874</v>
      </c>
      <c r="AY27" s="2">
        <f t="shared" si="4"/>
        <v>87.136067494645246</v>
      </c>
      <c r="AZ27" s="2">
        <f t="shared" si="5"/>
        <v>87.579434514564923</v>
      </c>
      <c r="BA27" s="2">
        <f t="shared" si="6"/>
        <v>89.616861553150002</v>
      </c>
      <c r="BB27" s="2">
        <f t="shared" si="7"/>
        <v>90.7622937711118</v>
      </c>
      <c r="BC27" s="2">
        <f t="shared" si="8"/>
        <v>89.950267455403562</v>
      </c>
      <c r="BD27" s="2">
        <f t="shared" si="9"/>
        <v>88.064247315741838</v>
      </c>
      <c r="BE27" s="2">
        <f t="shared" si="10"/>
        <v>84.779611297503024</v>
      </c>
      <c r="BF27" s="2">
        <f t="shared" si="11"/>
        <v>78.051739005929335</v>
      </c>
      <c r="BG27" s="2">
        <f t="shared" si="12"/>
        <v>70.311784442571067</v>
      </c>
      <c r="BH27" s="2">
        <f t="shared" si="13"/>
        <v>59.017235953608427</v>
      </c>
      <c r="BK27" s="2">
        <f>IF(OR($B27&lt;C$229, AND($B27&gt;C$230, $B27&lt;C$231)), C27, "")</f>
        <v>83.513999999999996</v>
      </c>
      <c r="BL27" s="2">
        <f>IF(OR($B27&lt;D$229, AND($B27&gt;D$230, $B27&lt;D$231)), D27, "")</f>
        <v>85.5</v>
      </c>
      <c r="BM27" s="2">
        <f>IF(OR($B27&lt;E$229, AND($B27&gt;E$230, $B27&lt;E$231)), E27, "")</f>
        <v>87.856999999999999</v>
      </c>
      <c r="BN27" s="2">
        <f>IF(OR($B27&lt;F$229, AND($B27&gt;F$230, $B27&lt;F$231)), F27, "")</f>
        <v>86.843000000000004</v>
      </c>
      <c r="BO27" s="2">
        <f>IF(OR($B27&lt;G$229, AND($B27&gt;G$230, $B27&lt;G$231)), G27, "")</f>
        <v>88.228999999999999</v>
      </c>
      <c r="BP27" s="2">
        <f>IF(OR($B27&lt;H$229, AND($B27&gt;H$230, $B27&lt;H$231)), H27, "")</f>
        <v>89.143000000000001</v>
      </c>
      <c r="BQ27" s="2">
        <f>IF(OR($B27&lt;I$229, AND($B27&gt;I$230, $B27&lt;I$231)), I27, "")</f>
        <v>90.656999999999996</v>
      </c>
      <c r="BR27" s="2">
        <f>IF(OR($B27&lt;J$229, AND($B27&gt;J$230, $B27&lt;J$231)), J27, "")</f>
        <v>88.486000000000004</v>
      </c>
      <c r="BS27" s="2">
        <f>IF(OR($B27&lt;K$229, AND($B27&gt;K$230, $B27&lt;K$231)), K27, "")</f>
        <v>86.971000000000004</v>
      </c>
      <c r="BT27" s="2">
        <f>IF(OR($B27&lt;L$229, AND($B27&gt;L$230, $B27&lt;L$231)), L27, "")</f>
        <v>85.885999999999996</v>
      </c>
      <c r="BU27" s="2">
        <f>IF(OR($B27&lt;M$229, AND($B27&gt;M$230, $B27&lt;M$231)), M27, "")</f>
        <v>77.471000000000004</v>
      </c>
      <c r="BV27" s="2">
        <f>IF(OR($B27&lt;N$229, AND($B27&gt;N$230, $B27&lt;N$231)), N27, "")</f>
        <v>69.3857</v>
      </c>
      <c r="BW27" s="2">
        <f>IF(OR($B27&lt;O$229, AND($B27&gt;O$230, $B27&lt;O$231)), O27, "")</f>
        <v>58.871400000000001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81.905991173902379</v>
      </c>
      <c r="CP27" s="2">
        <f>BL$207*$B27+BL$209</f>
        <v>85.987970081568236</v>
      </c>
      <c r="CQ27" s="2">
        <f>BM$207*$B27+BM$209</f>
        <v>87.842962482596903</v>
      </c>
      <c r="CR27" s="2">
        <f>BN$207*$B27+BN$209</f>
        <v>87.133572316925054</v>
      </c>
      <c r="CS27" s="2">
        <f>BO$207*$B27+BO$209</f>
        <v>87.576061708568233</v>
      </c>
      <c r="CT27" s="2">
        <f>BP$207*$B27+BP$209</f>
        <v>89.612401135499169</v>
      </c>
      <c r="CU27" s="2">
        <f>BQ$207*$B27+BQ$209</f>
        <v>90.757617087621483</v>
      </c>
      <c r="CV27" s="2">
        <f>BR$207*$B27+BR$209</f>
        <v>89.945767303157979</v>
      </c>
      <c r="CW27" s="2">
        <f>BS$207*$B27+BS$209</f>
        <v>88.059805108486941</v>
      </c>
      <c r="CX27" s="2">
        <f>BT$207*$B27+BT$209</f>
        <v>84.774485288665204</v>
      </c>
      <c r="CY27" s="2">
        <f>BU$207*$B27+BU$209</f>
        <v>78.047061267612435</v>
      </c>
      <c r="CZ27" s="2">
        <f>BV$207*$B27+BV$209</f>
        <v>70.308422213198511</v>
      </c>
      <c r="DA27" s="2">
        <f>BW$207*$B27+BW$209</f>
        <v>59.014699433221111</v>
      </c>
      <c r="DD27" s="2">
        <f>BZ$207*$B27+BZ$209</f>
        <v>86.411716083343094</v>
      </c>
      <c r="DE27" s="2">
        <f>CA$207*$B27+CA$209</f>
        <v>88.583266320685325</v>
      </c>
      <c r="DF27" s="2">
        <f>CB$207*$B27+CB$209</f>
        <v>91.387602456471328</v>
      </c>
      <c r="DG27" s="2">
        <f>CC$207*$B27+CC$209</f>
        <v>91.075370386580985</v>
      </c>
      <c r="DH27" s="2">
        <f>CD$207*$B27+CD$209</f>
        <v>92.72043313178014</v>
      </c>
      <c r="DI27" s="2">
        <f>CE$207*$B27+CE$209</f>
        <v>95.934130639629402</v>
      </c>
      <c r="DJ27" s="2">
        <f>CF$207*$B27+CF$209</f>
        <v>97.723984659684419</v>
      </c>
      <c r="DK27" s="2">
        <f>CG$207*$B27+CG$209</f>
        <v>97.333122306202014</v>
      </c>
      <c r="DL27" s="2">
        <f>CH$207*$B27+CH$209</f>
        <v>95.402361566004103</v>
      </c>
      <c r="DM27" s="2">
        <f>CI$207*$B27+CI$209</f>
        <v>91.921935328317431</v>
      </c>
      <c r="DN27" s="2">
        <f>CJ$207*$B27+CJ$209</f>
        <v>85.975994487789734</v>
      </c>
      <c r="DO27" s="2">
        <f>CK$207*$B27+CK$209</f>
        <v>76.268724463422302</v>
      </c>
      <c r="DP27" s="2">
        <f>CL$207*$B27+CL$209</f>
        <v>63.008692132536773</v>
      </c>
      <c r="DS27" s="2">
        <f>POWER(10,($B27-C$227)/C$228)/(1+POWER(10,($B27-C$227)/C$228))</f>
        <v>7.7496315932641809E-4</v>
      </c>
      <c r="DT27" s="2">
        <f>POWER(10,($B27-D$227)/D$228)/(1+POWER(10,($B27-D$227)/D$228))</f>
        <v>5.7876259873241047E-4</v>
      </c>
      <c r="DU27" s="2">
        <f>POWER(10,($B27-E$227)/E$228)/(1+POWER(10,($B27-E$227)/E$228))</f>
        <v>6.6691191951601992E-4</v>
      </c>
      <c r="DV27" s="2">
        <f>POWER(10,($B27-F$227)/F$228)/(1+POWER(10,($B27-F$227)/F$228))</f>
        <v>6.3300495766358336E-4</v>
      </c>
      <c r="DW27" s="2">
        <f>POWER(10,($B27-G$227)/G$228)/(1+POWER(10,($B27-G$227)/G$228))</f>
        <v>6.556303422154291E-4</v>
      </c>
      <c r="DX27" s="2">
        <f>POWER(10,($B27-H$227)/H$228)/(1+POWER(10,($B27-H$227)/H$228))</f>
        <v>7.0556920347877915E-4</v>
      </c>
      <c r="DY27" s="2">
        <f>POWER(10,($B27-I$227)/I$228)/(1+POWER(10,($B27-I$227)/I$228))</f>
        <v>6.7132310231004968E-4</v>
      </c>
      <c r="DZ27" s="2">
        <f>POWER(10,($B27-J$227)/J$228)/(1+POWER(10,($B27-J$227)/J$228))</f>
        <v>6.0916962075636114E-4</v>
      </c>
      <c r="EA27" s="2">
        <f>POWER(10,($B27-K$227)/K$228)/(1+POWER(10,($B27-K$227)/K$228))</f>
        <v>6.0499463376181004E-4</v>
      </c>
      <c r="EB27" s="2">
        <f>POWER(10,($B27-L$227)/L$228)/(1+POWER(10,($B27-L$227)/L$228))</f>
        <v>7.1718008651668063E-4</v>
      </c>
      <c r="EC27" s="2">
        <f>POWER(10,($B27-M$227)/M$228)/(1+POWER(10,($B27-M$227)/M$228))</f>
        <v>5.8995809234519022E-4</v>
      </c>
      <c r="ED27" s="2">
        <f>POWER(10,($B27-N$227)/N$228)/(1+POWER(10,($B27-N$227)/N$228))</f>
        <v>5.6410383759149165E-4</v>
      </c>
      <c r="EE27" s="2">
        <f>POWER(10,($B27-O$227)/O$228)/(1+POWER(10,($B27-O$227)/O$228))</f>
        <v>6.3508388178974088E-4</v>
      </c>
    </row>
    <row r="28" spans="2:135" x14ac:dyDescent="0.25">
      <c r="B28" s="2">
        <v>22</v>
      </c>
      <c r="C28">
        <v>82.986000000000004</v>
      </c>
      <c r="D28">
        <v>85.1</v>
      </c>
      <c r="E28">
        <v>86.914000000000001</v>
      </c>
      <c r="F28">
        <v>87.543000000000006</v>
      </c>
      <c r="G28">
        <v>87.870999999999995</v>
      </c>
      <c r="H28">
        <v>88.356999999999999</v>
      </c>
      <c r="I28">
        <v>90.971000000000004</v>
      </c>
      <c r="J28">
        <v>89.2</v>
      </c>
      <c r="K28">
        <v>87.070999999999998</v>
      </c>
      <c r="L28">
        <v>84.786000000000001</v>
      </c>
      <c r="M28">
        <v>76.870999999999995</v>
      </c>
      <c r="N28">
        <v>69.400000000000006</v>
      </c>
      <c r="O28">
        <v>58.928600000000003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81.902942948674578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85.966030945693092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87.829908001856097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87.132148574183745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87.597848099894833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89.642670906297255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90.790843789483716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89.978453237759084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88.088579154337552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84.805015941479454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78.089805063839663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70.342431046714864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59.042090429268214</v>
      </c>
      <c r="AE28" s="5"/>
      <c r="AG28" s="5">
        <f t="shared" si="15"/>
        <v>1.0830570513254258</v>
      </c>
      <c r="AH28" s="5">
        <f t="shared" si="15"/>
        <v>-0.86603094569309746</v>
      </c>
      <c r="AI28" s="5">
        <f t="shared" si="15"/>
        <v>-0.91590800185609567</v>
      </c>
      <c r="AJ28" s="5">
        <f t="shared" si="15"/>
        <v>0.41085142581626144</v>
      </c>
      <c r="AK28" s="5">
        <f t="shared" si="15"/>
        <v>0.27315190010516233</v>
      </c>
      <c r="AL28" s="5">
        <f t="shared" si="15"/>
        <v>-1.2856709062972556</v>
      </c>
      <c r="AM28" s="5">
        <f t="shared" si="15"/>
        <v>0.18015621051628727</v>
      </c>
      <c r="AN28" s="5">
        <f t="shared" si="15"/>
        <v>-0.77845323775908071</v>
      </c>
      <c r="AO28" s="5">
        <f t="shared" si="14"/>
        <v>-1.0175791543375539</v>
      </c>
      <c r="AP28" s="5">
        <f t="shared" si="14"/>
        <v>-1.9015941479452181E-2</v>
      </c>
      <c r="AQ28" s="5">
        <f t="shared" si="14"/>
        <v>-1.2188050638396675</v>
      </c>
      <c r="AR28" s="5">
        <f t="shared" si="14"/>
        <v>-0.94243104671485867</v>
      </c>
      <c r="AS28" s="5">
        <f t="shared" si="14"/>
        <v>-0.11349042926821085</v>
      </c>
      <c r="AV28" s="2">
        <f t="shared" si="1"/>
        <v>81.902876833999898</v>
      </c>
      <c r="AW28" s="2">
        <f t="shared" si="2"/>
        <v>85.966030769441019</v>
      </c>
      <c r="AX28" s="2">
        <f t="shared" si="3"/>
        <v>87.829907666889824</v>
      </c>
      <c r="AY28" s="2">
        <f t="shared" si="4"/>
        <v>87.132148497291737</v>
      </c>
      <c r="AZ28" s="2">
        <f t="shared" si="5"/>
        <v>87.597848054951015</v>
      </c>
      <c r="BA28" s="2">
        <f t="shared" si="6"/>
        <v>89.642670860037668</v>
      </c>
      <c r="BB28" s="2">
        <f t="shared" si="7"/>
        <v>90.790843770673575</v>
      </c>
      <c r="BC28" s="2">
        <f t="shared" si="8"/>
        <v>89.978453233669214</v>
      </c>
      <c r="BD28" s="2">
        <f t="shared" si="9"/>
        <v>88.088579145829385</v>
      </c>
      <c r="BE28" s="2">
        <f t="shared" si="10"/>
        <v>84.80501510124904</v>
      </c>
      <c r="BF28" s="2">
        <f t="shared" si="11"/>
        <v>78.089804785837032</v>
      </c>
      <c r="BG28" s="2">
        <f t="shared" si="12"/>
        <v>70.342430686906184</v>
      </c>
      <c r="BH28" s="2">
        <f t="shared" si="13"/>
        <v>59.042080034663158</v>
      </c>
      <c r="BK28" s="2">
        <f>IF(OR($B28&lt;C$229, AND($B28&gt;C$230, $B28&lt;C$231)), C28, "")</f>
        <v>82.986000000000004</v>
      </c>
      <c r="BL28" s="2">
        <f>IF(OR($B28&lt;D$229, AND($B28&gt;D$230, $B28&lt;D$231)), D28, "")</f>
        <v>85.1</v>
      </c>
      <c r="BM28" s="2">
        <f>IF(OR($B28&lt;E$229, AND($B28&gt;E$230, $B28&lt;E$231)), E28, "")</f>
        <v>86.914000000000001</v>
      </c>
      <c r="BN28" s="2">
        <f>IF(OR($B28&lt;F$229, AND($B28&gt;F$230, $B28&lt;F$231)), F28, "")</f>
        <v>87.543000000000006</v>
      </c>
      <c r="BO28" s="2">
        <f>IF(OR($B28&lt;G$229, AND($B28&gt;G$230, $B28&lt;G$231)), G28, "")</f>
        <v>87.870999999999995</v>
      </c>
      <c r="BP28" s="2">
        <f>IF(OR($B28&lt;H$229, AND($B28&gt;H$230, $B28&lt;H$231)), H28, "")</f>
        <v>88.356999999999999</v>
      </c>
      <c r="BQ28" s="2">
        <f>IF(OR($B28&lt;I$229, AND($B28&gt;I$230, $B28&lt;I$231)), I28, "")</f>
        <v>90.971000000000004</v>
      </c>
      <c r="BR28" s="2">
        <f>IF(OR($B28&lt;J$229, AND($B28&gt;J$230, $B28&lt;J$231)), J28, "")</f>
        <v>89.2</v>
      </c>
      <c r="BS28" s="2">
        <f>IF(OR($B28&lt;K$229, AND($B28&gt;K$230, $B28&lt;K$231)), K28, "")</f>
        <v>87.070999999999998</v>
      </c>
      <c r="BT28" s="2">
        <f>IF(OR($B28&lt;L$229, AND($B28&gt;L$230, $B28&lt;L$231)), L28, "")</f>
        <v>84.786000000000001</v>
      </c>
      <c r="BU28" s="2">
        <f>IF(OR($B28&lt;M$229, AND($B28&gt;M$230, $B28&lt;M$231)), M28, "")</f>
        <v>76.870999999999995</v>
      </c>
      <c r="BV28" s="2">
        <f>IF(OR($B28&lt;N$229, AND($B28&gt;N$230, $B28&lt;N$231)), N28, "")</f>
        <v>69.400000000000006</v>
      </c>
      <c r="BW28" s="2">
        <f>IF(OR($B28&lt;O$229, AND($B28&gt;O$230, $B28&lt;O$231)), O28, "")</f>
        <v>58.928600000000003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81.899104156978169</v>
      </c>
      <c r="CP28" s="2">
        <f>BL$207*$B28+BL$209</f>
        <v>85.964408984025596</v>
      </c>
      <c r="CQ28" s="2">
        <f>BM$207*$B28+BM$209</f>
        <v>87.827355844763176</v>
      </c>
      <c r="CR28" s="2">
        <f>BN$207*$B28+BN$209</f>
        <v>87.129453359742882</v>
      </c>
      <c r="CS28" s="2">
        <f>BO$207*$B28+BO$209</f>
        <v>87.594202631912864</v>
      </c>
      <c r="CT28" s="2">
        <f>BP$207*$B28+BP$209</f>
        <v>89.63784989517039</v>
      </c>
      <c r="CU28" s="2">
        <f>BQ$207*$B28+BQ$209</f>
        <v>90.785789783922368</v>
      </c>
      <c r="CV28" s="2">
        <f>BR$207*$B28+BR$209</f>
        <v>89.973587843858894</v>
      </c>
      <c r="CW28" s="2">
        <f>BS$207*$B28+BS$209</f>
        <v>88.083774327671534</v>
      </c>
      <c r="CX28" s="2">
        <f>BT$207*$B28+BT$209</f>
        <v>84.799473614691934</v>
      </c>
      <c r="CY28" s="2">
        <f>BU$207*$B28+BU$209</f>
        <v>78.084746047912574</v>
      </c>
      <c r="CZ28" s="2">
        <f>BV$207*$B28+BV$209</f>
        <v>70.338795036800789</v>
      </c>
      <c r="DA28" s="2">
        <f>BW$207*$B28+BW$209</f>
        <v>59.039337710437721</v>
      </c>
      <c r="DD28" s="2">
        <f>BZ$207*$B28+BZ$209</f>
        <v>86.339288891490114</v>
      </c>
      <c r="DE28" s="2">
        <f>CA$207*$B28+CA$209</f>
        <v>88.520151995704808</v>
      </c>
      <c r="DF28" s="2">
        <f>CB$207*$B28+CB$209</f>
        <v>91.317230766812088</v>
      </c>
      <c r="DG28" s="2">
        <f>CC$207*$B28+CC$209</f>
        <v>91.012748017995648</v>
      </c>
      <c r="DH28" s="2">
        <f>CD$207*$B28+CD$209</f>
        <v>92.665468266279575</v>
      </c>
      <c r="DI28" s="2">
        <f>CE$207*$B28+CE$209</f>
        <v>95.869799207466187</v>
      </c>
      <c r="DJ28" s="2">
        <f>CF$207*$B28+CF$209</f>
        <v>97.652214040633623</v>
      </c>
      <c r="DK28" s="2">
        <f>CG$207*$B28+CG$209</f>
        <v>97.258174730605518</v>
      </c>
      <c r="DL28" s="2">
        <f>CH$207*$B28+CH$209</f>
        <v>95.327312982872684</v>
      </c>
      <c r="DM28" s="2">
        <f>CI$207*$B28+CI$209</f>
        <v>91.846860444911911</v>
      </c>
      <c r="DN28" s="2">
        <f>CJ$207*$B28+CJ$209</f>
        <v>85.905448025032968</v>
      </c>
      <c r="DO28" s="2">
        <f>CK$207*$B28+CK$209</f>
        <v>76.21702620423514</v>
      </c>
      <c r="DP28" s="2">
        <f>CL$207*$B28+CL$209</f>
        <v>62.977687797391994</v>
      </c>
      <c r="DS28" s="2">
        <f>POWER(10,($B28-C$227)/C$228)/(1+POWER(10,($B28-C$227)/C$228))</f>
        <v>8.4966667994647467E-4</v>
      </c>
      <c r="DT28" s="2">
        <f>POWER(10,($B28-D$227)/D$228)/(1+POWER(10,($B28-D$227)/D$228))</f>
        <v>6.345651374231831E-4</v>
      </c>
      <c r="DU28" s="2">
        <f>POWER(10,($B28-E$227)/E$228)/(1+POWER(10,($B28-E$227)/E$228))</f>
        <v>7.3120733081962408E-4</v>
      </c>
      <c r="DV28" s="2">
        <f>POWER(10,($B28-F$227)/F$228)/(1+POWER(10,($B28-F$227)/F$228))</f>
        <v>6.9403374867112156E-4</v>
      </c>
      <c r="DW28" s="2">
        <f>POWER(10,($B28-G$227)/G$228)/(1+POWER(10,($B28-G$227)/G$228))</f>
        <v>7.1883890550943931E-4</v>
      </c>
      <c r="DX28" s="2">
        <f>POWER(10,($B28-H$227)/H$228)/(1+POWER(10,($B28-H$227)/H$228))</f>
        <v>7.7358858772820917E-4</v>
      </c>
      <c r="DY28" s="2">
        <f>POWER(10,($B28-I$227)/I$228)/(1+POWER(10,($B28-I$227)/I$228))</f>
        <v>7.3604347215569543E-4</v>
      </c>
      <c r="DZ28" s="2">
        <f>POWER(10,($B28-J$227)/J$228)/(1+POWER(10,($B28-J$227)/J$228))</f>
        <v>6.6790195325497337E-4</v>
      </c>
      <c r="EA28" s="2">
        <f>POWER(10,($B28-K$227)/K$228)/(1+POWER(10,($B28-K$227)/K$228))</f>
        <v>6.6332470724229313E-4</v>
      </c>
      <c r="EB28" s="2">
        <f>POWER(10,($B28-L$227)/L$228)/(1+POWER(10,($B28-L$227)/L$228))</f>
        <v>7.8631792047452215E-4</v>
      </c>
      <c r="EC28" s="2">
        <f>POWER(10,($B28-M$227)/M$228)/(1+POWER(10,($B28-M$227)/M$228))</f>
        <v>6.4683936803171477E-4</v>
      </c>
      <c r="ED28" s="2">
        <f>POWER(10,($B28-N$227)/N$228)/(1+POWER(10,($B28-N$227)/N$228))</f>
        <v>6.1849389754063959E-4</v>
      </c>
      <c r="EE28" s="2">
        <f>POWER(10,($B28-O$227)/O$228)/(1+POWER(10,($B28-O$227)/O$228))</f>
        <v>6.9631296479239597E-4</v>
      </c>
    </row>
    <row r="29" spans="2:135" x14ac:dyDescent="0.25">
      <c r="B29" s="2">
        <v>23</v>
      </c>
      <c r="C29">
        <v>82.757000000000005</v>
      </c>
      <c r="D29">
        <v>85.8</v>
      </c>
      <c r="E29">
        <v>87.671000000000006</v>
      </c>
      <c r="F29">
        <v>87.456999999999994</v>
      </c>
      <c r="G29">
        <v>85.856999999999999</v>
      </c>
      <c r="H29">
        <v>89.986000000000004</v>
      </c>
      <c r="I29">
        <v>91.614000000000004</v>
      </c>
      <c r="J29">
        <v>88.843000000000004</v>
      </c>
      <c r="K29">
        <v>88.7</v>
      </c>
      <c r="L29">
        <v>85.028999999999996</v>
      </c>
      <c r="M29">
        <v>77.2</v>
      </c>
      <c r="N29">
        <v>70.442899999999995</v>
      </c>
      <c r="O29">
        <v>59.8857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81.896477703713146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85.942599127949535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87.814504281849992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87.128245126483023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87.616282955191991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89.668508369249537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90.819423091708117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90.006667594891894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88.11293960848127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84.830454149312402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78.127901471463289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70.373099587210262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59.066970783254796</v>
      </c>
      <c r="AE29" s="5"/>
      <c r="AG29" s="5">
        <f t="shared" si="15"/>
        <v>0.8605222962868595</v>
      </c>
      <c r="AH29" s="5">
        <f t="shared" si="15"/>
        <v>-0.14259912794953777</v>
      </c>
      <c r="AI29" s="5">
        <f t="shared" si="15"/>
        <v>-0.1435042818499852</v>
      </c>
      <c r="AJ29" s="5">
        <f t="shared" si="15"/>
        <v>0.32875487351697075</v>
      </c>
      <c r="AK29" s="5">
        <f t="shared" si="15"/>
        <v>-1.759282955191992</v>
      </c>
      <c r="AL29" s="5">
        <f t="shared" si="15"/>
        <v>0.31749163075046738</v>
      </c>
      <c r="AM29" s="5">
        <f t="shared" si="15"/>
        <v>0.79457690829188721</v>
      </c>
      <c r="AN29" s="5">
        <f t="shared" si="15"/>
        <v>-1.1636675948918906</v>
      </c>
      <c r="AO29" s="5">
        <f t="shared" si="14"/>
        <v>0.58706039151873313</v>
      </c>
      <c r="AP29" s="5">
        <f t="shared" si="14"/>
        <v>0.19854585068759434</v>
      </c>
      <c r="AQ29" s="5">
        <f t="shared" si="14"/>
        <v>-0.9279014714632865</v>
      </c>
      <c r="AR29" s="5">
        <f t="shared" si="14"/>
        <v>6.9800412789732036E-2</v>
      </c>
      <c r="AS29" s="5">
        <f t="shared" si="14"/>
        <v>0.81872921674520427</v>
      </c>
      <c r="AV29" s="2">
        <f t="shared" si="1"/>
        <v>81.89629240416906</v>
      </c>
      <c r="AW29" s="2">
        <f t="shared" si="2"/>
        <v>85.942598511038554</v>
      </c>
      <c r="AX29" s="2">
        <f t="shared" si="3"/>
        <v>87.814503121936411</v>
      </c>
      <c r="AY29" s="2">
        <f t="shared" si="4"/>
        <v>87.128244846558744</v>
      </c>
      <c r="AZ29" s="2">
        <f t="shared" si="5"/>
        <v>87.616282787601364</v>
      </c>
      <c r="BA29" s="2">
        <f t="shared" si="6"/>
        <v>89.668508195266497</v>
      </c>
      <c r="BB29" s="2">
        <f t="shared" si="7"/>
        <v>90.819423018920773</v>
      </c>
      <c r="BC29" s="2">
        <f t="shared" si="8"/>
        <v>90.006667578315756</v>
      </c>
      <c r="BD29" s="2">
        <f t="shared" si="9"/>
        <v>88.112939574940967</v>
      </c>
      <c r="BE29" s="2">
        <f t="shared" si="10"/>
        <v>84.830451332988844</v>
      </c>
      <c r="BF29" s="2">
        <f t="shared" si="11"/>
        <v>78.127900520209351</v>
      </c>
      <c r="BG29" s="2">
        <f t="shared" si="12"/>
        <v>70.373098379191902</v>
      </c>
      <c r="BH29" s="2">
        <f t="shared" si="13"/>
        <v>59.066940204552608</v>
      </c>
      <c r="BK29" s="2">
        <f>IF(OR($B29&lt;C$229, AND($B29&gt;C$230, $B29&lt;C$231)), C29, "")</f>
        <v>82.757000000000005</v>
      </c>
      <c r="BL29" s="2">
        <f>IF(OR($B29&lt;D$229, AND($B29&gt;D$230, $B29&lt;D$231)), D29, "")</f>
        <v>85.8</v>
      </c>
      <c r="BM29" s="2">
        <f>IF(OR($B29&lt;E$229, AND($B29&gt;E$230, $B29&lt;E$231)), E29, "")</f>
        <v>87.671000000000006</v>
      </c>
      <c r="BN29" s="2">
        <f>IF(OR($B29&lt;F$229, AND($B29&gt;F$230, $B29&lt;F$231)), F29, "")</f>
        <v>87.456999999999994</v>
      </c>
      <c r="BO29" s="2">
        <f>IF(OR($B29&lt;G$229, AND($B29&gt;G$230, $B29&lt;G$231)), G29, "")</f>
        <v>85.856999999999999</v>
      </c>
      <c r="BP29" s="2">
        <f>IF(OR($B29&lt;H$229, AND($B29&gt;H$230, $B29&lt;H$231)), H29, "")</f>
        <v>89.986000000000004</v>
      </c>
      <c r="BQ29" s="2">
        <f>IF(OR($B29&lt;I$229, AND($B29&gt;I$230, $B29&lt;I$231)), I29, "")</f>
        <v>91.614000000000004</v>
      </c>
      <c r="BR29" s="2">
        <f>IF(OR($B29&lt;J$229, AND($B29&gt;J$230, $B29&lt;J$231)), J29, "")</f>
        <v>88.843000000000004</v>
      </c>
      <c r="BS29" s="2">
        <f>IF(OR($B29&lt;K$229, AND($B29&gt;K$230, $B29&lt;K$231)), K29, "")</f>
        <v>88.7</v>
      </c>
      <c r="BT29" s="2">
        <f>IF(OR($B29&lt;L$229, AND($B29&gt;L$230, $B29&lt;L$231)), L29, "")</f>
        <v>85.028999999999996</v>
      </c>
      <c r="BU29" s="2">
        <f>IF(OR($B29&lt;M$229, AND($B29&gt;M$230, $B29&lt;M$231)), M29, "")</f>
        <v>77.2</v>
      </c>
      <c r="BV29" s="2">
        <f>IF(OR($B29&lt;N$229, AND($B29&gt;N$230, $B29&lt;N$231)), N29, "")</f>
        <v>70.442899999999995</v>
      </c>
      <c r="BW29" s="2">
        <f>IF(OR($B29&lt;O$229, AND($B29&gt;O$230, $B29&lt;O$231)), O29, "")</f>
        <v>59.8857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81.892217140053958</v>
      </c>
      <c r="CP29" s="2">
        <f>BL$207*$B29+BL$209</f>
        <v>85.940847886482956</v>
      </c>
      <c r="CQ29" s="2">
        <f>BM$207*$B29+BM$209</f>
        <v>87.811749206929449</v>
      </c>
      <c r="CR29" s="2">
        <f>BN$207*$B29+BN$209</f>
        <v>87.125334402560711</v>
      </c>
      <c r="CS29" s="2">
        <f>BO$207*$B29+BO$209</f>
        <v>87.612343555257496</v>
      </c>
      <c r="CT29" s="2">
        <f>BP$207*$B29+BP$209</f>
        <v>89.663298654841611</v>
      </c>
      <c r="CU29" s="2">
        <f>BQ$207*$B29+BQ$209</f>
        <v>90.813962480223253</v>
      </c>
      <c r="CV29" s="2">
        <f>BR$207*$B29+BR$209</f>
        <v>90.001408384559795</v>
      </c>
      <c r="CW29" s="2">
        <f>BS$207*$B29+BS$209</f>
        <v>88.107743546856142</v>
      </c>
      <c r="CX29" s="2">
        <f>BT$207*$B29+BT$209</f>
        <v>84.824461940718663</v>
      </c>
      <c r="CY29" s="2">
        <f>BU$207*$B29+BU$209</f>
        <v>78.122430828212714</v>
      </c>
      <c r="CZ29" s="2">
        <f>BV$207*$B29+BV$209</f>
        <v>70.369167860403067</v>
      </c>
      <c r="DA29" s="2">
        <f>BW$207*$B29+BW$209</f>
        <v>59.063975987654331</v>
      </c>
      <c r="DD29" s="2">
        <f>BZ$207*$B29+BZ$209</f>
        <v>86.266861699637133</v>
      </c>
      <c r="DE29" s="2">
        <f>CA$207*$B29+CA$209</f>
        <v>88.45703767072429</v>
      </c>
      <c r="DF29" s="2">
        <f>CB$207*$B29+CB$209</f>
        <v>91.246859077152848</v>
      </c>
      <c r="DG29" s="2">
        <f>CC$207*$B29+CC$209</f>
        <v>90.950125649410325</v>
      </c>
      <c r="DH29" s="2">
        <f>CD$207*$B29+CD$209</f>
        <v>92.61050340077901</v>
      </c>
      <c r="DI29" s="2">
        <f>CE$207*$B29+CE$209</f>
        <v>95.805467775302986</v>
      </c>
      <c r="DJ29" s="2">
        <f>CF$207*$B29+CF$209</f>
        <v>97.580443421582842</v>
      </c>
      <c r="DK29" s="2">
        <f>CG$207*$B29+CG$209</f>
        <v>97.183227155009021</v>
      </c>
      <c r="DL29" s="2">
        <f>CH$207*$B29+CH$209</f>
        <v>95.252264399741264</v>
      </c>
      <c r="DM29" s="2">
        <f>CI$207*$B29+CI$209</f>
        <v>91.771785561506377</v>
      </c>
      <c r="DN29" s="2">
        <f>CJ$207*$B29+CJ$209</f>
        <v>85.834901562276187</v>
      </c>
      <c r="DO29" s="2">
        <f>CK$207*$B29+CK$209</f>
        <v>76.165327945047963</v>
      </c>
      <c r="DP29" s="2">
        <f>CL$207*$B29+CL$209</f>
        <v>62.946683462247222</v>
      </c>
      <c r="DS29" s="2">
        <f>POWER(10,($B29-C$227)/C$228)/(1+POWER(10,($B29-C$227)/C$228))</f>
        <v>9.3156462418469141E-4</v>
      </c>
      <c r="DT29" s="2">
        <f>POWER(10,($B29-D$227)/D$228)/(1+POWER(10,($B29-D$227)/D$228))</f>
        <v>6.9574424257197237E-4</v>
      </c>
      <c r="DU29" s="2">
        <f>POWER(10,($B29-E$227)/E$228)/(1+POWER(10,($B29-E$227)/E$228))</f>
        <v>8.0169633898315705E-4</v>
      </c>
      <c r="DV29" s="2">
        <f>POWER(10,($B29-F$227)/F$228)/(1+POWER(10,($B29-F$227)/F$228))</f>
        <v>7.6094192080086991E-4</v>
      </c>
      <c r="DW29" s="2">
        <f>POWER(10,($B29-G$227)/G$228)/(1+POWER(10,($B29-G$227)/G$228))</f>
        <v>7.8813652736468116E-4</v>
      </c>
      <c r="DX29" s="2">
        <f>POWER(10,($B29-H$227)/H$228)/(1+POWER(10,($B29-H$227)/H$228))</f>
        <v>8.4815971731085787E-4</v>
      </c>
      <c r="DY29" s="2">
        <f>POWER(10,($B29-I$227)/I$228)/(1+POWER(10,($B29-I$227)/I$228))</f>
        <v>8.0699831194990944E-4</v>
      </c>
      <c r="DZ29" s="2">
        <f>POWER(10,($B29-J$227)/J$228)/(1+POWER(10,($B29-J$227)/J$228))</f>
        <v>7.3229274144368136E-4</v>
      </c>
      <c r="EA29" s="2">
        <f>POWER(10,($B29-K$227)/K$228)/(1+POWER(10,($B29-K$227)/K$228))</f>
        <v>7.2727453552308711E-4</v>
      </c>
      <c r="EB29" s="2">
        <f>POWER(10,($B29-L$227)/L$228)/(1+POWER(10,($B29-L$227)/L$228))</f>
        <v>8.6211505280397462E-4</v>
      </c>
      <c r="EC29" s="2">
        <f>POWER(10,($B29-M$227)/M$228)/(1+POWER(10,($B29-M$227)/M$228))</f>
        <v>7.0920100513005254E-4</v>
      </c>
      <c r="ED29" s="2">
        <f>POWER(10,($B29-N$227)/N$228)/(1+POWER(10,($B29-N$227)/N$228))</f>
        <v>6.7812460860835675E-4</v>
      </c>
      <c r="EE29" s="2">
        <f>POWER(10,($B29-O$227)/O$228)/(1+POWER(10,($B29-O$227)/O$228))</f>
        <v>7.634406963897886E-4</v>
      </c>
    </row>
    <row r="30" spans="2:135" x14ac:dyDescent="0.25">
      <c r="B30" s="2">
        <v>24</v>
      </c>
      <c r="C30">
        <v>82.986000000000004</v>
      </c>
      <c r="D30">
        <v>86.057000000000002</v>
      </c>
      <c r="E30">
        <v>88.129000000000005</v>
      </c>
      <c r="F30">
        <v>87.114000000000004</v>
      </c>
      <c r="G30">
        <v>86.728999999999999</v>
      </c>
      <c r="H30">
        <v>90.6</v>
      </c>
      <c r="I30">
        <v>91.7</v>
      </c>
      <c r="J30">
        <v>89.5</v>
      </c>
      <c r="K30">
        <v>88.786000000000001</v>
      </c>
      <c r="L30">
        <v>85.057000000000002</v>
      </c>
      <c r="M30">
        <v>78.643000000000001</v>
      </c>
      <c r="N30">
        <v>70.400000000000006</v>
      </c>
      <c r="O30">
        <v>58.714300000000001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81.890230975945357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85.919178085119057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87.799117663920526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87.124358618819073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87.634740860919123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89.694376234498179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90.848033913578817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90.03491266247805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88.137330869379738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84.855931444342303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78.166031567629659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70.403793010853121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59.091904252124955</v>
      </c>
      <c r="AE30" s="5"/>
      <c r="AG30" s="5">
        <f t="shared" si="15"/>
        <v>1.0957690240546469</v>
      </c>
      <c r="AH30" s="5">
        <f t="shared" si="15"/>
        <v>0.13782191488094497</v>
      </c>
      <c r="AI30" s="5">
        <f t="shared" si="15"/>
        <v>0.32988233607947848</v>
      </c>
      <c r="AJ30" s="5">
        <f t="shared" si="15"/>
        <v>-1.0358618819068965E-2</v>
      </c>
      <c r="AK30" s="5">
        <f t="shared" si="15"/>
        <v>-0.9057408609191242</v>
      </c>
      <c r="AL30" s="5">
        <f t="shared" si="15"/>
        <v>0.90562376550181511</v>
      </c>
      <c r="AM30" s="5">
        <f t="shared" si="15"/>
        <v>0.85196608642118576</v>
      </c>
      <c r="AN30" s="5">
        <f t="shared" si="15"/>
        <v>-0.53491266247804958</v>
      </c>
      <c r="AO30" s="5">
        <f t="shared" si="14"/>
        <v>0.64866913062026299</v>
      </c>
      <c r="AP30" s="5">
        <f t="shared" si="14"/>
        <v>0.20106855565769877</v>
      </c>
      <c r="AQ30" s="5">
        <f t="shared" si="14"/>
        <v>0.47696843237034159</v>
      </c>
      <c r="AR30" s="5">
        <f t="shared" si="14"/>
        <v>-3.7930108531156748E-3</v>
      </c>
      <c r="AS30" s="5">
        <f t="shared" si="14"/>
        <v>-0.37760425212495363</v>
      </c>
      <c r="AV30" s="2">
        <f t="shared" si="1"/>
        <v>81.889731220448013</v>
      </c>
      <c r="AW30" s="2">
        <f t="shared" si="2"/>
        <v>85.919176009875812</v>
      </c>
      <c r="AX30" s="2">
        <f t="shared" si="3"/>
        <v>87.79911380622984</v>
      </c>
      <c r="AY30" s="2">
        <f t="shared" si="4"/>
        <v>87.124357640395942</v>
      </c>
      <c r="AZ30" s="2">
        <f t="shared" si="5"/>
        <v>87.63474026121574</v>
      </c>
      <c r="BA30" s="2">
        <f t="shared" si="6"/>
        <v>89.694375606893516</v>
      </c>
      <c r="BB30" s="2">
        <f t="shared" si="7"/>
        <v>90.848033643456262</v>
      </c>
      <c r="BC30" s="2">
        <f t="shared" si="8"/>
        <v>90.034912598048237</v>
      </c>
      <c r="BD30" s="2">
        <f t="shared" si="9"/>
        <v>88.137330742527894</v>
      </c>
      <c r="BE30" s="2">
        <f t="shared" si="10"/>
        <v>84.855922377670936</v>
      </c>
      <c r="BF30" s="2">
        <f t="shared" si="11"/>
        <v>78.166028438805128</v>
      </c>
      <c r="BG30" s="2">
        <f t="shared" si="12"/>
        <v>70.403789110347745</v>
      </c>
      <c r="BH30" s="2">
        <f t="shared" si="13"/>
        <v>59.091817649909437</v>
      </c>
      <c r="BK30" s="2">
        <f>IF(OR($B30&lt;C$229, AND($B30&gt;C$230, $B30&lt;C$231)), C30, "")</f>
        <v>82.986000000000004</v>
      </c>
      <c r="BL30" s="2">
        <f>IF(OR($B30&lt;D$229, AND($B30&gt;D$230, $B30&lt;D$231)), D30, "")</f>
        <v>86.057000000000002</v>
      </c>
      <c r="BM30" s="2">
        <f>IF(OR($B30&lt;E$229, AND($B30&gt;E$230, $B30&lt;E$231)), E30, "")</f>
        <v>88.129000000000005</v>
      </c>
      <c r="BN30" s="2">
        <f>IF(OR($B30&lt;F$229, AND($B30&gt;F$230, $B30&lt;F$231)), F30, "")</f>
        <v>87.114000000000004</v>
      </c>
      <c r="BO30" s="2">
        <f>IF(OR($B30&lt;G$229, AND($B30&gt;G$230, $B30&lt;G$231)), G30, "")</f>
        <v>86.728999999999999</v>
      </c>
      <c r="BP30" s="2">
        <f>IF(OR($B30&lt;H$229, AND($B30&gt;H$230, $B30&lt;H$231)), H30, "")</f>
        <v>90.6</v>
      </c>
      <c r="BQ30" s="2">
        <f>IF(OR($B30&lt;I$229, AND($B30&gt;I$230, $B30&lt;I$231)), I30, "")</f>
        <v>91.7</v>
      </c>
      <c r="BR30" s="2">
        <f>IF(OR($B30&lt;J$229, AND($B30&gt;J$230, $B30&lt;J$231)), J30, "")</f>
        <v>89.5</v>
      </c>
      <c r="BS30" s="2">
        <f>IF(OR($B30&lt;K$229, AND($B30&gt;K$230, $B30&lt;K$231)), K30, "")</f>
        <v>88.786000000000001</v>
      </c>
      <c r="BT30" s="2">
        <f>IF(OR($B30&lt;L$229, AND($B30&gt;L$230, $B30&lt;L$231)), L30, "")</f>
        <v>85.057000000000002</v>
      </c>
      <c r="BU30" s="2">
        <f>IF(OR($B30&lt;M$229, AND($B30&gt;M$230, $B30&lt;M$231)), M30, "")</f>
        <v>78.643000000000001</v>
      </c>
      <c r="BV30" s="2">
        <f>IF(OR($B30&lt;N$229, AND($B30&gt;N$230, $B30&lt;N$231)), N30, "")</f>
        <v>70.400000000000006</v>
      </c>
      <c r="BW30" s="2">
        <f>IF(OR($B30&lt;O$229, AND($B30&gt;O$230, $B30&lt;O$231)), O30, "")</f>
        <v>58.714300000000001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81.885330123129748</v>
      </c>
      <c r="CP30" s="2">
        <f>BL$207*$B30+BL$209</f>
        <v>85.917286788940316</v>
      </c>
      <c r="CQ30" s="2">
        <f>BM$207*$B30+BM$209</f>
        <v>87.796142569095736</v>
      </c>
      <c r="CR30" s="2">
        <f>BN$207*$B30+BN$209</f>
        <v>87.121215445378525</v>
      </c>
      <c r="CS30" s="2">
        <f>BO$207*$B30+BO$209</f>
        <v>87.630484478602128</v>
      </c>
      <c r="CT30" s="2">
        <f>BP$207*$B30+BP$209</f>
        <v>89.688747414512832</v>
      </c>
      <c r="CU30" s="2">
        <f>BQ$207*$B30+BQ$209</f>
        <v>90.842135176524138</v>
      </c>
      <c r="CV30" s="2">
        <f>BR$207*$B30+BR$209</f>
        <v>90.029228925260711</v>
      </c>
      <c r="CW30" s="2">
        <f>BS$207*$B30+BS$209</f>
        <v>88.131712766040749</v>
      </c>
      <c r="CX30" s="2">
        <f>BT$207*$B30+BT$209</f>
        <v>84.849450266745393</v>
      </c>
      <c r="CY30" s="2">
        <f>BU$207*$B30+BU$209</f>
        <v>78.160115608512854</v>
      </c>
      <c r="CZ30" s="2">
        <f>BV$207*$B30+BV$209</f>
        <v>70.399540684005345</v>
      </c>
      <c r="DA30" s="2">
        <f>BW$207*$B30+BW$209</f>
        <v>59.088614264870941</v>
      </c>
      <c r="DD30" s="2">
        <f>BZ$207*$B30+BZ$209</f>
        <v>86.194434507784152</v>
      </c>
      <c r="DE30" s="2">
        <f>CA$207*$B30+CA$209</f>
        <v>88.393923345743787</v>
      </c>
      <c r="DF30" s="2">
        <f>CB$207*$B30+CB$209</f>
        <v>91.176487387493609</v>
      </c>
      <c r="DG30" s="2">
        <f>CC$207*$B30+CC$209</f>
        <v>90.887503280824987</v>
      </c>
      <c r="DH30" s="2">
        <f>CD$207*$B30+CD$209</f>
        <v>92.555538535278444</v>
      </c>
      <c r="DI30" s="2">
        <f>CE$207*$B30+CE$209</f>
        <v>95.741136343139772</v>
      </c>
      <c r="DJ30" s="2">
        <f>CF$207*$B30+CF$209</f>
        <v>97.508672802532061</v>
      </c>
      <c r="DK30" s="2">
        <f>CG$207*$B30+CG$209</f>
        <v>97.108279579412539</v>
      </c>
      <c r="DL30" s="2">
        <f>CH$207*$B30+CH$209</f>
        <v>95.177215816609845</v>
      </c>
      <c r="DM30" s="2">
        <f>CI$207*$B30+CI$209</f>
        <v>91.696710678100857</v>
      </c>
      <c r="DN30" s="2">
        <f>CJ$207*$B30+CJ$209</f>
        <v>85.76435509951942</v>
      </c>
      <c r="DO30" s="2">
        <f>CK$207*$B30+CK$209</f>
        <v>76.113629685860786</v>
      </c>
      <c r="DP30" s="2">
        <f>CL$207*$B30+CL$209</f>
        <v>62.915679127102443</v>
      </c>
      <c r="DS30" s="2">
        <f>POWER(10,($B30-C$227)/C$228)/(1+POWER(10,($B30-C$227)/C$228))</f>
        <v>1.021348504331075E-3</v>
      </c>
      <c r="DT30" s="2">
        <f>POWER(10,($B30-D$227)/D$228)/(1+POWER(10,($B30-D$227)/D$228))</f>
        <v>7.628171886173129E-4</v>
      </c>
      <c r="DU30" s="2">
        <f>POWER(10,($B30-E$227)/E$228)/(1+POWER(10,($B30-E$227)/E$228))</f>
        <v>8.7897457026531525E-4</v>
      </c>
      <c r="DV30" s="2">
        <f>POWER(10,($B30-F$227)/F$228)/(1+POWER(10,($B30-F$227)/F$228))</f>
        <v>8.3429497550460338E-4</v>
      </c>
      <c r="DW30" s="2">
        <f>POWER(10,($B30-G$227)/G$228)/(1+POWER(10,($B30-G$227)/G$228))</f>
        <v>8.6410881274170774E-4</v>
      </c>
      <c r="DX30" s="2">
        <f>POWER(10,($B30-H$227)/H$228)/(1+POWER(10,($B30-H$227)/H$228))</f>
        <v>9.2991254313962548E-4</v>
      </c>
      <c r="DY30" s="2">
        <f>POWER(10,($B30-I$227)/I$228)/(1+POWER(10,($B30-I$227)/I$228))</f>
        <v>8.8478716584705467E-4</v>
      </c>
      <c r="DZ30" s="2">
        <f>POWER(10,($B30-J$227)/J$228)/(1+POWER(10,($B30-J$227)/J$228))</f>
        <v>8.0288630004280641E-4</v>
      </c>
      <c r="EA30" s="2">
        <f>POWER(10,($B30-K$227)/K$228)/(1+POWER(10,($B30-K$227)/K$228))</f>
        <v>7.9738472140698877E-4</v>
      </c>
      <c r="EB30" s="2">
        <f>POWER(10,($B30-L$227)/L$228)/(1+POWER(10,($B30-L$227)/L$228))</f>
        <v>9.4521173969149648E-4</v>
      </c>
      <c r="EC30" s="2">
        <f>POWER(10,($B30-M$227)/M$228)/(1+POWER(10,($B30-M$227)/M$228))</f>
        <v>7.775702355600618E-4</v>
      </c>
      <c r="ED30" s="2">
        <f>POWER(10,($B30-N$227)/N$228)/(1+POWER(10,($B30-N$227)/N$228))</f>
        <v>7.4350020467210784E-4</v>
      </c>
      <c r="EE30" s="2">
        <f>POWER(10,($B30-O$227)/O$228)/(1+POWER(10,($B30-O$227)/O$228))</f>
        <v>8.3703442555003874E-4</v>
      </c>
    </row>
    <row r="31" spans="2:135" x14ac:dyDescent="0.25">
      <c r="B31" s="2">
        <v>25</v>
      </c>
      <c r="C31">
        <v>82.986000000000004</v>
      </c>
      <c r="D31">
        <v>85.713999999999999</v>
      </c>
      <c r="E31">
        <v>88.686000000000007</v>
      </c>
      <c r="F31">
        <v>87.4</v>
      </c>
      <c r="G31">
        <v>87.228999999999999</v>
      </c>
      <c r="H31">
        <v>89.728999999999999</v>
      </c>
      <c r="I31">
        <v>92.156999999999996</v>
      </c>
      <c r="J31">
        <v>89.570999999999998</v>
      </c>
      <c r="K31">
        <v>89.6</v>
      </c>
      <c r="L31">
        <v>85.2</v>
      </c>
      <c r="M31">
        <v>78.656999999999996</v>
      </c>
      <c r="N31">
        <v>71.428600000000003</v>
      </c>
      <c r="O31">
        <v>59.2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81.884491970298441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85.895770657391679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87.78375309766534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87.120491328933724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87.653224184907472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89.720277447945307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90.876678870858925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90.063190782087602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88.161755394294204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84.881458812335168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78.204200814583857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70.434516690120773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59.116949758961375</v>
      </c>
      <c r="AE31" s="5"/>
      <c r="AG31" s="5">
        <f t="shared" si="15"/>
        <v>1.1015080297015629</v>
      </c>
      <c r="AH31" s="5">
        <f t="shared" si="15"/>
        <v>-0.18177065739168086</v>
      </c>
      <c r="AI31" s="5">
        <f t="shared" si="15"/>
        <v>0.90224690233466731</v>
      </c>
      <c r="AJ31" s="5">
        <f t="shared" si="15"/>
        <v>0.27950867106628152</v>
      </c>
      <c r="AK31" s="5">
        <f t="shared" si="15"/>
        <v>-0.42422418490747305</v>
      </c>
      <c r="AL31" s="5">
        <f t="shared" si="15"/>
        <v>8.7225520546923008E-3</v>
      </c>
      <c r="AM31" s="5">
        <f t="shared" si="15"/>
        <v>1.2803211291410719</v>
      </c>
      <c r="AN31" s="5">
        <f t="shared" si="15"/>
        <v>-0.49219078208760436</v>
      </c>
      <c r="AO31" s="5">
        <f t="shared" si="14"/>
        <v>1.4382446057057905</v>
      </c>
      <c r="AP31" s="5">
        <f t="shared" si="14"/>
        <v>0.31854118766483452</v>
      </c>
      <c r="AQ31" s="5">
        <f t="shared" si="14"/>
        <v>0.45279918541613995</v>
      </c>
      <c r="AR31" s="5">
        <f t="shared" si="14"/>
        <v>0.99408330987922966</v>
      </c>
      <c r="AS31" s="5">
        <f t="shared" si="14"/>
        <v>8.3050241038627348E-2</v>
      </c>
      <c r="AV31" s="2">
        <f t="shared" si="1"/>
        <v>81.883194947669523</v>
      </c>
      <c r="AW31" s="2">
        <f t="shared" si="2"/>
        <v>85.895763948144676</v>
      </c>
      <c r="AX31" s="2">
        <f t="shared" si="3"/>
        <v>87.783740774951042</v>
      </c>
      <c r="AY31" s="2">
        <f t="shared" si="4"/>
        <v>87.120488045413893</v>
      </c>
      <c r="AZ31" s="2">
        <f t="shared" si="5"/>
        <v>87.653222125557093</v>
      </c>
      <c r="BA31" s="2">
        <f t="shared" si="6"/>
        <v>89.720275276546957</v>
      </c>
      <c r="BB31" s="2">
        <f t="shared" si="7"/>
        <v>90.876677909452496</v>
      </c>
      <c r="BC31" s="2">
        <f t="shared" si="8"/>
        <v>90.063190541917166</v>
      </c>
      <c r="BD31" s="2">
        <f t="shared" si="9"/>
        <v>88.161754934010574</v>
      </c>
      <c r="BE31" s="2">
        <f t="shared" si="10"/>
        <v>84.88143077773455</v>
      </c>
      <c r="BF31" s="2">
        <f t="shared" si="11"/>
        <v>78.20419092215063</v>
      </c>
      <c r="BG31" s="2">
        <f t="shared" si="12"/>
        <v>70.434504578181802</v>
      </c>
      <c r="BH31" s="2">
        <f t="shared" si="13"/>
        <v>59.116713636200451</v>
      </c>
      <c r="BK31" s="2">
        <f>IF(OR($B31&lt;C$229, AND($B31&gt;C$230, $B31&lt;C$231)), C31, "")</f>
        <v>82.986000000000004</v>
      </c>
      <c r="BL31" s="2">
        <f>IF(OR($B31&lt;D$229, AND($B31&gt;D$230, $B31&lt;D$231)), D31, "")</f>
        <v>85.713999999999999</v>
      </c>
      <c r="BM31" s="2">
        <f>IF(OR($B31&lt;E$229, AND($B31&gt;E$230, $B31&lt;E$231)), E31, "")</f>
        <v>88.686000000000007</v>
      </c>
      <c r="BN31" s="2">
        <f>IF(OR($B31&lt;F$229, AND($B31&gt;F$230, $B31&lt;F$231)), F31, "")</f>
        <v>87.4</v>
      </c>
      <c r="BO31" s="2">
        <f>IF(OR($B31&lt;G$229, AND($B31&gt;G$230, $B31&lt;G$231)), G31, "")</f>
        <v>87.228999999999999</v>
      </c>
      <c r="BP31" s="2">
        <f>IF(OR($B31&lt;H$229, AND($B31&gt;H$230, $B31&lt;H$231)), H31, "")</f>
        <v>89.728999999999999</v>
      </c>
      <c r="BQ31" s="2">
        <f>IF(OR($B31&lt;I$229, AND($B31&gt;I$230, $B31&lt;I$231)), I31, "")</f>
        <v>92.156999999999996</v>
      </c>
      <c r="BR31" s="2">
        <f>IF(OR($B31&lt;J$229, AND($B31&gt;J$230, $B31&lt;J$231)), J31, "")</f>
        <v>89.570999999999998</v>
      </c>
      <c r="BS31" s="2">
        <f>IF(OR($B31&lt;K$229, AND($B31&gt;K$230, $B31&lt;K$231)), K31, "")</f>
        <v>89.6</v>
      </c>
      <c r="BT31" s="2">
        <f>IF(OR($B31&lt;L$229, AND($B31&gt;L$230, $B31&lt;L$231)), L31, "")</f>
        <v>85.2</v>
      </c>
      <c r="BU31" s="2">
        <f>IF(OR($B31&lt;M$229, AND($B31&gt;M$230, $B31&lt;M$231)), M31, "")</f>
        <v>78.656999999999996</v>
      </c>
      <c r="BV31" s="2">
        <f>IF(OR($B31&lt;N$229, AND($B31&gt;N$230, $B31&lt;N$231)), N31, "")</f>
        <v>71.428600000000003</v>
      </c>
      <c r="BW31" s="2">
        <f>IF(OR($B31&lt;O$229, AND($B31&gt;O$230, $B31&lt;O$231)), O31, "")</f>
        <v>59.2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81.878443106205538</v>
      </c>
      <c r="CP31" s="2">
        <f>BL$207*$B31+BL$209</f>
        <v>85.893725691397677</v>
      </c>
      <c r="CQ31" s="2">
        <f>BM$207*$B31+BM$209</f>
        <v>87.780535931262008</v>
      </c>
      <c r="CR31" s="2">
        <f>BN$207*$B31+BN$209</f>
        <v>87.117096488196353</v>
      </c>
      <c r="CS31" s="2">
        <f>BO$207*$B31+BO$209</f>
        <v>87.648625401946759</v>
      </c>
      <c r="CT31" s="2">
        <f>BP$207*$B31+BP$209</f>
        <v>89.714196174184067</v>
      </c>
      <c r="CU31" s="2">
        <f>BQ$207*$B31+BQ$209</f>
        <v>90.870307872825038</v>
      </c>
      <c r="CV31" s="2">
        <f>BR$207*$B31+BR$209</f>
        <v>90.057049465961612</v>
      </c>
      <c r="CW31" s="2">
        <f>BS$207*$B31+BS$209</f>
        <v>88.155681985225343</v>
      </c>
      <c r="CX31" s="2">
        <f>BT$207*$B31+BT$209</f>
        <v>84.874438592772123</v>
      </c>
      <c r="CY31" s="2">
        <f>BU$207*$B31+BU$209</f>
        <v>78.197800388812993</v>
      </c>
      <c r="CZ31" s="2">
        <f>BV$207*$B31+BV$209</f>
        <v>70.429913507607623</v>
      </c>
      <c r="DA31" s="2">
        <f>BW$207*$B31+BW$209</f>
        <v>59.113252542087551</v>
      </c>
      <c r="DD31" s="2">
        <f>BZ$207*$B31+BZ$209</f>
        <v>86.122007315931171</v>
      </c>
      <c r="DE31" s="2">
        <f>CA$207*$B31+CA$209</f>
        <v>88.330809020763269</v>
      </c>
      <c r="DF31" s="2">
        <f>CB$207*$B31+CB$209</f>
        <v>91.106115697834369</v>
      </c>
      <c r="DG31" s="2">
        <f>CC$207*$B31+CC$209</f>
        <v>90.824880912239649</v>
      </c>
      <c r="DH31" s="2">
        <f>CD$207*$B31+CD$209</f>
        <v>92.500573669777879</v>
      </c>
      <c r="DI31" s="2">
        <f>CE$207*$B31+CE$209</f>
        <v>95.676804910976571</v>
      </c>
      <c r="DJ31" s="2">
        <f>CF$207*$B31+CF$209</f>
        <v>97.436902183481266</v>
      </c>
      <c r="DK31" s="2">
        <f>CG$207*$B31+CG$209</f>
        <v>97.033332003816042</v>
      </c>
      <c r="DL31" s="2">
        <f>CH$207*$B31+CH$209</f>
        <v>95.10216723347844</v>
      </c>
      <c r="DM31" s="2">
        <f>CI$207*$B31+CI$209</f>
        <v>91.621635794695322</v>
      </c>
      <c r="DN31" s="2">
        <f>CJ$207*$B31+CJ$209</f>
        <v>85.693808636762654</v>
      </c>
      <c r="DO31" s="2">
        <f>CK$207*$B31+CK$209</f>
        <v>76.06193142667361</v>
      </c>
      <c r="DP31" s="2">
        <f>CL$207*$B31+CL$209</f>
        <v>62.884674791957664</v>
      </c>
      <c r="DS31" s="2">
        <f>POWER(10,($B31-C$227)/C$228)/(1+POWER(10,($B31-C$227)/C$228))</f>
        <v>1.1197760253277718E-3</v>
      </c>
      <c r="DT31" s="2">
        <f>POWER(10,($B31-D$227)/D$228)/(1+POWER(10,($B31-D$227)/D$228))</f>
        <v>8.3635086353102124E-4</v>
      </c>
      <c r="DU31" s="2">
        <f>POWER(10,($B31-E$227)/E$228)/(1+POWER(10,($B31-E$227)/E$228))</f>
        <v>9.6369472813459284E-4</v>
      </c>
      <c r="DV31" s="2">
        <f>POWER(10,($B31-F$227)/F$228)/(1+POWER(10,($B31-F$227)/F$228))</f>
        <v>9.1471262340794466E-4</v>
      </c>
      <c r="DW31" s="2">
        <f>POWER(10,($B31-G$227)/G$228)/(1+POWER(10,($B31-G$227)/G$228))</f>
        <v>9.4739748995507922E-4</v>
      </c>
      <c r="DX31" s="2">
        <f>POWER(10,($B31-H$227)/H$228)/(1+POWER(10,($B31-H$227)/H$228))</f>
        <v>1.0195373587686834E-3</v>
      </c>
      <c r="DY31" s="2">
        <f>POWER(10,($B31-I$227)/I$228)/(1+POWER(10,($B31-I$227)/I$228))</f>
        <v>9.7006702806728571E-4</v>
      </c>
      <c r="DZ31" s="2">
        <f>POWER(10,($B31-J$227)/J$228)/(1+POWER(10,($B31-J$227)/J$228))</f>
        <v>8.8027913465765317E-4</v>
      </c>
      <c r="EA31" s="2">
        <f>POWER(10,($B31-K$227)/K$228)/(1+POWER(10,($B31-K$227)/K$228))</f>
        <v>8.7424770487510575E-4</v>
      </c>
      <c r="EB31" s="2">
        <f>POWER(10,($B31-L$227)/L$228)/(1+POWER(10,($B31-L$227)/L$228))</f>
        <v>1.0363095598335448E-3</v>
      </c>
      <c r="EC31" s="2">
        <f>POWER(10,($B31-M$227)/M$228)/(1+POWER(10,($B31-M$227)/M$228))</f>
        <v>8.5252485406293063E-4</v>
      </c>
      <c r="ED31" s="2">
        <f>POWER(10,($B31-N$227)/N$228)/(1+POWER(10,($B31-N$227)/N$228))</f>
        <v>8.1517328960038641E-4</v>
      </c>
      <c r="EE31" s="2">
        <f>POWER(10,($B31-O$227)/O$228)/(1+POWER(10,($B31-O$227)/O$228))</f>
        <v>9.1771588636598825E-4</v>
      </c>
    </row>
    <row r="32" spans="2:135" x14ac:dyDescent="0.25">
      <c r="B32" s="2">
        <v>26</v>
      </c>
      <c r="C32">
        <v>83.713999999999999</v>
      </c>
      <c r="D32">
        <v>86.713999999999999</v>
      </c>
      <c r="E32">
        <v>88.186000000000007</v>
      </c>
      <c r="F32">
        <v>87.242999999999995</v>
      </c>
      <c r="G32">
        <v>88.742999999999995</v>
      </c>
      <c r="H32">
        <v>89.429000000000002</v>
      </c>
      <c r="I32">
        <v>91.328999999999994</v>
      </c>
      <c r="J32">
        <v>89.828999999999994</v>
      </c>
      <c r="K32">
        <v>88.2</v>
      </c>
      <c r="L32">
        <v>85.570999999999998</v>
      </c>
      <c r="M32">
        <v>79.171000000000006</v>
      </c>
      <c r="N32">
        <v>70.7</v>
      </c>
      <c r="O32">
        <v>60.2286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81.879924603349792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85.872383895308744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87.768422950904309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87.116647879702313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87.671736922718921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89.74621673156139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90.905361507939105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90.091504665243704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88.186216191253479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84.907062498401402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78.24242057483427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70.465282763414223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59.142249303305789</v>
      </c>
      <c r="AE32" s="5"/>
      <c r="AG32" s="5">
        <f t="shared" si="15"/>
        <v>1.8340753966502064</v>
      </c>
      <c r="AH32" s="5">
        <f t="shared" si="15"/>
        <v>0.84161610469125492</v>
      </c>
      <c r="AI32" s="5">
        <f t="shared" si="15"/>
        <v>0.41757704909569782</v>
      </c>
      <c r="AJ32" s="5">
        <f t="shared" si="15"/>
        <v>0.12635212029768184</v>
      </c>
      <c r="AK32" s="5">
        <f t="shared" si="15"/>
        <v>1.0712630772810741</v>
      </c>
      <c r="AL32" s="5">
        <f t="shared" si="15"/>
        <v>-0.31721673156138763</v>
      </c>
      <c r="AM32" s="5">
        <f t="shared" si="15"/>
        <v>0.42363849206088844</v>
      </c>
      <c r="AN32" s="5">
        <f t="shared" si="15"/>
        <v>-0.26250466524371063</v>
      </c>
      <c r="AO32" s="5">
        <f t="shared" si="14"/>
        <v>1.3783808746524073E-2</v>
      </c>
      <c r="AP32" s="5">
        <f t="shared" si="14"/>
        <v>0.66393750159859621</v>
      </c>
      <c r="AQ32" s="5">
        <f t="shared" si="14"/>
        <v>0.92857942516573644</v>
      </c>
      <c r="AR32" s="5">
        <f t="shared" si="14"/>
        <v>0.23471723658578014</v>
      </c>
      <c r="AS32" s="5">
        <f t="shared" si="14"/>
        <v>1.0863506966942111</v>
      </c>
      <c r="AV32" s="2">
        <f t="shared" si="1"/>
        <v>81.876685354821262</v>
      </c>
      <c r="AW32" s="2">
        <f t="shared" si="2"/>
        <v>85.872363048632877</v>
      </c>
      <c r="AX32" s="2">
        <f t="shared" si="3"/>
        <v>87.768385144744357</v>
      </c>
      <c r="AY32" s="2">
        <f t="shared" si="4"/>
        <v>87.116637299855569</v>
      </c>
      <c r="AZ32" s="2">
        <f t="shared" si="5"/>
        <v>87.671730136451657</v>
      </c>
      <c r="BA32" s="2">
        <f t="shared" si="6"/>
        <v>89.74620952601461</v>
      </c>
      <c r="BB32" s="2">
        <f t="shared" si="7"/>
        <v>90.90535822627298</v>
      </c>
      <c r="BC32" s="2">
        <f t="shared" si="8"/>
        <v>90.091503806662331</v>
      </c>
      <c r="BD32" s="2">
        <f t="shared" si="9"/>
        <v>88.186214588918787</v>
      </c>
      <c r="BE32" s="2">
        <f t="shared" si="10"/>
        <v>84.906979241154744</v>
      </c>
      <c r="BF32" s="2">
        <f t="shared" si="11"/>
        <v>78.24239050976395</v>
      </c>
      <c r="BG32" s="2">
        <f t="shared" si="12"/>
        <v>70.465246593130715</v>
      </c>
      <c r="BH32" s="2">
        <f t="shared" si="13"/>
        <v>59.141629511829038</v>
      </c>
      <c r="BK32" s="2">
        <f>IF(OR($B32&lt;C$229, AND($B32&gt;C$230, $B32&lt;C$231)), C32, "")</f>
        <v>83.713999999999999</v>
      </c>
      <c r="BL32" s="2">
        <f>IF(OR($B32&lt;D$229, AND($B32&gt;D$230, $B32&lt;D$231)), D32, "")</f>
        <v>86.713999999999999</v>
      </c>
      <c r="BM32" s="2">
        <f>IF(OR($B32&lt;E$229, AND($B32&gt;E$230, $B32&lt;E$231)), E32, "")</f>
        <v>88.186000000000007</v>
      </c>
      <c r="BN32" s="2">
        <f>IF(OR($B32&lt;F$229, AND($B32&gt;F$230, $B32&lt;F$231)), F32, "")</f>
        <v>87.242999999999995</v>
      </c>
      <c r="BO32" s="2">
        <f>IF(OR($B32&lt;G$229, AND($B32&gt;G$230, $B32&lt;G$231)), G32, "")</f>
        <v>88.742999999999995</v>
      </c>
      <c r="BP32" s="2">
        <f>IF(OR($B32&lt;H$229, AND($B32&gt;H$230, $B32&lt;H$231)), H32, "")</f>
        <v>89.429000000000002</v>
      </c>
      <c r="BQ32" s="2">
        <f>IF(OR($B32&lt;I$229, AND($B32&gt;I$230, $B32&lt;I$231)), I32, "")</f>
        <v>91.328999999999994</v>
      </c>
      <c r="BR32" s="2">
        <f>IF(OR($B32&lt;J$229, AND($B32&gt;J$230, $B32&lt;J$231)), J32, "")</f>
        <v>89.828999999999994</v>
      </c>
      <c r="BS32" s="2">
        <f>IF(OR($B32&lt;K$229, AND($B32&gt;K$230, $B32&lt;K$231)), K32, "")</f>
        <v>88.2</v>
      </c>
      <c r="BT32" s="2">
        <f>IF(OR($B32&lt;L$229, AND($B32&gt;L$230, $B32&lt;L$231)), L32, "")</f>
        <v>85.570999999999998</v>
      </c>
      <c r="BU32" s="2">
        <f>IF(OR($B32&lt;M$229, AND($B32&gt;M$230, $B32&lt;M$231)), M32, "")</f>
        <v>79.171000000000006</v>
      </c>
      <c r="BV32" s="2">
        <f>IF(OR($B32&lt;N$229, AND($B32&gt;N$230, $B32&lt;N$231)), N32, "")</f>
        <v>70.7</v>
      </c>
      <c r="BW32" s="2">
        <f>IF(OR($B32&lt;O$229, AND($B32&gt;O$230, $B32&lt;O$231)), O32, "")</f>
        <v>60.2286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81.871556089281327</v>
      </c>
      <c r="CP32" s="2">
        <f>BL$207*$B32+BL$209</f>
        <v>85.870164593855037</v>
      </c>
      <c r="CQ32" s="2">
        <f>BM$207*$B32+BM$209</f>
        <v>87.764929293428281</v>
      </c>
      <c r="CR32" s="2">
        <f>BN$207*$B32+BN$209</f>
        <v>87.112977531014181</v>
      </c>
      <c r="CS32" s="2">
        <f>BO$207*$B32+BO$209</f>
        <v>87.666766325291405</v>
      </c>
      <c r="CT32" s="2">
        <f>BP$207*$B32+BP$209</f>
        <v>89.739644933855288</v>
      </c>
      <c r="CU32" s="2">
        <f>BQ$207*$B32+BQ$209</f>
        <v>90.898480569125923</v>
      </c>
      <c r="CV32" s="2">
        <f>BR$207*$B32+BR$209</f>
        <v>90.084870006662527</v>
      </c>
      <c r="CW32" s="2">
        <f>BS$207*$B32+BS$209</f>
        <v>88.17965120440995</v>
      </c>
      <c r="CX32" s="2">
        <f>BT$207*$B32+BT$209</f>
        <v>84.899426918798852</v>
      </c>
      <c r="CY32" s="2">
        <f>BU$207*$B32+BU$209</f>
        <v>78.235485169113133</v>
      </c>
      <c r="CZ32" s="2">
        <f>BV$207*$B32+BV$209</f>
        <v>70.4602863312099</v>
      </c>
      <c r="DA32" s="2">
        <f>BW$207*$B32+BW$209</f>
        <v>59.137890819304161</v>
      </c>
      <c r="DD32" s="2">
        <f>BZ$207*$B32+BZ$209</f>
        <v>86.04958012407819</v>
      </c>
      <c r="DE32" s="2">
        <f>CA$207*$B32+CA$209</f>
        <v>88.267694695782751</v>
      </c>
      <c r="DF32" s="2">
        <f>CB$207*$B32+CB$209</f>
        <v>91.035744008175143</v>
      </c>
      <c r="DG32" s="2">
        <f>CC$207*$B32+CC$209</f>
        <v>90.762258543654326</v>
      </c>
      <c r="DH32" s="2">
        <f>CD$207*$B32+CD$209</f>
        <v>92.445608804277313</v>
      </c>
      <c r="DI32" s="2">
        <f>CE$207*$B32+CE$209</f>
        <v>95.612473478813357</v>
      </c>
      <c r="DJ32" s="2">
        <f>CF$207*$B32+CF$209</f>
        <v>97.365131564430484</v>
      </c>
      <c r="DK32" s="2">
        <f>CG$207*$B32+CG$209</f>
        <v>96.958384428219546</v>
      </c>
      <c r="DL32" s="2">
        <f>CH$207*$B32+CH$209</f>
        <v>95.02711865034702</v>
      </c>
      <c r="DM32" s="2">
        <f>CI$207*$B32+CI$209</f>
        <v>91.546560911289802</v>
      </c>
      <c r="DN32" s="2">
        <f>CJ$207*$B32+CJ$209</f>
        <v>85.623262174005873</v>
      </c>
      <c r="DO32" s="2">
        <f>CK$207*$B32+CK$209</f>
        <v>76.010233167486447</v>
      </c>
      <c r="DP32" s="2">
        <f>CL$207*$B32+CL$209</f>
        <v>62.853670456812885</v>
      </c>
      <c r="DS32" s="2">
        <f>POWER(10,($B32-C$227)/C$228)/(1+POWER(10,($B32-C$227)/C$228))</f>
        <v>1.227677365474871E-3</v>
      </c>
      <c r="DT32" s="2">
        <f>POWER(10,($B32-D$227)/D$228)/(1+POWER(10,($B32-D$227)/D$228))</f>
        <v>9.1696649650669824E-4</v>
      </c>
      <c r="DU32" s="2">
        <f>POWER(10,($B32-E$227)/E$228)/(1+POWER(10,($B32-E$227)/E$228))</f>
        <v>1.0565720217950599E-3</v>
      </c>
      <c r="DV32" s="2">
        <f>POWER(10,($B32-F$227)/F$228)/(1+POWER(10,($B32-F$227)/F$228))</f>
        <v>1.0028739438548092E-3</v>
      </c>
      <c r="DW32" s="2">
        <f>POWER(10,($B32-G$227)/G$228)/(1+POWER(10,($B32-G$227)/G$228))</f>
        <v>1.0387057497862433E-3</v>
      </c>
      <c r="DX32" s="2">
        <f>POWER(10,($B32-H$227)/H$228)/(1+POWER(10,($B32-H$227)/H$228))</f>
        <v>1.11779053467288E-3</v>
      </c>
      <c r="DY32" s="2">
        <f>POWER(10,($B32-I$227)/I$228)/(1+POWER(10,($B32-I$227)/I$228))</f>
        <v>1.0635578063609452E-3</v>
      </c>
      <c r="DZ32" s="2">
        <f>POWER(10,($B32-J$227)/J$228)/(1+POWER(10,($B32-J$227)/J$228))</f>
        <v>9.6512491179142181E-4</v>
      </c>
      <c r="EA32" s="2">
        <f>POWER(10,($B32-K$227)/K$228)/(1+POWER(10,($B32-K$227)/K$228))</f>
        <v>9.5851269986347079E-4</v>
      </c>
      <c r="EB32" s="2">
        <f>POWER(10,($B32-L$227)/L$228)/(1+POWER(10,($B32-L$227)/L$228))</f>
        <v>1.1361772403608575E-3</v>
      </c>
      <c r="EC32" s="2">
        <f>POWER(10,($B32-M$227)/M$228)/(1+POWER(10,($B32-M$227)/M$228))</f>
        <v>9.3469803518059778E-4</v>
      </c>
      <c r="ED32" s="2">
        <f>POWER(10,($B32-N$227)/N$228)/(1+POWER(10,($B32-N$227)/N$228))</f>
        <v>8.9374944790518885E-4</v>
      </c>
      <c r="EE32" s="2">
        <f>POWER(10,($B32-O$227)/O$228)/(1+POWER(10,($B32-O$227)/O$228))</f>
        <v>1.0061663741131014E-3</v>
      </c>
    </row>
    <row r="33" spans="2:135" x14ac:dyDescent="0.25">
      <c r="B33" s="2">
        <v>27</v>
      </c>
      <c r="C33">
        <v>83.9</v>
      </c>
      <c r="D33">
        <v>86.686000000000007</v>
      </c>
      <c r="E33">
        <v>89.914000000000001</v>
      </c>
      <c r="F33">
        <v>87.213999999999999</v>
      </c>
      <c r="G33">
        <v>87</v>
      </c>
      <c r="H33">
        <v>90.557000000000002</v>
      </c>
      <c r="I33">
        <v>91.429000000000002</v>
      </c>
      <c r="J33">
        <v>89.4</v>
      </c>
      <c r="K33">
        <v>89.156999999999996</v>
      </c>
      <c r="L33">
        <v>86</v>
      </c>
      <c r="M33">
        <v>78.728999999999999</v>
      </c>
      <c r="N33">
        <v>71.828599999999994</v>
      </c>
      <c r="O33">
        <v>59.4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81.877989124394972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85.849036328860024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87.75315949845789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87.112839446485779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87.690287621240245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89.772203757242835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90.934087897007601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90.119857887707454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88.210717660779864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84.932808131654554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78.280717741702617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70.49612096497475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59.168132930402393</v>
      </c>
      <c r="AE33" s="5"/>
      <c r="AG33" s="5">
        <f t="shared" si="15"/>
        <v>2.0220108756050337</v>
      </c>
      <c r="AH33" s="5">
        <f t="shared" si="15"/>
        <v>0.83696367113998349</v>
      </c>
      <c r="AI33" s="5">
        <f t="shared" si="15"/>
        <v>2.1608405015421113</v>
      </c>
      <c r="AJ33" s="5">
        <f t="shared" si="15"/>
        <v>0.10116055351421949</v>
      </c>
      <c r="AK33" s="5">
        <f t="shared" si="15"/>
        <v>-0.69028762124024468</v>
      </c>
      <c r="AL33" s="5">
        <f t="shared" si="15"/>
        <v>0.78479624275716731</v>
      </c>
      <c r="AM33" s="5">
        <f t="shared" si="15"/>
        <v>0.49491210299240151</v>
      </c>
      <c r="AN33" s="5">
        <f t="shared" si="15"/>
        <v>-0.71985788770744819</v>
      </c>
      <c r="AO33" s="5">
        <f t="shared" si="14"/>
        <v>0.94628233922013294</v>
      </c>
      <c r="AP33" s="5">
        <f t="shared" si="14"/>
        <v>1.0671918683454464</v>
      </c>
      <c r="AQ33" s="5">
        <f t="shared" si="14"/>
        <v>0.44828225829738244</v>
      </c>
      <c r="AR33" s="5">
        <f t="shared" si="14"/>
        <v>1.3324790350252442</v>
      </c>
      <c r="AS33" s="5">
        <f t="shared" si="14"/>
        <v>0.23186706959760528</v>
      </c>
      <c r="AV33" s="2">
        <f t="shared" si="1"/>
        <v>81.870204319530359</v>
      </c>
      <c r="AW33" s="2">
        <f t="shared" si="2"/>
        <v>85.848974076172183</v>
      </c>
      <c r="AX33" s="2">
        <f t="shared" si="3"/>
        <v>87.753048095693913</v>
      </c>
      <c r="AY33" s="2">
        <f t="shared" si="4"/>
        <v>87.112806716493168</v>
      </c>
      <c r="AZ33" s="2">
        <f t="shared" si="5"/>
        <v>87.690266160799325</v>
      </c>
      <c r="BA33" s="2">
        <f t="shared" si="6"/>
        <v>89.772180823841225</v>
      </c>
      <c r="BB33" s="2">
        <f t="shared" si="7"/>
        <v>90.934077154072185</v>
      </c>
      <c r="BC33" s="2">
        <f t="shared" si="8"/>
        <v>90.119854944149395</v>
      </c>
      <c r="BD33" s="2">
        <f t="shared" si="9"/>
        <v>88.210712309225812</v>
      </c>
      <c r="BE33" s="2">
        <f t="shared" si="10"/>
        <v>84.932570649550527</v>
      </c>
      <c r="BF33" s="2">
        <f t="shared" si="11"/>
        <v>78.280629908544654</v>
      </c>
      <c r="BG33" s="2">
        <f t="shared" si="12"/>
        <v>70.496017084099933</v>
      </c>
      <c r="BH33" s="2">
        <f t="shared" si="13"/>
        <v>59.166566712285096</v>
      </c>
      <c r="BK33" s="2">
        <f>IF(OR($B33&lt;C$229, AND($B33&gt;C$230, $B33&lt;C$231)), C33, "")</f>
        <v>83.9</v>
      </c>
      <c r="BL33" s="2">
        <f>IF(OR($B33&lt;D$229, AND($B33&gt;D$230, $B33&lt;D$231)), D33, "")</f>
        <v>86.686000000000007</v>
      </c>
      <c r="BM33" s="2">
        <f>IF(OR($B33&lt;E$229, AND($B33&gt;E$230, $B33&lt;E$231)), E33, "")</f>
        <v>89.914000000000001</v>
      </c>
      <c r="BN33" s="2">
        <f>IF(OR($B33&lt;F$229, AND($B33&gt;F$230, $B33&lt;F$231)), F33, "")</f>
        <v>87.213999999999999</v>
      </c>
      <c r="BO33" s="2">
        <f>IF(OR($B33&lt;G$229, AND($B33&gt;G$230, $B33&lt;G$231)), G33, "")</f>
        <v>87</v>
      </c>
      <c r="BP33" s="2">
        <f>IF(OR($B33&lt;H$229, AND($B33&gt;H$230, $B33&lt;H$231)), H33, "")</f>
        <v>90.557000000000002</v>
      </c>
      <c r="BQ33" s="2">
        <f>IF(OR($B33&lt;I$229, AND($B33&gt;I$230, $B33&lt;I$231)), I33, "")</f>
        <v>91.429000000000002</v>
      </c>
      <c r="BR33" s="2">
        <f>IF(OR($B33&lt;J$229, AND($B33&gt;J$230, $B33&lt;J$231)), J33, "")</f>
        <v>89.4</v>
      </c>
      <c r="BS33" s="2">
        <f>IF(OR($B33&lt;K$229, AND($B33&gt;K$230, $B33&lt;K$231)), K33, "")</f>
        <v>89.156999999999996</v>
      </c>
      <c r="BT33" s="2">
        <f>IF(OR($B33&lt;L$229, AND($B33&gt;L$230, $B33&lt;L$231)), L33, "")</f>
        <v>86</v>
      </c>
      <c r="BU33" s="2">
        <f>IF(OR($B33&lt;M$229, AND($B33&gt;M$230, $B33&lt;M$231)), M33, "")</f>
        <v>78.728999999999999</v>
      </c>
      <c r="BV33" s="2">
        <f>IF(OR($B33&lt;N$229, AND($B33&gt;N$230, $B33&lt;N$231)), N33, "")</f>
        <v>71.828599999999994</v>
      </c>
      <c r="BW33" s="2">
        <f>IF(OR($B33&lt;O$229, AND($B33&gt;O$230, $B33&lt;O$231)), O33, "")</f>
        <v>59.4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81.864669072357131</v>
      </c>
      <c r="CP33" s="2">
        <f>BL$207*$B33+BL$209</f>
        <v>85.846603496312397</v>
      </c>
      <c r="CQ33" s="2">
        <f>BM$207*$B33+BM$209</f>
        <v>87.749322655594554</v>
      </c>
      <c r="CR33" s="2">
        <f>BN$207*$B33+BN$209</f>
        <v>87.108858573832009</v>
      </c>
      <c r="CS33" s="2">
        <f>BO$207*$B33+BO$209</f>
        <v>87.684907248636037</v>
      </c>
      <c r="CT33" s="2">
        <f>BP$207*$B33+BP$209</f>
        <v>89.765093693526509</v>
      </c>
      <c r="CU33" s="2">
        <f>BQ$207*$B33+BQ$209</f>
        <v>90.926653265426808</v>
      </c>
      <c r="CV33" s="2">
        <f>BR$207*$B33+BR$209</f>
        <v>90.112690547363428</v>
      </c>
      <c r="CW33" s="2">
        <f>BS$207*$B33+BS$209</f>
        <v>88.203620423594543</v>
      </c>
      <c r="CX33" s="2">
        <f>BT$207*$B33+BT$209</f>
        <v>84.924415244825582</v>
      </c>
      <c r="CY33" s="2">
        <f>BU$207*$B33+BU$209</f>
        <v>78.273169949413273</v>
      </c>
      <c r="CZ33" s="2">
        <f>BV$207*$B33+BV$209</f>
        <v>70.490659154812192</v>
      </c>
      <c r="DA33" s="2">
        <f>BW$207*$B33+BW$209</f>
        <v>59.162529096520771</v>
      </c>
      <c r="DD33" s="2">
        <f>BZ$207*$B33+BZ$209</f>
        <v>85.977152932225209</v>
      </c>
      <c r="DE33" s="2">
        <f>CA$207*$B33+CA$209</f>
        <v>88.204580370802233</v>
      </c>
      <c r="DF33" s="2">
        <f>CB$207*$B33+CB$209</f>
        <v>90.965372318515904</v>
      </c>
      <c r="DG33" s="2">
        <f>CC$207*$B33+CC$209</f>
        <v>90.699636175068989</v>
      </c>
      <c r="DH33" s="2">
        <f>CD$207*$B33+CD$209</f>
        <v>92.390643938776748</v>
      </c>
      <c r="DI33" s="2">
        <f>CE$207*$B33+CE$209</f>
        <v>95.548142046650156</v>
      </c>
      <c r="DJ33" s="2">
        <f>CF$207*$B33+CF$209</f>
        <v>97.293360945379703</v>
      </c>
      <c r="DK33" s="2">
        <f>CG$207*$B33+CG$209</f>
        <v>96.883436852623049</v>
      </c>
      <c r="DL33" s="2">
        <f>CH$207*$B33+CH$209</f>
        <v>94.952070067215601</v>
      </c>
      <c r="DM33" s="2">
        <f>CI$207*$B33+CI$209</f>
        <v>91.471486027884268</v>
      </c>
      <c r="DN33" s="2">
        <f>CJ$207*$B33+CJ$209</f>
        <v>85.552715711249107</v>
      </c>
      <c r="DO33" s="2">
        <f>CK$207*$B33+CK$209</f>
        <v>75.958534908299271</v>
      </c>
      <c r="DP33" s="2">
        <f>CL$207*$B33+CL$209</f>
        <v>62.822666121668107</v>
      </c>
      <c r="DS33" s="2">
        <f>POWER(10,($B33-C$227)/C$228)/(1+POWER(10,($B33-C$227)/C$228))</f>
        <v>1.3459620418821607E-3</v>
      </c>
      <c r="DT33" s="2">
        <f>POWER(10,($B33-D$227)/D$228)/(1+POWER(10,($B33-D$227)/D$228))</f>
        <v>1.0053448298973651E-3</v>
      </c>
      <c r="DU33" s="2">
        <f>POWER(10,($B33-E$227)/E$228)/(1+POWER(10,($B33-E$227)/E$228))</f>
        <v>1.1583901027111573E-3</v>
      </c>
      <c r="DV33" s="2">
        <f>POWER(10,($B33-F$227)/F$228)/(1+POWER(10,($B33-F$227)/F$228))</f>
        <v>1.099523028050599E-3</v>
      </c>
      <c r="DW33" s="2">
        <f>POWER(10,($B33-G$227)/G$228)/(1+POWER(10,($B33-G$227)/G$228))</f>
        <v>1.1388040844937529E-3</v>
      </c>
      <c r="DX33" s="2">
        <f>POWER(10,($B33-H$227)/H$228)/(1+POWER(10,($B33-H$227)/H$228))</f>
        <v>1.2255007881601394E-3</v>
      </c>
      <c r="DY33" s="2">
        <f>POWER(10,($B33-I$227)/I$228)/(1+POWER(10,($B33-I$227)/I$228))</f>
        <v>1.16604829663526E-3</v>
      </c>
      <c r="DZ33" s="2">
        <f>POWER(10,($B33-J$227)/J$228)/(1+POWER(10,($B33-J$227)/J$228))</f>
        <v>1.0581398952136207E-3</v>
      </c>
      <c r="EA33" s="2">
        <f>POWER(10,($B33-K$227)/K$228)/(1+POWER(10,($B33-K$227)/K$228))</f>
        <v>1.0508910943670901E-3</v>
      </c>
      <c r="EB33" s="2">
        <f>POWER(10,($B33-L$227)/L$228)/(1+POWER(10,($B33-L$227)/L$228))</f>
        <v>1.2456570266573064E-3</v>
      </c>
      <c r="EC33" s="2">
        <f>POWER(10,($B33-M$227)/M$228)/(1+POWER(10,($B33-M$227)/M$228))</f>
        <v>1.0247836026377958E-3</v>
      </c>
      <c r="ED33" s="2">
        <f>POWER(10,($B33-N$227)/N$228)/(1+POWER(10,($B33-N$227)/N$228))</f>
        <v>9.7989228894283971E-4</v>
      </c>
      <c r="EE33" s="2">
        <f>POWER(10,($B33-O$227)/O$228)/(1+POWER(10,($B33-O$227)/O$228))</f>
        <v>1.103132406406536E-3</v>
      </c>
    </row>
    <row r="34" spans="2:135" x14ac:dyDescent="0.25">
      <c r="B34" s="2">
        <v>28</v>
      </c>
      <c r="C34">
        <v>84.343000000000004</v>
      </c>
      <c r="D34">
        <v>86.3</v>
      </c>
      <c r="E34">
        <v>89.242999999999995</v>
      </c>
      <c r="F34">
        <v>87.356999999999999</v>
      </c>
      <c r="G34">
        <v>88.370999999999995</v>
      </c>
      <c r="H34">
        <v>90.742999999999995</v>
      </c>
      <c r="I34">
        <v>90.286000000000001</v>
      </c>
      <c r="J34">
        <v>89.9</v>
      </c>
      <c r="K34">
        <v>88.143000000000001</v>
      </c>
      <c r="L34">
        <v>86.043000000000006</v>
      </c>
      <c r="M34">
        <v>79.828999999999994</v>
      </c>
      <c r="N34">
        <v>71.428600000000003</v>
      </c>
      <c r="O34">
        <v>59.571399999999997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81.88175737356913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85.825776503234081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87.738046160471399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87.109094901740363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87.708897307381008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89.798261799297208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90.962871138471158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90.148256347010644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88.235268015523189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84.958858676544196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78.319158657431231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70.527105026949712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59.195337052145007</v>
      </c>
      <c r="AE34" s="5"/>
      <c r="AG34" s="5">
        <f t="shared" si="15"/>
        <v>2.4612426264308738</v>
      </c>
      <c r="AH34" s="5">
        <f t="shared" si="15"/>
        <v>0.4742234967659158</v>
      </c>
      <c r="AI34" s="5">
        <f t="shared" si="15"/>
        <v>1.5049538395285964</v>
      </c>
      <c r="AJ34" s="5">
        <f t="shared" si="15"/>
        <v>0.24790509825963625</v>
      </c>
      <c r="AK34" s="5">
        <f t="shared" si="15"/>
        <v>0.66210269261898702</v>
      </c>
      <c r="AL34" s="5">
        <f t="shared" si="15"/>
        <v>0.94473820070278691</v>
      </c>
      <c r="AM34" s="5">
        <f t="shared" si="15"/>
        <v>-0.67687113847115654</v>
      </c>
      <c r="AN34" s="5">
        <f t="shared" si="15"/>
        <v>-0.24825634701063848</v>
      </c>
      <c r="AO34" s="5">
        <f t="shared" si="14"/>
        <v>-9.2268015523188751E-2</v>
      </c>
      <c r="AP34" s="5">
        <f t="shared" si="14"/>
        <v>1.0841413234558104</v>
      </c>
      <c r="AQ34" s="5">
        <f t="shared" si="14"/>
        <v>1.5098413425687625</v>
      </c>
      <c r="AR34" s="5">
        <f t="shared" si="14"/>
        <v>0.90149497305029058</v>
      </c>
      <c r="AS34" s="5">
        <f t="shared" si="14"/>
        <v>0.37606294785499017</v>
      </c>
      <c r="AV34" s="2">
        <f t="shared" si="1"/>
        <v>81.863753832425658</v>
      </c>
      <c r="AW34" s="2">
        <f t="shared" si="2"/>
        <v>85.82559783898347</v>
      </c>
      <c r="AX34" s="2">
        <f t="shared" si="3"/>
        <v>87.737730873100375</v>
      </c>
      <c r="AY34" s="2">
        <f t="shared" si="4"/>
        <v>87.108997685407303</v>
      </c>
      <c r="AZ34" s="2">
        <f t="shared" si="5"/>
        <v>87.708832181548289</v>
      </c>
      <c r="BA34" s="2">
        <f t="shared" si="6"/>
        <v>89.798191791871815</v>
      </c>
      <c r="BB34" s="2">
        <f t="shared" si="7"/>
        <v>90.962837410304786</v>
      </c>
      <c r="BC34" s="2">
        <f t="shared" si="8"/>
        <v>90.14824666884661</v>
      </c>
      <c r="BD34" s="2">
        <f t="shared" si="9"/>
        <v>88.23525086783529</v>
      </c>
      <c r="BE34" s="2">
        <f t="shared" si="10"/>
        <v>84.958208066290069</v>
      </c>
      <c r="BF34" s="2">
        <f t="shared" si="11"/>
        <v>78.31891200128095</v>
      </c>
      <c r="BG34" s="2">
        <f t="shared" si="12"/>
        <v>70.526818104367848</v>
      </c>
      <c r="BH34" s="2">
        <f t="shared" si="13"/>
        <v>59.191526764311853</v>
      </c>
      <c r="BK34" s="2">
        <f>IF(OR($B34&lt;C$229, AND($B34&gt;C$230, $B34&lt;C$231)), C34, "")</f>
        <v>84.343000000000004</v>
      </c>
      <c r="BL34" s="2">
        <f>IF(OR($B34&lt;D$229, AND($B34&gt;D$230, $B34&lt;D$231)), D34, "")</f>
        <v>86.3</v>
      </c>
      <c r="BM34" s="2">
        <f>IF(OR($B34&lt;E$229, AND($B34&gt;E$230, $B34&lt;E$231)), E34, "")</f>
        <v>89.242999999999995</v>
      </c>
      <c r="BN34" s="2">
        <f>IF(OR($B34&lt;F$229, AND($B34&gt;F$230, $B34&lt;F$231)), F34, "")</f>
        <v>87.356999999999999</v>
      </c>
      <c r="BO34" s="2">
        <f>IF(OR($B34&lt;G$229, AND($B34&gt;G$230, $B34&lt;G$231)), G34, "")</f>
        <v>88.370999999999995</v>
      </c>
      <c r="BP34" s="2">
        <f>IF(OR($B34&lt;H$229, AND($B34&gt;H$230, $B34&lt;H$231)), H34, "")</f>
        <v>90.742999999999995</v>
      </c>
      <c r="BQ34" s="2">
        <f>IF(OR($B34&lt;I$229, AND($B34&gt;I$230, $B34&lt;I$231)), I34, "")</f>
        <v>90.286000000000001</v>
      </c>
      <c r="BR34" s="2">
        <f>IF(OR($B34&lt;J$229, AND($B34&gt;J$230, $B34&lt;J$231)), J34, "")</f>
        <v>89.9</v>
      </c>
      <c r="BS34" s="2">
        <f>IF(OR($B34&lt;K$229, AND($B34&gt;K$230, $B34&lt;K$231)), K34, "")</f>
        <v>88.143000000000001</v>
      </c>
      <c r="BT34" s="2">
        <f>IF(OR($B34&lt;L$229, AND($B34&gt;L$230, $B34&lt;L$231)), L34, "")</f>
        <v>86.043000000000006</v>
      </c>
      <c r="BU34" s="2">
        <f>IF(OR($B34&lt;M$229, AND($B34&gt;M$230, $B34&lt;M$231)), M34, "")</f>
        <v>79.828999999999994</v>
      </c>
      <c r="BV34" s="2">
        <f>IF(OR($B34&lt;N$229, AND($B34&gt;N$230, $B34&lt;N$231)), N34, "")</f>
        <v>71.428600000000003</v>
      </c>
      <c r="BW34" s="2">
        <f>IF(OR($B34&lt;O$229, AND($B34&gt;O$230, $B34&lt;O$231)), O34, "")</f>
        <v>59.571399999999997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81.857782055432921</v>
      </c>
      <c r="CP34" s="2">
        <f>BL$207*$B34+BL$209</f>
        <v>85.823042398769758</v>
      </c>
      <c r="CQ34" s="2">
        <f>BM$207*$B34+BM$209</f>
        <v>87.733716017760827</v>
      </c>
      <c r="CR34" s="2">
        <f>BN$207*$B34+BN$209</f>
        <v>87.104739616649837</v>
      </c>
      <c r="CS34" s="2">
        <f>BO$207*$B34+BO$209</f>
        <v>87.703048171980669</v>
      </c>
      <c r="CT34" s="2">
        <f>BP$207*$B34+BP$209</f>
        <v>89.79054245319773</v>
      </c>
      <c r="CU34" s="2">
        <f>BQ$207*$B34+BQ$209</f>
        <v>90.954825961727693</v>
      </c>
      <c r="CV34" s="2">
        <f>BR$207*$B34+BR$209</f>
        <v>90.140511088064343</v>
      </c>
      <c r="CW34" s="2">
        <f>BS$207*$B34+BS$209</f>
        <v>88.227589642779151</v>
      </c>
      <c r="CX34" s="2">
        <f>BT$207*$B34+BT$209</f>
        <v>84.949403570852311</v>
      </c>
      <c r="CY34" s="2">
        <f>BU$207*$B34+BU$209</f>
        <v>78.310854729713412</v>
      </c>
      <c r="CZ34" s="2">
        <f>BV$207*$B34+BV$209</f>
        <v>70.52103197841447</v>
      </c>
      <c r="DA34" s="2">
        <f>BW$207*$B34+BW$209</f>
        <v>59.187167373737381</v>
      </c>
      <c r="DD34" s="2">
        <f>BZ$207*$B34+BZ$209</f>
        <v>85.904725740372243</v>
      </c>
      <c r="DE34" s="2">
        <f>CA$207*$B34+CA$209</f>
        <v>88.14146604582173</v>
      </c>
      <c r="DF34" s="2">
        <f>CB$207*$B34+CB$209</f>
        <v>90.895000628856664</v>
      </c>
      <c r="DG34" s="2">
        <f>CC$207*$B34+CC$209</f>
        <v>90.637013806483651</v>
      </c>
      <c r="DH34" s="2">
        <f>CD$207*$B34+CD$209</f>
        <v>92.335679073276182</v>
      </c>
      <c r="DI34" s="2">
        <f>CE$207*$B34+CE$209</f>
        <v>95.483810614486941</v>
      </c>
      <c r="DJ34" s="2">
        <f>CF$207*$B34+CF$209</f>
        <v>97.221590326328908</v>
      </c>
      <c r="DK34" s="2">
        <f>CG$207*$B34+CG$209</f>
        <v>96.808489277026553</v>
      </c>
      <c r="DL34" s="2">
        <f>CH$207*$B34+CH$209</f>
        <v>94.877021484084182</v>
      </c>
      <c r="DM34" s="2">
        <f>CI$207*$B34+CI$209</f>
        <v>91.396411144478748</v>
      </c>
      <c r="DN34" s="2">
        <f>CJ$207*$B34+CJ$209</f>
        <v>85.482169248492326</v>
      </c>
      <c r="DO34" s="2">
        <f>CK$207*$B34+CK$209</f>
        <v>75.906836649112094</v>
      </c>
      <c r="DP34" s="2">
        <f>CL$207*$B34+CL$209</f>
        <v>62.791661786523328</v>
      </c>
      <c r="DS34" s="2">
        <f>POWER(10,($B34-C$227)/C$228)/(1+POWER(10,($B34-C$227)/C$228))</f>
        <v>1.4756264128316205E-3</v>
      </c>
      <c r="DT34" s="2">
        <f>POWER(10,($B34-D$227)/D$228)/(1+POWER(10,($B34-D$227)/D$228))</f>
        <v>1.1022317758779339E-3</v>
      </c>
      <c r="DU34" s="2">
        <f>POWER(10,($B34-E$227)/E$228)/(1+POWER(10,($B34-E$227)/E$228))</f>
        <v>1.2700075549843333E-3</v>
      </c>
      <c r="DV34" s="2">
        <f>POWER(10,($B34-F$227)/F$228)/(1+POWER(10,($B34-F$227)/F$228))</f>
        <v>1.2054751496129148E-3</v>
      </c>
      <c r="DW34" s="2">
        <f>POWER(10,($B34-G$227)/G$228)/(1+POWER(10,($B34-G$227)/G$228))</f>
        <v>1.2485366718969248E-3</v>
      </c>
      <c r="DX34" s="2">
        <f>POWER(10,($B34-H$227)/H$228)/(1+POWER(10,($B34-H$227)/H$228))</f>
        <v>1.343576037063083E-3</v>
      </c>
      <c r="DY34" s="2">
        <f>POWER(10,($B34-I$227)/I$228)/(1+POWER(10,($B34-I$227)/I$228))</f>
        <v>1.2784027148597919E-3</v>
      </c>
      <c r="DZ34" s="2">
        <f>POWER(10,($B34-J$227)/J$228)/(1+POWER(10,($B34-J$227)/J$228))</f>
        <v>1.1601088910376688E-3</v>
      </c>
      <c r="EA34" s="2">
        <f>POWER(10,($B34-K$227)/K$228)/(1+POWER(10,($B34-K$227)/K$228))</f>
        <v>1.1521623559687547E-3</v>
      </c>
      <c r="EB34" s="2">
        <f>POWER(10,($B34-L$227)/L$228)/(1+POWER(10,($B34-L$227)/L$228))</f>
        <v>1.3656716449007263E-3</v>
      </c>
      <c r="EC34" s="2">
        <f>POWER(10,($B34-M$227)/M$228)/(1+POWER(10,($B34-M$227)/M$228))</f>
        <v>1.1235417922967434E-3</v>
      </c>
      <c r="ED34" s="2">
        <f>POWER(10,($B34-N$227)/N$228)/(1+POWER(10,($B34-N$227)/N$228))</f>
        <v>1.0743289642247168E-3</v>
      </c>
      <c r="EE34" s="2">
        <f>POWER(10,($B34-O$227)/O$228)/(1+POWER(10,($B34-O$227)/O$228))</f>
        <v>1.2094319133923179E-3</v>
      </c>
    </row>
    <row r="35" spans="2:135" x14ac:dyDescent="0.25">
      <c r="B35" s="2">
        <v>29</v>
      </c>
      <c r="C35">
        <v>83.570999999999998</v>
      </c>
      <c r="D35">
        <v>85.713999999999999</v>
      </c>
      <c r="E35">
        <v>87.942999999999998</v>
      </c>
      <c r="F35">
        <v>87.885999999999996</v>
      </c>
      <c r="G35">
        <v>87.8</v>
      </c>
      <c r="H35">
        <v>91.456999999999994</v>
      </c>
      <c r="I35">
        <v>91.543000000000006</v>
      </c>
      <c r="J35">
        <v>91.328999999999994</v>
      </c>
      <c r="K35">
        <v>88.971000000000004</v>
      </c>
      <c r="L35">
        <v>86.5</v>
      </c>
      <c r="M35">
        <v>79.313999999999993</v>
      </c>
      <c r="N35">
        <v>71.671400000000006</v>
      </c>
      <c r="O35">
        <v>60.171399999999998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81.897401899578057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85.802727995306114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87.723291815783924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87.105488918813052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87.727619962210284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89.824450183332402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90.991743431619895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90.1767123823292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88.259885931681836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84.985606698516619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78.357905684017965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70.558413985500167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59.225435344706639</v>
      </c>
      <c r="AE35" s="5"/>
      <c r="AG35" s="5">
        <f t="shared" si="15"/>
        <v>1.6735981004219411</v>
      </c>
      <c r="AH35" s="5">
        <f t="shared" si="15"/>
        <v>-8.8727995306115304E-2</v>
      </c>
      <c r="AI35" s="5">
        <f t="shared" si="15"/>
        <v>0.21970818421607419</v>
      </c>
      <c r="AJ35" s="5">
        <f t="shared" si="15"/>
        <v>0.78051108118694401</v>
      </c>
      <c r="AK35" s="5">
        <f t="shared" si="15"/>
        <v>7.2380037789713469E-2</v>
      </c>
      <c r="AL35" s="5">
        <f t="shared" si="15"/>
        <v>1.6325498166675914</v>
      </c>
      <c r="AM35" s="5">
        <f t="shared" si="15"/>
        <v>0.55125656838011139</v>
      </c>
      <c r="AN35" s="5">
        <f t="shared" si="15"/>
        <v>1.1522876176707939</v>
      </c>
      <c r="AO35" s="5">
        <f t="shared" si="14"/>
        <v>0.71111406831816737</v>
      </c>
      <c r="AP35" s="5">
        <f t="shared" si="14"/>
        <v>1.5143933014833806</v>
      </c>
      <c r="AQ35" s="5">
        <f t="shared" si="14"/>
        <v>0.95609431598202832</v>
      </c>
      <c r="AR35" s="5">
        <f t="shared" si="14"/>
        <v>1.1129860144998389</v>
      </c>
      <c r="AS35" s="5">
        <f t="shared" si="14"/>
        <v>0.94596465529335916</v>
      </c>
      <c r="AV35" s="2">
        <f t="shared" si="1"/>
        <v>81.857336001309832</v>
      </c>
      <c r="AW35" s="2">
        <f t="shared" si="2"/>
        <v>85.802235189883774</v>
      </c>
      <c r="AX35" s="2">
        <f t="shared" si="3"/>
        <v>87.722434788999777</v>
      </c>
      <c r="AY35" s="2">
        <f t="shared" si="4"/>
        <v>87.105211676596767</v>
      </c>
      <c r="AZ35" s="2">
        <f t="shared" si="5"/>
        <v>87.727430302577531</v>
      </c>
      <c r="BA35" s="2">
        <f t="shared" si="6"/>
        <v>89.82424521166601</v>
      </c>
      <c r="BB35" s="2">
        <f t="shared" si="7"/>
        <v>90.991641876062658</v>
      </c>
      <c r="BC35" s="2">
        <f t="shared" si="8"/>
        <v>90.176681865276748</v>
      </c>
      <c r="BD35" s="2">
        <f t="shared" si="9"/>
        <v>88.259833217168932</v>
      </c>
      <c r="BE35" s="2">
        <f t="shared" si="10"/>
        <v>84.983894744512966</v>
      </c>
      <c r="BF35" s="2">
        <f t="shared" si="11"/>
        <v>78.35723985521625</v>
      </c>
      <c r="BG35" s="2">
        <f t="shared" si="12"/>
        <v>70.557651837510463</v>
      </c>
      <c r="BH35" s="2">
        <f t="shared" si="13"/>
        <v>59.21651129005236</v>
      </c>
      <c r="BK35" s="2">
        <f>IF(OR($B35&lt;C$229, AND($B35&gt;C$230, $B35&lt;C$231)), C35, "")</f>
        <v>83.570999999999998</v>
      </c>
      <c r="BL35" s="2">
        <f>IF(OR($B35&lt;D$229, AND($B35&gt;D$230, $B35&lt;D$231)), D35, "")</f>
        <v>85.713999999999999</v>
      </c>
      <c r="BM35" s="2">
        <f>IF(OR($B35&lt;E$229, AND($B35&gt;E$230, $B35&lt;E$231)), E35, "")</f>
        <v>87.942999999999998</v>
      </c>
      <c r="BN35" s="2">
        <f>IF(OR($B35&lt;F$229, AND($B35&gt;F$230, $B35&lt;F$231)), F35, "")</f>
        <v>87.885999999999996</v>
      </c>
      <c r="BO35" s="2">
        <f>IF(OR($B35&lt;G$229, AND($B35&gt;G$230, $B35&lt;G$231)), G35, "")</f>
        <v>87.8</v>
      </c>
      <c r="BP35" s="2">
        <f>IF(OR($B35&lt;H$229, AND($B35&gt;H$230, $B35&lt;H$231)), H35, "")</f>
        <v>91.456999999999994</v>
      </c>
      <c r="BQ35" s="2">
        <f>IF(OR($B35&lt;I$229, AND($B35&gt;I$230, $B35&lt;I$231)), I35, "")</f>
        <v>91.543000000000006</v>
      </c>
      <c r="BR35" s="2">
        <f>IF(OR($B35&lt;J$229, AND($B35&gt;J$230, $B35&lt;J$231)), J35, "")</f>
        <v>91.328999999999994</v>
      </c>
      <c r="BS35" s="2">
        <f>IF(OR($B35&lt;K$229, AND($B35&gt;K$230, $B35&lt;K$231)), K35, "")</f>
        <v>88.971000000000004</v>
      </c>
      <c r="BT35" s="2">
        <f>IF(OR($B35&lt;L$229, AND($B35&gt;L$230, $B35&lt;L$231)), L35, "")</f>
        <v>86.5</v>
      </c>
      <c r="BU35" s="2">
        <f>IF(OR($B35&lt;M$229, AND($B35&gt;M$230, $B35&lt;M$231)), M35, "")</f>
        <v>79.313999999999993</v>
      </c>
      <c r="BV35" s="2">
        <f>IF(OR($B35&lt;N$229, AND($B35&gt;N$230, $B35&lt;N$231)), N35, "")</f>
        <v>71.671400000000006</v>
      </c>
      <c r="BW35" s="2">
        <f>IF(OR($B35&lt;O$229, AND($B35&gt;O$230, $B35&lt;O$231)), O35, "")</f>
        <v>60.171399999999998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81.85089503850871</v>
      </c>
      <c r="CP35" s="2">
        <f>BL$207*$B35+BL$209</f>
        <v>85.799481301227132</v>
      </c>
      <c r="CQ35" s="2">
        <f>BM$207*$B35+BM$209</f>
        <v>87.7181093799271</v>
      </c>
      <c r="CR35" s="2">
        <f>BN$207*$B35+BN$209</f>
        <v>87.100620659467651</v>
      </c>
      <c r="CS35" s="2">
        <f>BO$207*$B35+BO$209</f>
        <v>87.7211890953253</v>
      </c>
      <c r="CT35" s="2">
        <f>BP$207*$B35+BP$209</f>
        <v>89.815991212868965</v>
      </c>
      <c r="CU35" s="2">
        <f>BQ$207*$B35+BQ$209</f>
        <v>90.982998658028578</v>
      </c>
      <c r="CV35" s="2">
        <f>BR$207*$B35+BR$209</f>
        <v>90.168331628765245</v>
      </c>
      <c r="CW35" s="2">
        <f>BS$207*$B35+BS$209</f>
        <v>88.251558861963744</v>
      </c>
      <c r="CX35" s="2">
        <f>BT$207*$B35+BT$209</f>
        <v>84.974391896879041</v>
      </c>
      <c r="CY35" s="2">
        <f>BU$207*$B35+BU$209</f>
        <v>78.348539510013566</v>
      </c>
      <c r="CZ35" s="2">
        <f>BV$207*$B35+BV$209</f>
        <v>70.551404802016748</v>
      </c>
      <c r="DA35" s="2">
        <f>BW$207*$B35+BW$209</f>
        <v>59.211805650953991</v>
      </c>
      <c r="DD35" s="2">
        <f>BZ$207*$B35+BZ$209</f>
        <v>85.832298548519262</v>
      </c>
      <c r="DE35" s="2">
        <f>CA$207*$B35+CA$209</f>
        <v>88.078351720841212</v>
      </c>
      <c r="DF35" s="2">
        <f>CB$207*$B35+CB$209</f>
        <v>90.824628939197424</v>
      </c>
      <c r="DG35" s="2">
        <f>CC$207*$B35+CC$209</f>
        <v>90.574391437898328</v>
      </c>
      <c r="DH35" s="2">
        <f>CD$207*$B35+CD$209</f>
        <v>92.280714207775617</v>
      </c>
      <c r="DI35" s="2">
        <f>CE$207*$B35+CE$209</f>
        <v>95.419479182323741</v>
      </c>
      <c r="DJ35" s="2">
        <f>CF$207*$B35+CF$209</f>
        <v>97.149819707278127</v>
      </c>
      <c r="DK35" s="2">
        <f>CG$207*$B35+CG$209</f>
        <v>96.73354170143007</v>
      </c>
      <c r="DL35" s="2">
        <f>CH$207*$B35+CH$209</f>
        <v>94.801972900952762</v>
      </c>
      <c r="DM35" s="2">
        <f>CI$207*$B35+CI$209</f>
        <v>91.321336261073213</v>
      </c>
      <c r="DN35" s="2">
        <f>CJ$207*$B35+CJ$209</f>
        <v>85.41162278573556</v>
      </c>
      <c r="DO35" s="2">
        <f>CK$207*$B35+CK$209</f>
        <v>75.855138389924932</v>
      </c>
      <c r="DP35" s="2">
        <f>CL$207*$B35+CL$209</f>
        <v>62.760657451378549</v>
      </c>
      <c r="DS35" s="2">
        <f>POWER(10,($B35-C$227)/C$228)/(1+POWER(10,($B35-C$227)/C$228))</f>
        <v>1.6177618734008058E-3</v>
      </c>
      <c r="DT35" s="2">
        <f>POWER(10,($B35-D$227)/D$228)/(1+POWER(10,($B35-D$227)/D$228))</f>
        <v>1.2084446017359648E-3</v>
      </c>
      <c r="DU35" s="2">
        <f>POWER(10,($B35-E$227)/E$228)/(1+POWER(10,($B35-E$227)/E$228))</f>
        <v>1.392364989227138E-3</v>
      </c>
      <c r="DV35" s="2">
        <f>POWER(10,($B35-F$227)/F$228)/(1+POWER(10,($B35-F$227)/F$228))</f>
        <v>1.321623509995767E-3</v>
      </c>
      <c r="DW35" s="2">
        <f>POWER(10,($B35-G$227)/G$228)/(1+POWER(10,($B35-G$227)/G$228))</f>
        <v>1.3688283534573592E-3</v>
      </c>
      <c r="DX35" s="2">
        <f>POWER(10,($B35-H$227)/H$228)/(1+POWER(10,($B35-H$227)/H$228))</f>
        <v>1.4730108892963443E-3</v>
      </c>
      <c r="DY35" s="2">
        <f>POWER(10,($B35-I$227)/I$228)/(1+POWER(10,($B35-I$227)/I$228))</f>
        <v>1.4015678361772328E-3</v>
      </c>
      <c r="DZ35" s="2">
        <f>POWER(10,($B35-J$227)/J$228)/(1+POWER(10,($B35-J$227)/J$228))</f>
        <v>1.2718917474197375E-3</v>
      </c>
      <c r="EA35" s="2">
        <f>POWER(10,($B35-K$227)/K$228)/(1+POWER(10,($B35-K$227)/K$228))</f>
        <v>1.2631804884305653E-3</v>
      </c>
      <c r="EB35" s="2">
        <f>POWER(10,($B35-L$227)/L$228)/(1+POWER(10,($B35-L$227)/L$228))</f>
        <v>1.4972319101361116E-3</v>
      </c>
      <c r="EC35" s="2">
        <f>POWER(10,($B35-M$227)/M$228)/(1+POWER(10,($B35-M$227)/M$228))</f>
        <v>1.2318055533308769E-3</v>
      </c>
      <c r="ED35" s="2">
        <f>POWER(10,($B35-N$227)/N$228)/(1+POWER(10,($B35-N$227)/N$228))</f>
        <v>1.1778562007626002E-3</v>
      </c>
      <c r="EE35" s="2">
        <f>POWER(10,($B35-O$227)/O$228)/(1+POWER(10,($B35-O$227)/O$228))</f>
        <v>1.3259610045733305E-3</v>
      </c>
    </row>
    <row r="36" spans="2:135" x14ac:dyDescent="0.25">
      <c r="B36" s="2">
        <v>30</v>
      </c>
      <c r="C36">
        <v>84.643000000000001</v>
      </c>
      <c r="D36">
        <v>86.671000000000006</v>
      </c>
      <c r="E36">
        <v>90.2</v>
      </c>
      <c r="F36">
        <v>87.929000000000002</v>
      </c>
      <c r="G36">
        <v>89.242999999999995</v>
      </c>
      <c r="H36">
        <v>92.013999999999996</v>
      </c>
      <c r="I36">
        <v>92.986000000000004</v>
      </c>
      <c r="J36">
        <v>91.1</v>
      </c>
      <c r="K36">
        <v>88.143000000000001</v>
      </c>
      <c r="L36">
        <v>87.543000000000006</v>
      </c>
      <c r="M36">
        <v>80.471000000000004</v>
      </c>
      <c r="N36">
        <v>71.685699999999997</v>
      </c>
      <c r="O36">
        <v>60.828600000000002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81.936755285242725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85.780193413426048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87.709398704711987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87.102209355110034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87.746592787127085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89.850919626543103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91.020786864181957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90.205255878306744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88.284617970370036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85.01396071212541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78.397344438759063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70.590467573621282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59.261643752179666</v>
      </c>
      <c r="AE36" s="5"/>
      <c r="AG36" s="5">
        <f t="shared" si="15"/>
        <v>2.7062447147572755</v>
      </c>
      <c r="AH36" s="5">
        <f t="shared" si="15"/>
        <v>0.89080658657395873</v>
      </c>
      <c r="AI36" s="5">
        <f t="shared" si="15"/>
        <v>2.4906012952880161</v>
      </c>
      <c r="AJ36" s="5">
        <f t="shared" si="15"/>
        <v>0.82679064488996801</v>
      </c>
      <c r="AK36" s="5">
        <f t="shared" si="15"/>
        <v>1.49640721287291</v>
      </c>
      <c r="AL36" s="5">
        <f t="shared" si="15"/>
        <v>2.1630803734568929</v>
      </c>
      <c r="AM36" s="5">
        <f t="shared" si="15"/>
        <v>1.9652131358180469</v>
      </c>
      <c r="AN36" s="5">
        <f t="shared" si="15"/>
        <v>0.89474412169325035</v>
      </c>
      <c r="AO36" s="5">
        <f t="shared" si="14"/>
        <v>-0.1416179703700351</v>
      </c>
      <c r="AP36" s="5">
        <f t="shared" si="14"/>
        <v>2.5290392878745962</v>
      </c>
      <c r="AQ36" s="5">
        <f t="shared" si="14"/>
        <v>2.0736555612409404</v>
      </c>
      <c r="AR36" s="5">
        <f t="shared" si="14"/>
        <v>1.0952324263787148</v>
      </c>
      <c r="AS36" s="5">
        <f t="shared" si="14"/>
        <v>1.566956247820336</v>
      </c>
      <c r="AV36" s="2">
        <f t="shared" si="1"/>
        <v>81.850953055061396</v>
      </c>
      <c r="AW36" s="2">
        <f t="shared" si="2"/>
        <v>85.778887027315605</v>
      </c>
      <c r="AX36" s="2">
        <f t="shared" si="3"/>
        <v>87.707161223356863</v>
      </c>
      <c r="AY36" s="2">
        <f t="shared" si="4"/>
        <v>87.101450242359675</v>
      </c>
      <c r="AZ36" s="2">
        <f t="shared" si="5"/>
        <v>87.746062753420716</v>
      </c>
      <c r="BA36" s="2">
        <f t="shared" si="6"/>
        <v>89.850344030694316</v>
      </c>
      <c r="BB36" s="2">
        <f t="shared" si="7"/>
        <v>91.020493602142182</v>
      </c>
      <c r="BC36" s="2">
        <f t="shared" si="8"/>
        <v>90.205163595366969</v>
      </c>
      <c r="BD36" s="2">
        <f t="shared" si="9"/>
        <v>88.284462497792646</v>
      </c>
      <c r="BE36" s="2">
        <f t="shared" si="10"/>
        <v>85.009634134973439</v>
      </c>
      <c r="BF36" s="2">
        <f t="shared" si="11"/>
        <v>78.39561673060291</v>
      </c>
      <c r="BG36" s="2">
        <f t="shared" si="12"/>
        <v>70.588520603292039</v>
      </c>
      <c r="BH36" s="2">
        <f t="shared" si="13"/>
        <v>59.241522011131238</v>
      </c>
      <c r="BK36" s="2">
        <f>IF(OR($B36&lt;C$229, AND($B36&gt;C$230, $B36&lt;C$231)), C36, "")</f>
        <v>84.643000000000001</v>
      </c>
      <c r="BL36" s="2">
        <f>IF(OR($B36&lt;D$229, AND($B36&gt;D$230, $B36&lt;D$231)), D36, "")</f>
        <v>86.671000000000006</v>
      </c>
      <c r="BM36" s="2">
        <f>IF(OR($B36&lt;E$229, AND($B36&gt;E$230, $B36&lt;E$231)), E36, "")</f>
        <v>90.2</v>
      </c>
      <c r="BN36" s="2">
        <f>IF(OR($B36&lt;F$229, AND($B36&gt;F$230, $B36&lt;F$231)), F36, "")</f>
        <v>87.929000000000002</v>
      </c>
      <c r="BO36" s="2">
        <f>IF(OR($B36&lt;G$229, AND($B36&gt;G$230, $B36&lt;G$231)), G36, "")</f>
        <v>89.242999999999995</v>
      </c>
      <c r="BP36" s="2">
        <f>IF(OR($B36&lt;H$229, AND($B36&gt;H$230, $B36&lt;H$231)), H36, "")</f>
        <v>92.013999999999996</v>
      </c>
      <c r="BQ36" s="2">
        <f>IF(OR($B36&lt;I$229, AND($B36&gt;I$230, $B36&lt;I$231)), I36, "")</f>
        <v>92.986000000000004</v>
      </c>
      <c r="BR36" s="2">
        <f>IF(OR($B36&lt;J$229, AND($B36&gt;J$230, $B36&lt;J$231)), J36, "")</f>
        <v>91.1</v>
      </c>
      <c r="BS36" s="2">
        <f>IF(OR($B36&lt;K$229, AND($B36&gt;K$230, $B36&lt;K$231)), K36, "")</f>
        <v>88.143000000000001</v>
      </c>
      <c r="BT36" s="2">
        <f>IF(OR($B36&lt;L$229, AND($B36&gt;L$230, $B36&lt;L$231)), L36, "")</f>
        <v>87.543000000000006</v>
      </c>
      <c r="BU36" s="2">
        <f>IF(OR($B36&lt;M$229, AND($B36&gt;M$230, $B36&lt;M$231)), M36, "")</f>
        <v>80.471000000000004</v>
      </c>
      <c r="BV36" s="2">
        <f>IF(OR($B36&lt;N$229, AND($B36&gt;N$230, $B36&lt;N$231)), N36, "")</f>
        <v>71.685699999999997</v>
      </c>
      <c r="BW36" s="2">
        <f>IF(OR($B36&lt;O$229, AND($B36&gt;O$230, $B36&lt;O$231)), O36, "")</f>
        <v>60.828600000000002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81.8440080215845</v>
      </c>
      <c r="CP36" s="2">
        <f>BL$207*$B36+BL$209</f>
        <v>85.775920203684493</v>
      </c>
      <c r="CQ36" s="2">
        <f>BM$207*$B36+BM$209</f>
        <v>87.702502742093372</v>
      </c>
      <c r="CR36" s="2">
        <f>BN$207*$B36+BN$209</f>
        <v>87.096501702285479</v>
      </c>
      <c r="CS36" s="2">
        <f>BO$207*$B36+BO$209</f>
        <v>87.739330018669932</v>
      </c>
      <c r="CT36" s="2">
        <f>BP$207*$B36+BP$209</f>
        <v>89.841439972540186</v>
      </c>
      <c r="CU36" s="2">
        <f>BQ$207*$B36+BQ$209</f>
        <v>91.011171354329463</v>
      </c>
      <c r="CV36" s="2">
        <f>BR$207*$B36+BR$209</f>
        <v>90.19615216946616</v>
      </c>
      <c r="CW36" s="2">
        <f>BS$207*$B36+BS$209</f>
        <v>88.275528081148352</v>
      </c>
      <c r="CX36" s="2">
        <f>BT$207*$B36+BT$209</f>
        <v>84.999380222905771</v>
      </c>
      <c r="CY36" s="2">
        <f>BU$207*$B36+BU$209</f>
        <v>78.386224290313706</v>
      </c>
      <c r="CZ36" s="2">
        <f>BV$207*$B36+BV$209</f>
        <v>70.581777625619026</v>
      </c>
      <c r="DA36" s="2">
        <f>BW$207*$B36+BW$209</f>
        <v>59.236443928170601</v>
      </c>
      <c r="DD36" s="2">
        <f>BZ$207*$B36+BZ$209</f>
        <v>85.759871356666281</v>
      </c>
      <c r="DE36" s="2">
        <f>CA$207*$B36+CA$209</f>
        <v>88.015237395860694</v>
      </c>
      <c r="DF36" s="2">
        <f>CB$207*$B36+CB$209</f>
        <v>90.754257249538185</v>
      </c>
      <c r="DG36" s="2">
        <f>CC$207*$B36+CC$209</f>
        <v>90.51176906931299</v>
      </c>
      <c r="DH36" s="2">
        <f>CD$207*$B36+CD$209</f>
        <v>92.225749342275051</v>
      </c>
      <c r="DI36" s="2">
        <f>CE$207*$B36+CE$209</f>
        <v>95.35514775016054</v>
      </c>
      <c r="DJ36" s="2">
        <f>CF$207*$B36+CF$209</f>
        <v>97.078049088227345</v>
      </c>
      <c r="DK36" s="2">
        <f>CG$207*$B36+CG$209</f>
        <v>96.658594125833574</v>
      </c>
      <c r="DL36" s="2">
        <f>CH$207*$B36+CH$209</f>
        <v>94.726924317821343</v>
      </c>
      <c r="DM36" s="2">
        <f>CI$207*$B36+CI$209</f>
        <v>91.246261377667693</v>
      </c>
      <c r="DN36" s="2">
        <f>CJ$207*$B36+CJ$209</f>
        <v>85.341076322978779</v>
      </c>
      <c r="DO36" s="2">
        <f>CK$207*$B36+CK$209</f>
        <v>75.803440130737755</v>
      </c>
      <c r="DP36" s="2">
        <f>CL$207*$B36+CL$209</f>
        <v>62.72965311623377</v>
      </c>
      <c r="DS36" s="2">
        <f>POWER(10,($B36-C$227)/C$228)/(1+POWER(10,($B36-C$227)/C$228))</f>
        <v>1.7735638051187132E-3</v>
      </c>
      <c r="DT36" s="2">
        <f>POWER(10,($B36-D$227)/D$228)/(1+POWER(10,($B36-D$227)/D$228))</f>
        <v>1.3248786913578287E-3</v>
      </c>
      <c r="DU36" s="2">
        <f>POWER(10,($B36-E$227)/E$228)/(1+POWER(10,($B36-E$227)/E$228))</f>
        <v>1.5264927936140937E-3</v>
      </c>
      <c r="DV36" s="2">
        <f>POWER(10,($B36-F$227)/F$228)/(1+POWER(10,($B36-F$227)/F$228))</f>
        <v>1.4489466101503354E-3</v>
      </c>
      <c r="DW36" s="2">
        <f>POWER(10,($B36-G$227)/G$228)/(1+POWER(10,($B36-G$227)/G$228))</f>
        <v>1.5006922592718088E-3</v>
      </c>
      <c r="DX36" s="2">
        <f>POWER(10,($B36-H$227)/H$228)/(1+POWER(10,($B36-H$227)/H$228))</f>
        <v>1.6148948245466688E-3</v>
      </c>
      <c r="DY36" s="2">
        <f>POWER(10,($B36-I$227)/I$228)/(1+POWER(10,($B36-I$227)/I$228))</f>
        <v>1.5365807951969364E-3</v>
      </c>
      <c r="DZ36" s="2">
        <f>POWER(10,($B36-J$227)/J$228)/(1+POWER(10,($B36-J$227)/J$228))</f>
        <v>1.3944304585875563E-3</v>
      </c>
      <c r="EA36" s="2">
        <f>POWER(10,($B36-K$227)/K$228)/(1+POWER(10,($B36-K$227)/K$228))</f>
        <v>1.3848810887649784E-3</v>
      </c>
      <c r="EB36" s="2">
        <f>POWER(10,($B36-L$227)/L$228)/(1+POWER(10,($B36-L$227)/L$228))</f>
        <v>1.6414450369145442E-3</v>
      </c>
      <c r="EC36" s="2">
        <f>POWER(10,($B36-M$227)/M$228)/(1+POWER(10,($B36-M$227)/M$228))</f>
        <v>1.3504874359773387E-3</v>
      </c>
      <c r="ED36" s="2">
        <f>POWER(10,($B36-N$227)/N$228)/(1+POWER(10,($B36-N$227)/N$228))</f>
        <v>1.2913468969706951E-3</v>
      </c>
      <c r="EE36" s="2">
        <f>POWER(10,($B36-O$227)/O$228)/(1+POWER(10,($B36-O$227)/O$228))</f>
        <v>1.4537013637763798E-3</v>
      </c>
    </row>
    <row r="37" spans="2:135" x14ac:dyDescent="0.25">
      <c r="B37" s="2">
        <v>31</v>
      </c>
      <c r="C37">
        <v>85.813999999999993</v>
      </c>
      <c r="D37">
        <v>86.242999999999995</v>
      </c>
      <c r="E37">
        <v>90.171000000000006</v>
      </c>
      <c r="F37">
        <v>88.843000000000004</v>
      </c>
      <c r="G37">
        <v>88.971000000000004</v>
      </c>
      <c r="H37">
        <v>92.186000000000007</v>
      </c>
      <c r="I37">
        <v>92.570999999999998</v>
      </c>
      <c r="J37">
        <v>91.713999999999999</v>
      </c>
      <c r="K37">
        <v>88.986000000000004</v>
      </c>
      <c r="L37">
        <v>85.6</v>
      </c>
      <c r="M37">
        <v>80.156999999999996</v>
      </c>
      <c r="N37">
        <v>73.1143</v>
      </c>
      <c r="O37">
        <v>60.8429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82.021426380649487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85.758882622415186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87.69752212613372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87.099710649301898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87.766153368141147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89.878041667578543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91.050207988954199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90.233962732334419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88.309581969703274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85.045932037991278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78.438355474864707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70.624210132447686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59.310239259785085</v>
      </c>
      <c r="AE37" s="5"/>
      <c r="AG37" s="5">
        <f t="shared" si="15"/>
        <v>3.792573619350506</v>
      </c>
      <c r="AH37" s="5">
        <f t="shared" si="15"/>
        <v>0.48411737758480911</v>
      </c>
      <c r="AI37" s="5">
        <f t="shared" si="15"/>
        <v>2.4734778738662868</v>
      </c>
      <c r="AJ37" s="5">
        <f t="shared" si="15"/>
        <v>1.743289350698106</v>
      </c>
      <c r="AK37" s="5">
        <f t="shared" si="15"/>
        <v>1.2048466318588567</v>
      </c>
      <c r="AL37" s="5">
        <f t="shared" si="15"/>
        <v>2.3079583324214639</v>
      </c>
      <c r="AM37" s="5">
        <f t="shared" si="15"/>
        <v>1.5207920110457991</v>
      </c>
      <c r="AN37" s="5">
        <f t="shared" si="15"/>
        <v>1.4800372676655797</v>
      </c>
      <c r="AO37" s="5">
        <f t="shared" si="14"/>
        <v>0.67641803029673042</v>
      </c>
      <c r="AP37" s="5">
        <f t="shared" si="14"/>
        <v>0.55406796200871611</v>
      </c>
      <c r="AQ37" s="5">
        <f t="shared" si="14"/>
        <v>1.7186445251352893</v>
      </c>
      <c r="AR37" s="5">
        <f t="shared" si="14"/>
        <v>2.4900898675523138</v>
      </c>
      <c r="AS37" s="5">
        <f t="shared" si="14"/>
        <v>1.5326607402149151</v>
      </c>
      <c r="AV37" s="2">
        <f t="shared" si="1"/>
        <v>81.84460734717247</v>
      </c>
      <c r="AW37" s="2">
        <f t="shared" si="2"/>
        <v>85.755554296152752</v>
      </c>
      <c r="AX37" s="2">
        <f t="shared" si="3"/>
        <v>87.691911624854811</v>
      </c>
      <c r="AY37" s="2">
        <f t="shared" si="4"/>
        <v>87.097715019375229</v>
      </c>
      <c r="AZ37" s="2">
        <f t="shared" si="5"/>
        <v>87.764731893753023</v>
      </c>
      <c r="BA37" s="2">
        <f t="shared" si="6"/>
        <v>89.876491368210253</v>
      </c>
      <c r="BB37" s="2">
        <f t="shared" si="7"/>
        <v>91.049395814726736</v>
      </c>
      <c r="BC37" s="2">
        <f t="shared" si="8"/>
        <v>90.233695105603204</v>
      </c>
      <c r="BD37" s="2">
        <f t="shared" si="9"/>
        <v>88.309142047003533</v>
      </c>
      <c r="BE37" s="2">
        <f t="shared" si="10"/>
        <v>85.035429893590702</v>
      </c>
      <c r="BF37" s="2">
        <f t="shared" si="11"/>
        <v>78.434046089158016</v>
      </c>
      <c r="BG37" s="2">
        <f t="shared" si="12"/>
        <v>70.619426863458287</v>
      </c>
      <c r="BH37" s="2">
        <f t="shared" si="13"/>
        <v>59.266560752617998</v>
      </c>
      <c r="BK37" s="2">
        <f>IF(OR($B37&lt;C$229, AND($B37&gt;C$230, $B37&lt;C$231)), C37, "")</f>
        <v>85.813999999999993</v>
      </c>
      <c r="BL37" s="2">
        <f>IF(OR($B37&lt;D$229, AND($B37&gt;D$230, $B37&lt;D$231)), D37, "")</f>
        <v>86.242999999999995</v>
      </c>
      <c r="BM37" s="2">
        <f>IF(OR($B37&lt;E$229, AND($B37&gt;E$230, $B37&lt;E$231)), E37, "")</f>
        <v>90.171000000000006</v>
      </c>
      <c r="BN37" s="2">
        <f>IF(OR($B37&lt;F$229, AND($B37&gt;F$230, $B37&lt;F$231)), F37, "")</f>
        <v>88.843000000000004</v>
      </c>
      <c r="BO37" s="2">
        <f>IF(OR($B37&lt;G$229, AND($B37&gt;G$230, $B37&lt;G$231)), G37, "")</f>
        <v>88.971000000000004</v>
      </c>
      <c r="BP37" s="2">
        <f>IF(OR($B37&lt;H$229, AND($B37&gt;H$230, $B37&lt;H$231)), H37, "")</f>
        <v>92.186000000000007</v>
      </c>
      <c r="BQ37" s="2">
        <f>IF(OR($B37&lt;I$229, AND($B37&gt;I$230, $B37&lt;I$231)), I37, "")</f>
        <v>92.570999999999998</v>
      </c>
      <c r="BR37" s="2">
        <f>IF(OR($B37&lt;J$229, AND($B37&gt;J$230, $B37&lt;J$231)), J37, "")</f>
        <v>91.713999999999999</v>
      </c>
      <c r="BS37" s="2">
        <f>IF(OR($B37&lt;K$229, AND($B37&gt;K$230, $B37&lt;K$231)), K37, "")</f>
        <v>88.986000000000004</v>
      </c>
      <c r="BT37" s="2">
        <f>IF(OR($B37&lt;L$229, AND($B37&gt;L$230, $B37&lt;L$231)), L37, "")</f>
        <v>85.6</v>
      </c>
      <c r="BU37" s="2">
        <f>IF(OR($B37&lt;M$229, AND($B37&gt;M$230, $B37&lt;M$231)), M37, "")</f>
        <v>80.156999999999996</v>
      </c>
      <c r="BV37" s="2">
        <f>IF(OR($B37&lt;N$229, AND($B37&gt;N$230, $B37&lt;N$231)), N37, "")</f>
        <v>73.1143</v>
      </c>
      <c r="BW37" s="2">
        <f>IF(OR($B37&lt;O$229, AND($B37&gt;O$230, $B37&lt;O$231)), O37, "")</f>
        <v>60.8429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81.83712100466029</v>
      </c>
      <c r="CP37" s="2">
        <f>BL$207*$B37+BL$209</f>
        <v>85.752359106141853</v>
      </c>
      <c r="CQ37" s="2">
        <f>BM$207*$B37+BM$209</f>
        <v>87.686896104259645</v>
      </c>
      <c r="CR37" s="2">
        <f>BN$207*$B37+BN$209</f>
        <v>87.092382745103308</v>
      </c>
      <c r="CS37" s="2">
        <f>BO$207*$B37+BO$209</f>
        <v>87.757470942014564</v>
      </c>
      <c r="CT37" s="2">
        <f>BP$207*$B37+BP$209</f>
        <v>89.866888732211407</v>
      </c>
      <c r="CU37" s="2">
        <f>BQ$207*$B37+BQ$209</f>
        <v>91.039344050630348</v>
      </c>
      <c r="CV37" s="2">
        <f>BR$207*$B37+BR$209</f>
        <v>90.223972710167075</v>
      </c>
      <c r="CW37" s="2">
        <f>BS$207*$B37+BS$209</f>
        <v>88.299497300332959</v>
      </c>
      <c r="CX37" s="2">
        <f>BT$207*$B37+BT$209</f>
        <v>85.0243685489325</v>
      </c>
      <c r="CY37" s="2">
        <f>BU$207*$B37+BU$209</f>
        <v>78.423909070613846</v>
      </c>
      <c r="CZ37" s="2">
        <f>BV$207*$B37+BV$209</f>
        <v>70.612150449221303</v>
      </c>
      <c r="DA37" s="2">
        <f>BW$207*$B37+BW$209</f>
        <v>59.261082205387211</v>
      </c>
      <c r="DD37" s="2">
        <f>BZ$207*$B37+BZ$209</f>
        <v>85.6874441648133</v>
      </c>
      <c r="DE37" s="2">
        <f>CA$207*$B37+CA$209</f>
        <v>87.952123070880177</v>
      </c>
      <c r="DF37" s="2">
        <f>CB$207*$B37+CB$209</f>
        <v>90.683885559878945</v>
      </c>
      <c r="DG37" s="2">
        <f>CC$207*$B37+CC$209</f>
        <v>90.449146700727653</v>
      </c>
      <c r="DH37" s="2">
        <f>CD$207*$B37+CD$209</f>
        <v>92.170784476774486</v>
      </c>
      <c r="DI37" s="2">
        <f>CE$207*$B37+CE$209</f>
        <v>95.290816317997326</v>
      </c>
      <c r="DJ37" s="2">
        <f>CF$207*$B37+CF$209</f>
        <v>97.00627846917655</v>
      </c>
      <c r="DK37" s="2">
        <f>CG$207*$B37+CG$209</f>
        <v>96.583646550237077</v>
      </c>
      <c r="DL37" s="2">
        <f>CH$207*$B37+CH$209</f>
        <v>94.651875734689924</v>
      </c>
      <c r="DM37" s="2">
        <f>CI$207*$B37+CI$209</f>
        <v>91.171186494262159</v>
      </c>
      <c r="DN37" s="2">
        <f>CJ$207*$B37+CJ$209</f>
        <v>85.270529860222013</v>
      </c>
      <c r="DO37" s="2">
        <f>CK$207*$B37+CK$209</f>
        <v>75.751741871550578</v>
      </c>
      <c r="DP37" s="2">
        <f>CL$207*$B37+CL$209</f>
        <v>62.698648781088991</v>
      </c>
      <c r="DS37" s="2">
        <f>POWER(10,($B37-C$227)/C$228)/(1+POWER(10,($B37-C$227)/C$228))</f>
        <v>1.9443413450737023E-3</v>
      </c>
      <c r="DT37" s="2">
        <f>POWER(10,($B37-D$227)/D$228)/(1+POWER(10,($B37-D$227)/D$228))</f>
        <v>1.4525149343808047E-3</v>
      </c>
      <c r="DU37" s="2">
        <f>POWER(10,($B37-E$227)/E$228)/(1+POWER(10,($B37-E$227)/E$228))</f>
        <v>1.6735196000617115E-3</v>
      </c>
      <c r="DV37" s="2">
        <f>POWER(10,($B37-F$227)/F$228)/(1+POWER(10,($B37-F$227)/F$228))</f>
        <v>1.588516303923045E-3</v>
      </c>
      <c r="DW37" s="2">
        <f>POWER(10,($B37-G$227)/G$228)/(1+POWER(10,($B37-G$227)/G$228))</f>
        <v>1.6452381371188077E-3</v>
      </c>
      <c r="DX37" s="2">
        <f>POWER(10,($B37-H$227)/H$228)/(1+POWER(10,($B37-H$227)/H$228))</f>
        <v>1.7704211287799816E-3</v>
      </c>
      <c r="DY37" s="2">
        <f>POWER(10,($B37-I$227)/I$228)/(1+POWER(10,($B37-I$227)/I$228))</f>
        <v>1.6845776057387446E-3</v>
      </c>
      <c r="DZ37" s="2">
        <f>POWER(10,($B37-J$227)/J$228)/(1+POWER(10,($B37-J$227)/J$228))</f>
        <v>1.5287569269454753E-3</v>
      </c>
      <c r="EA37" s="2">
        <f>POWER(10,($B37-K$227)/K$228)/(1+POWER(10,($B37-K$227)/K$228))</f>
        <v>1.5182890582216215E-3</v>
      </c>
      <c r="EB37" s="2">
        <f>POWER(10,($B37-L$227)/L$228)/(1+POWER(10,($B37-L$227)/L$228))</f>
        <v>1.7995237139894246E-3</v>
      </c>
      <c r="EC37" s="2">
        <f>POWER(10,($B37-M$227)/M$228)/(1+POWER(10,($B37-M$227)/M$228))</f>
        <v>1.4805871181815466E-3</v>
      </c>
      <c r="ED37" s="2">
        <f>POWER(10,($B37-N$227)/N$228)/(1+POWER(10,($B37-N$227)/N$228))</f>
        <v>1.4157573314828183E-3</v>
      </c>
      <c r="EE37" s="2">
        <f>POWER(10,($B37-O$227)/O$228)/(1+POWER(10,($B37-O$227)/O$228))</f>
        <v>1.5937283279129748E-3</v>
      </c>
    </row>
    <row r="38" spans="2:135" x14ac:dyDescent="0.25">
      <c r="B38" s="2">
        <v>32</v>
      </c>
      <c r="C38">
        <v>85.513999999999996</v>
      </c>
      <c r="D38">
        <v>86.856999999999999</v>
      </c>
      <c r="E38">
        <v>90.486000000000004</v>
      </c>
      <c r="F38">
        <v>89.728999999999999</v>
      </c>
      <c r="G38">
        <v>88.442999999999998</v>
      </c>
      <c r="H38">
        <v>90.585999999999999</v>
      </c>
      <c r="I38">
        <v>91.9</v>
      </c>
      <c r="J38">
        <v>92.013999999999996</v>
      </c>
      <c r="K38">
        <v>88.6</v>
      </c>
      <c r="L38">
        <v>86.513999999999996</v>
      </c>
      <c r="M38">
        <v>78.986000000000004</v>
      </c>
      <c r="N38">
        <v>73.285700000000006</v>
      </c>
      <c r="O38">
        <v>61.071399999999997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82.1889451814301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85.740387629458723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87.690199557247198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87.0990448298827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87.787098536414774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89.906695382922209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91.080509087473914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90.263024166049917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88.335069664624569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85.085770470371116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78.482863914692246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70.661674717792252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59.382908035093166</v>
      </c>
      <c r="AE38" s="5"/>
      <c r="AG38" s="5">
        <f t="shared" si="15"/>
        <v>3.325054818569896</v>
      </c>
      <c r="AH38" s="5">
        <f t="shared" si="15"/>
        <v>1.1166123705412758</v>
      </c>
      <c r="AI38" s="5">
        <f t="shared" si="15"/>
        <v>2.7958004427528067</v>
      </c>
      <c r="AJ38" s="5">
        <f t="shared" si="15"/>
        <v>2.6299551701172987</v>
      </c>
      <c r="AK38" s="5">
        <f t="shared" si="15"/>
        <v>0.65590146358522361</v>
      </c>
      <c r="AL38" s="5">
        <f t="shared" si="15"/>
        <v>0.67930461707778989</v>
      </c>
      <c r="AM38" s="5">
        <f t="shared" si="15"/>
        <v>0.81949091252609207</v>
      </c>
      <c r="AN38" s="5">
        <f t="shared" si="15"/>
        <v>1.7509758339500792</v>
      </c>
      <c r="AO38" s="5">
        <f t="shared" si="14"/>
        <v>0.26493033537542487</v>
      </c>
      <c r="AP38" s="5">
        <f t="shared" si="14"/>
        <v>1.4282295296288794</v>
      </c>
      <c r="AQ38" s="5">
        <f t="shared" si="14"/>
        <v>0.50313608530775866</v>
      </c>
      <c r="AR38" s="5">
        <f t="shared" si="14"/>
        <v>2.6240252822077537</v>
      </c>
      <c r="AS38" s="5">
        <f t="shared" si="14"/>
        <v>1.6884919649068308</v>
      </c>
      <c r="AV38" s="2">
        <f t="shared" si="1"/>
        <v>81.838301358812387</v>
      </c>
      <c r="AW38" s="2">
        <f t="shared" si="2"/>
        <v>85.732237988228178</v>
      </c>
      <c r="AX38" s="2">
        <f t="shared" si="3"/>
        <v>87.676687511190778</v>
      </c>
      <c r="AY38" s="2">
        <f t="shared" si="4"/>
        <v>87.094007730404542</v>
      </c>
      <c r="AZ38" s="2">
        <f t="shared" si="5"/>
        <v>87.783440217547351</v>
      </c>
      <c r="BA38" s="2">
        <f t="shared" si="6"/>
        <v>89.902690520673602</v>
      </c>
      <c r="BB38" s="2">
        <f t="shared" si="7"/>
        <v>91.078351920549949</v>
      </c>
      <c r="BC38" s="2">
        <f t="shared" si="8"/>
        <v>90.262279833878978</v>
      </c>
      <c r="BD38" s="2">
        <f t="shared" si="9"/>
        <v>88.333875407285944</v>
      </c>
      <c r="BE38" s="2">
        <f t="shared" si="10"/>
        <v>85.061285888571078</v>
      </c>
      <c r="BF38" s="2">
        <f t="shared" si="11"/>
        <v>78.472531602316849</v>
      </c>
      <c r="BG38" s="2">
        <f t="shared" si="12"/>
        <v>70.650373227354663</v>
      </c>
      <c r="BH38" s="2">
        <f t="shared" si="13"/>
        <v>59.291629446808841</v>
      </c>
      <c r="BK38" s="2">
        <f>IF(OR($B38&lt;C$229, AND($B38&gt;C$230, $B38&lt;C$231)), C38, "")</f>
        <v>85.513999999999996</v>
      </c>
      <c r="BL38" s="2">
        <f>IF(OR($B38&lt;D$229, AND($B38&gt;D$230, $B38&lt;D$231)), D38, "")</f>
        <v>86.856999999999999</v>
      </c>
      <c r="BM38" s="2">
        <f>IF(OR($B38&lt;E$229, AND($B38&gt;E$230, $B38&lt;E$231)), E38, "")</f>
        <v>90.486000000000004</v>
      </c>
      <c r="BN38" s="2">
        <f>IF(OR($B38&lt;F$229, AND($B38&gt;F$230, $B38&lt;F$231)), F38, "")</f>
        <v>89.728999999999999</v>
      </c>
      <c r="BO38" s="2">
        <f>IF(OR($B38&lt;G$229, AND($B38&gt;G$230, $B38&lt;G$231)), G38, "")</f>
        <v>88.442999999999998</v>
      </c>
      <c r="BP38" s="2">
        <f>IF(OR($B38&lt;H$229, AND($B38&gt;H$230, $B38&lt;H$231)), H38, "")</f>
        <v>90.585999999999999</v>
      </c>
      <c r="BQ38" s="2">
        <f>IF(OR($B38&lt;I$229, AND($B38&gt;I$230, $B38&lt;I$231)), I38, "")</f>
        <v>91.9</v>
      </c>
      <c r="BR38" s="2">
        <f>IF(OR($B38&lt;J$229, AND($B38&gt;J$230, $B38&lt;J$231)), J38, "")</f>
        <v>92.013999999999996</v>
      </c>
      <c r="BS38" s="2">
        <f>IF(OR($B38&lt;K$229, AND($B38&gt;K$230, $B38&lt;K$231)), K38, "")</f>
        <v>88.6</v>
      </c>
      <c r="BT38" s="2">
        <f>IF(OR($B38&lt;L$229, AND($B38&gt;L$230, $B38&lt;L$231)), L38, "")</f>
        <v>86.513999999999996</v>
      </c>
      <c r="BU38" s="2">
        <f>IF(OR($B38&lt;M$229, AND($B38&gt;M$230, $B38&lt;M$231)), M38, "")</f>
        <v>78.986000000000004</v>
      </c>
      <c r="BV38" s="2">
        <f>IF(OR($B38&lt;N$229, AND($B38&gt;N$230, $B38&lt;N$231)), N38, "")</f>
        <v>73.285700000000006</v>
      </c>
      <c r="BW38" s="2">
        <f>IF(OR($B38&lt;O$229, AND($B38&gt;O$230, $B38&lt;O$231)), O38, "")</f>
        <v>61.071399999999997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81.830233987736079</v>
      </c>
      <c r="CP38" s="2">
        <f>BL$207*$B38+BL$209</f>
        <v>85.728798008599213</v>
      </c>
      <c r="CQ38" s="2">
        <f>BM$207*$B38+BM$209</f>
        <v>87.671289466425918</v>
      </c>
      <c r="CR38" s="2">
        <f>BN$207*$B38+BN$209</f>
        <v>87.088263787921136</v>
      </c>
      <c r="CS38" s="2">
        <f>BO$207*$B38+BO$209</f>
        <v>87.775611865359195</v>
      </c>
      <c r="CT38" s="2">
        <f>BP$207*$B38+BP$209</f>
        <v>89.892337491882643</v>
      </c>
      <c r="CU38" s="2">
        <f>BQ$207*$B38+BQ$209</f>
        <v>91.067516746931233</v>
      </c>
      <c r="CV38" s="2">
        <f>BR$207*$B38+BR$209</f>
        <v>90.251793250867976</v>
      </c>
      <c r="CW38" s="2">
        <f>BS$207*$B38+BS$209</f>
        <v>88.323466519517552</v>
      </c>
      <c r="CX38" s="2">
        <f>BT$207*$B38+BT$209</f>
        <v>85.04935687495923</v>
      </c>
      <c r="CY38" s="2">
        <f>BU$207*$B38+BU$209</f>
        <v>78.461593850913985</v>
      </c>
      <c r="CZ38" s="2">
        <f>BV$207*$B38+BV$209</f>
        <v>70.642523272823581</v>
      </c>
      <c r="DA38" s="2">
        <f>BW$207*$B38+BW$209</f>
        <v>59.285720482603821</v>
      </c>
      <c r="DD38" s="2">
        <f>BZ$207*$B38+BZ$209</f>
        <v>85.615016972960319</v>
      </c>
      <c r="DE38" s="2">
        <f>CA$207*$B38+CA$209</f>
        <v>87.889008745899673</v>
      </c>
      <c r="DF38" s="2">
        <f>CB$207*$B38+CB$209</f>
        <v>90.613513870219705</v>
      </c>
      <c r="DG38" s="2">
        <f>CC$207*$B38+CC$209</f>
        <v>90.386524332142329</v>
      </c>
      <c r="DH38" s="2">
        <f>CD$207*$B38+CD$209</f>
        <v>92.11581961127392</v>
      </c>
      <c r="DI38" s="2">
        <f>CE$207*$B38+CE$209</f>
        <v>95.226484885834125</v>
      </c>
      <c r="DJ38" s="2">
        <f>CF$207*$B38+CF$209</f>
        <v>96.934507850125769</v>
      </c>
      <c r="DK38" s="2">
        <f>CG$207*$B38+CG$209</f>
        <v>96.508698974640581</v>
      </c>
      <c r="DL38" s="2">
        <f>CH$207*$B38+CH$209</f>
        <v>94.576827151558518</v>
      </c>
      <c r="DM38" s="2">
        <f>CI$207*$B38+CI$209</f>
        <v>91.096111610856639</v>
      </c>
      <c r="DN38" s="2">
        <f>CJ$207*$B38+CJ$209</f>
        <v>85.199983397465232</v>
      </c>
      <c r="DO38" s="2">
        <f>CK$207*$B38+CK$209</f>
        <v>75.700043612363402</v>
      </c>
      <c r="DP38" s="2">
        <f>CL$207*$B38+CL$209</f>
        <v>62.667644445944212</v>
      </c>
      <c r="DS38" s="2">
        <f>POWER(10,($B38-C$227)/C$228)/(1+POWER(10,($B38-C$227)/C$228))</f>
        <v>2.1315280447501356E-3</v>
      </c>
      <c r="DT38" s="2">
        <f>POWER(10,($B38-D$227)/D$228)/(1+POWER(10,($B38-D$227)/D$228))</f>
        <v>1.592427798625887E-3</v>
      </c>
      <c r="DU38" s="2">
        <f>POWER(10,($B38-E$227)/E$228)/(1+POWER(10,($B38-E$227)/E$228))</f>
        <v>1.8346815279965008E-3</v>
      </c>
      <c r="DV38" s="2">
        <f>POWER(10,($B38-F$227)/F$228)/(1+POWER(10,($B38-F$227)/F$228))</f>
        <v>1.7415065930670337E-3</v>
      </c>
      <c r="DW38" s="2">
        <f>POWER(10,($B38-G$227)/G$228)/(1+POWER(10,($B38-G$227)/G$228))</f>
        <v>1.8036814471654894E-3</v>
      </c>
      <c r="DX38" s="2">
        <f>POWER(10,($B38-H$227)/H$228)/(1+POWER(10,($B38-H$227)/H$228))</f>
        <v>1.9408966468932338E-3</v>
      </c>
      <c r="DY38" s="2">
        <f>POWER(10,($B38-I$227)/I$228)/(1+POWER(10,($B38-I$227)/I$228))</f>
        <v>1.8468024628173535E-3</v>
      </c>
      <c r="DZ38" s="2">
        <f>POWER(10,($B38-J$227)/J$228)/(1+POWER(10,($B38-J$227)/J$228))</f>
        <v>1.6760014412789397E-3</v>
      </c>
      <c r="EA38" s="2">
        <f>POWER(10,($B38-K$227)/K$228)/(1+POWER(10,($B38-K$227)/K$228))</f>
        <v>1.6645270248854013E-3</v>
      </c>
      <c r="EB38" s="2">
        <f>POWER(10,($B38-L$227)/L$228)/(1+POWER(10,($B38-L$227)/L$228))</f>
        <v>1.9727960092437873E-3</v>
      </c>
      <c r="EC38" s="2">
        <f>POWER(10,($B38-M$227)/M$228)/(1+POWER(10,($B38-M$227)/M$228))</f>
        <v>1.6231996276412112E-3</v>
      </c>
      <c r="ED38" s="2">
        <f>POWER(10,($B38-N$227)/N$228)/(1+POWER(10,($B38-N$227)/N$228))</f>
        <v>1.5521350393204074E-3</v>
      </c>
      <c r="EE38" s="2">
        <f>POWER(10,($B38-O$227)/O$228)/(1+POWER(10,($B38-O$227)/O$228))</f>
        <v>1.7472197095699802E-3</v>
      </c>
    </row>
    <row r="39" spans="2:135" x14ac:dyDescent="0.25">
      <c r="B39" s="2">
        <v>33</v>
      </c>
      <c r="C39">
        <v>87.085999999999999</v>
      </c>
      <c r="D39">
        <v>87.385999999999996</v>
      </c>
      <c r="E39">
        <v>90.471000000000004</v>
      </c>
      <c r="F39">
        <v>89.986000000000004</v>
      </c>
      <c r="G39">
        <v>89.614000000000004</v>
      </c>
      <c r="H39">
        <v>91.370999999999995</v>
      </c>
      <c r="I39">
        <v>92.143000000000001</v>
      </c>
      <c r="J39">
        <v>92.156999999999996</v>
      </c>
      <c r="K39">
        <v>88.7</v>
      </c>
      <c r="L39">
        <v>87.242999999999995</v>
      </c>
      <c r="M39">
        <v>80.885999999999996</v>
      </c>
      <c r="N39">
        <v>72.528599999999997</v>
      </c>
      <c r="O39">
        <v>61.828600000000002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82.501167107096421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85.728117409044913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87.692745344653574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87.102537154625125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87.8112254168134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89.938867754080022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91.112860407629512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90.292906748729834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88.36177675024922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85.14203246024104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78.53489031016305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70.707042283822204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59.500370836695666</v>
      </c>
      <c r="AE39" s="5"/>
      <c r="AG39" s="5">
        <f t="shared" si="15"/>
        <v>4.5848328929035773</v>
      </c>
      <c r="AH39" s="5">
        <f t="shared" si="15"/>
        <v>1.6578825909550829</v>
      </c>
      <c r="AI39" s="5">
        <f t="shared" si="15"/>
        <v>2.77825465534643</v>
      </c>
      <c r="AJ39" s="5">
        <f t="shared" si="15"/>
        <v>2.8834628453748792</v>
      </c>
      <c r="AK39" s="5">
        <f t="shared" si="15"/>
        <v>1.8027745831866042</v>
      </c>
      <c r="AL39" s="5">
        <f t="shared" si="15"/>
        <v>1.4321322459199735</v>
      </c>
      <c r="AM39" s="5">
        <f t="shared" si="15"/>
        <v>1.0301395923704888</v>
      </c>
      <c r="AN39" s="5">
        <f t="shared" si="15"/>
        <v>1.8640932512701625</v>
      </c>
      <c r="AO39" s="5">
        <f t="shared" si="14"/>
        <v>0.33822324975078288</v>
      </c>
      <c r="AP39" s="5">
        <f t="shared" si="14"/>
        <v>2.1009675397589547</v>
      </c>
      <c r="AQ39" s="5">
        <f t="shared" si="14"/>
        <v>2.3511096898369459</v>
      </c>
      <c r="AR39" s="5">
        <f t="shared" si="14"/>
        <v>1.8215577161777929</v>
      </c>
      <c r="AS39" s="5">
        <f t="shared" si="14"/>
        <v>2.3282291633043357</v>
      </c>
      <c r="AV39" s="2">
        <f t="shared" si="1"/>
        <v>81.832037701288954</v>
      </c>
      <c r="AW39" s="2">
        <f t="shared" si="2"/>
        <v>85.708939142522553</v>
      </c>
      <c r="AX39" s="2">
        <f t="shared" si="3"/>
        <v>87.661490468773508</v>
      </c>
      <c r="AY39" s="2">
        <f t="shared" si="4"/>
        <v>87.090330185516009</v>
      </c>
      <c r="AZ39" s="2">
        <f t="shared" si="5"/>
        <v>87.802190356791542</v>
      </c>
      <c r="BA39" s="2">
        <f t="shared" si="6"/>
        <v>89.928944966578896</v>
      </c>
      <c r="BB39" s="2">
        <f t="shared" si="7"/>
        <v>91.107365511381246</v>
      </c>
      <c r="BC39" s="2">
        <f t="shared" si="8"/>
        <v>90.290921415908457</v>
      </c>
      <c r="BD39" s="2">
        <f t="shared" si="9"/>
        <v>88.358666334525878</v>
      </c>
      <c r="BE39" s="2">
        <f t="shared" si="10"/>
        <v>85.087206206943407</v>
      </c>
      <c r="BF39" s="2">
        <f t="shared" si="11"/>
        <v>78.511077159161886</v>
      </c>
      <c r="BG39" s="2">
        <f t="shared" si="12"/>
        <v>70.681362457278937</v>
      </c>
      <c r="BH39" s="2">
        <f t="shared" si="13"/>
        <v>59.316730136752291</v>
      </c>
      <c r="BK39" s="2">
        <f>IF(OR($B39&lt;C$229, AND($B39&gt;C$230, $B39&lt;C$231)), C39, "")</f>
        <v>87.085999999999999</v>
      </c>
      <c r="BL39" s="2">
        <f>IF(OR($B39&lt;D$229, AND($B39&gt;D$230, $B39&lt;D$231)), D39, "")</f>
        <v>87.385999999999996</v>
      </c>
      <c r="BM39" s="2">
        <f>IF(OR($B39&lt;E$229, AND($B39&gt;E$230, $B39&lt;E$231)), E39, "")</f>
        <v>90.471000000000004</v>
      </c>
      <c r="BN39" s="2">
        <f>IF(OR($B39&lt;F$229, AND($B39&gt;F$230, $B39&lt;F$231)), F39, "")</f>
        <v>89.986000000000004</v>
      </c>
      <c r="BO39" s="2">
        <f>IF(OR($B39&lt;G$229, AND($B39&gt;G$230, $B39&lt;G$231)), G39, "")</f>
        <v>89.614000000000004</v>
      </c>
      <c r="BP39" s="2">
        <f>IF(OR($B39&lt;H$229, AND($B39&gt;H$230, $B39&lt;H$231)), H39, "")</f>
        <v>91.370999999999995</v>
      </c>
      <c r="BQ39" s="2">
        <f>IF(OR($B39&lt;I$229, AND($B39&gt;I$230, $B39&lt;I$231)), I39, "")</f>
        <v>92.143000000000001</v>
      </c>
      <c r="BR39" s="2">
        <f>IF(OR($B39&lt;J$229, AND($B39&gt;J$230, $B39&lt;J$231)), J39, "")</f>
        <v>92.156999999999996</v>
      </c>
      <c r="BS39" s="2">
        <f>IF(OR($B39&lt;K$229, AND($B39&gt;K$230, $B39&lt;K$231)), K39, "")</f>
        <v>88.7</v>
      </c>
      <c r="BT39" s="2">
        <f>IF(OR($B39&lt;L$229, AND($B39&gt;L$230, $B39&lt;L$231)), L39, "")</f>
        <v>87.242999999999995</v>
      </c>
      <c r="BU39" s="2">
        <f>IF(OR($B39&lt;M$229, AND($B39&gt;M$230, $B39&lt;M$231)), M39, "")</f>
        <v>80.885999999999996</v>
      </c>
      <c r="BV39" s="2">
        <f>IF(OR($B39&lt;N$229, AND($B39&gt;N$230, $B39&lt;N$231)), N39, "")</f>
        <v>72.528599999999997</v>
      </c>
      <c r="BW39" s="2">
        <f>IF(OR($B39&lt;O$229, AND($B39&gt;O$230, $B39&lt;O$231)), O39, "")</f>
        <v>61.828600000000002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81.823346970811869</v>
      </c>
      <c r="CP39" s="2">
        <f>BL$207*$B39+BL$209</f>
        <v>85.705236911056573</v>
      </c>
      <c r="CQ39" s="2">
        <f>BM$207*$B39+BM$209</f>
        <v>87.655682828592205</v>
      </c>
      <c r="CR39" s="2">
        <f>BN$207*$B39+BN$209</f>
        <v>87.084144830738964</v>
      </c>
      <c r="CS39" s="2">
        <f>BO$207*$B39+BO$209</f>
        <v>87.793752788703827</v>
      </c>
      <c r="CT39" s="2">
        <f>BP$207*$B39+BP$209</f>
        <v>89.917786251553864</v>
      </c>
      <c r="CU39" s="2">
        <f>BQ$207*$B39+BQ$209</f>
        <v>91.095689443232118</v>
      </c>
      <c r="CV39" s="2">
        <f>BR$207*$B39+BR$209</f>
        <v>90.279613791568892</v>
      </c>
      <c r="CW39" s="2">
        <f>BS$207*$B39+BS$209</f>
        <v>88.34743573870216</v>
      </c>
      <c r="CX39" s="2">
        <f>BT$207*$B39+BT$209</f>
        <v>85.07434520098596</v>
      </c>
      <c r="CY39" s="2">
        <f>BU$207*$B39+BU$209</f>
        <v>78.499278631214125</v>
      </c>
      <c r="CZ39" s="2">
        <f>BV$207*$B39+BV$209</f>
        <v>70.672896096425873</v>
      </c>
      <c r="DA39" s="2">
        <f>BW$207*$B39+BW$209</f>
        <v>59.310358759820431</v>
      </c>
      <c r="DD39" s="2">
        <f>BZ$207*$B39+BZ$209</f>
        <v>85.542589781107338</v>
      </c>
      <c r="DE39" s="2">
        <f>CA$207*$B39+CA$209</f>
        <v>87.825894420919155</v>
      </c>
      <c r="DF39" s="2">
        <f>CB$207*$B39+CB$209</f>
        <v>90.543142180560466</v>
      </c>
      <c r="DG39" s="2">
        <f>CC$207*$B39+CC$209</f>
        <v>90.323901963556992</v>
      </c>
      <c r="DH39" s="2">
        <f>CD$207*$B39+CD$209</f>
        <v>92.060854745773355</v>
      </c>
      <c r="DI39" s="2">
        <f>CE$207*$B39+CE$209</f>
        <v>95.162153453670911</v>
      </c>
      <c r="DJ39" s="2">
        <f>CF$207*$B39+CF$209</f>
        <v>96.862737231074988</v>
      </c>
      <c r="DK39" s="2">
        <f>CG$207*$B39+CG$209</f>
        <v>96.433751399044098</v>
      </c>
      <c r="DL39" s="2">
        <f>CH$207*$B39+CH$209</f>
        <v>94.501778568427099</v>
      </c>
      <c r="DM39" s="2">
        <f>CI$207*$B39+CI$209</f>
        <v>91.021036727451104</v>
      </c>
      <c r="DN39" s="2">
        <f>CJ$207*$B39+CJ$209</f>
        <v>85.129436934708465</v>
      </c>
      <c r="DO39" s="2">
        <f>CK$207*$B39+CK$209</f>
        <v>75.648345353176239</v>
      </c>
      <c r="DP39" s="2">
        <f>CL$207*$B39+CL$209</f>
        <v>62.636640110799434</v>
      </c>
      <c r="DS39" s="2">
        <f>POWER(10,($B39-C$227)/C$228)/(1+POWER(10,($B39-C$227)/C$228))</f>
        <v>2.3366934939108882E-3</v>
      </c>
      <c r="DT39" s="2">
        <f>POWER(10,($B39-D$227)/D$228)/(1+POWER(10,($B39-D$227)/D$228))</f>
        <v>1.7457941458075151E-3</v>
      </c>
      <c r="DU39" s="2">
        <f>POWER(10,($B39-E$227)/E$228)/(1+POWER(10,($B39-E$227)/E$228))</f>
        <v>2.0113322728972298E-3</v>
      </c>
      <c r="DV39" s="2">
        <f>POWER(10,($B39-F$227)/F$228)/(1+POWER(10,($B39-F$227)/F$228))</f>
        <v>1.9092032283470981E-3</v>
      </c>
      <c r="DW39" s="2">
        <f>POWER(10,($B39-G$227)/G$228)/(1+POWER(10,($B39-G$227)/G$228))</f>
        <v>1.9773532886286612E-3</v>
      </c>
      <c r="DX39" s="2">
        <f>POWER(10,($B39-H$227)/H$228)/(1+POWER(10,($B39-H$227)/H$228))</f>
        <v>2.1277524236922242E-3</v>
      </c>
      <c r="DY39" s="2">
        <f>POWER(10,($B39-I$227)/I$228)/(1+POWER(10,($B39-I$227)/I$228))</f>
        <v>2.0246178944001276E-3</v>
      </c>
      <c r="DZ39" s="2">
        <f>POWER(10,($B39-J$227)/J$228)/(1+POWER(10,($B39-J$227)/J$228))</f>
        <v>1.8374019335917534E-3</v>
      </c>
      <c r="EA39" s="2">
        <f>POWER(10,($B39-K$227)/K$228)/(1+POWER(10,($B39-K$227)/K$228))</f>
        <v>1.8248245400743887E-3</v>
      </c>
      <c r="EB39" s="2">
        <f>POWER(10,($B39-L$227)/L$228)/(1+POWER(10,($B39-L$227)/L$228))</f>
        <v>2.1627161759107385E-3</v>
      </c>
      <c r="EC39" s="2">
        <f>POWER(10,($B39-M$227)/M$228)/(1+POWER(10,($B39-M$227)/M$228))</f>
        <v>1.7795243201871283E-3</v>
      </c>
      <c r="ED39" s="2">
        <f>POWER(10,($B39-N$227)/N$228)/(1+POWER(10,($B39-N$227)/N$228))</f>
        <v>1.7016274141630774E-3</v>
      </c>
      <c r="EE39" s="2">
        <f>POWER(10,($B39-O$227)/O$228)/(1+POWER(10,($B39-O$227)/O$228))</f>
        <v>1.9154654280783567E-3</v>
      </c>
    </row>
    <row r="40" spans="2:135" x14ac:dyDescent="0.25">
      <c r="B40" s="2">
        <v>34</v>
      </c>
      <c r="C40">
        <v>88.9</v>
      </c>
      <c r="D40">
        <v>88.385999999999996</v>
      </c>
      <c r="E40">
        <v>91.557000000000002</v>
      </c>
      <c r="F40">
        <v>90.057000000000002</v>
      </c>
      <c r="G40">
        <v>91.070999999999998</v>
      </c>
      <c r="H40">
        <v>91.242999999999995</v>
      </c>
      <c r="I40">
        <v>92.8</v>
      </c>
      <c r="J40">
        <v>91.9</v>
      </c>
      <c r="K40">
        <v>89.4</v>
      </c>
      <c r="L40">
        <v>86.929000000000002</v>
      </c>
      <c r="M40">
        <v>80.629000000000005</v>
      </c>
      <c r="N40">
        <v>72.542900000000003</v>
      </c>
      <c r="O40">
        <v>62.4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83.054561344816747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85.729033743305536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87.715759263897226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87.115087135397701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87.84239857658531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89.978838918584216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91.149864197427846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90.324702116557347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88.391290897833883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85.231109227092702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78.602443058755824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70.768514402480079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59.697551871752978</v>
      </c>
      <c r="AE40" s="5"/>
      <c r="AG40" s="5">
        <f t="shared" si="15"/>
        <v>5.8454386551832584</v>
      </c>
      <c r="AH40" s="5">
        <f t="shared" si="15"/>
        <v>2.6569662566944601</v>
      </c>
      <c r="AI40" s="5">
        <f t="shared" si="15"/>
        <v>3.8412407361027761</v>
      </c>
      <c r="AJ40" s="5">
        <f t="shared" si="15"/>
        <v>2.9419128646023012</v>
      </c>
      <c r="AK40" s="5">
        <f t="shared" si="15"/>
        <v>3.2286014234146876</v>
      </c>
      <c r="AL40" s="5">
        <f t="shared" si="15"/>
        <v>1.2641610814157787</v>
      </c>
      <c r="AM40" s="5">
        <f t="shared" si="15"/>
        <v>1.6501358025721515</v>
      </c>
      <c r="AN40" s="5">
        <f t="shared" si="15"/>
        <v>1.5752978834426585</v>
      </c>
      <c r="AO40" s="5">
        <f t="shared" si="14"/>
        <v>1.0087091021661223</v>
      </c>
      <c r="AP40" s="5">
        <f t="shared" si="14"/>
        <v>1.6978907729073001</v>
      </c>
      <c r="AQ40" s="5">
        <f t="shared" si="14"/>
        <v>2.0265569412441806</v>
      </c>
      <c r="AR40" s="5">
        <f t="shared" si="14"/>
        <v>1.7743855975199239</v>
      </c>
      <c r="AS40" s="5">
        <f t="shared" si="14"/>
        <v>2.7024481282470205</v>
      </c>
      <c r="AV40" s="2">
        <f t="shared" si="1"/>
        <v>81.825819117759082</v>
      </c>
      <c r="AW40" s="2">
        <f t="shared" si="2"/>
        <v>85.685658844941884</v>
      </c>
      <c r="AX40" s="2">
        <f t="shared" si="3"/>
        <v>87.646322151702833</v>
      </c>
      <c r="AY40" s="2">
        <f t="shared" si="4"/>
        <v>87.086684282725074</v>
      </c>
      <c r="AZ40" s="2">
        <f t="shared" si="5"/>
        <v>87.820985084639133</v>
      </c>
      <c r="BA40" s="2">
        <f t="shared" si="6"/>
        <v>89.955258370518592</v>
      </c>
      <c r="BB40" s="2">
        <f t="shared" si="7"/>
        <v>91.136440367650636</v>
      </c>
      <c r="BC40" s="2">
        <f t="shared" si="8"/>
        <v>90.319623691050296</v>
      </c>
      <c r="BD40" s="2">
        <f t="shared" si="9"/>
        <v>88.383518805852205</v>
      </c>
      <c r="BE40" s="2">
        <f t="shared" si="10"/>
        <v>85.113195160320856</v>
      </c>
      <c r="BF40" s="2">
        <f t="shared" si="11"/>
        <v>78.549686873881896</v>
      </c>
      <c r="BG40" s="2">
        <f t="shared" si="12"/>
        <v>70.712397473460712</v>
      </c>
      <c r="BH40" s="2">
        <f t="shared" si="13"/>
        <v>59.341864979430831</v>
      </c>
      <c r="BK40" s="2">
        <f>IF(OR($B40&lt;C$229, AND($B40&gt;C$230, $B40&lt;C$231)), C40, "")</f>
        <v>88.9</v>
      </c>
      <c r="BL40" s="2">
        <f>IF(OR($B40&lt;D$229, AND($B40&gt;D$230, $B40&lt;D$231)), D40, "")</f>
        <v>88.385999999999996</v>
      </c>
      <c r="BM40" s="2">
        <f>IF(OR($B40&lt;E$229, AND($B40&gt;E$230, $B40&lt;E$231)), E40, "")</f>
        <v>91.557000000000002</v>
      </c>
      <c r="BN40" s="2">
        <f>IF(OR($B40&lt;F$229, AND($B40&gt;F$230, $B40&lt;F$231)), F40, "")</f>
        <v>90.057000000000002</v>
      </c>
      <c r="BO40" s="2">
        <f>IF(OR($B40&lt;G$229, AND($B40&gt;G$230, $B40&lt;G$231)), G40, "")</f>
        <v>91.070999999999998</v>
      </c>
      <c r="BP40" s="2">
        <f>IF(OR($B40&lt;H$229, AND($B40&gt;H$230, $B40&lt;H$231)), H40, "")</f>
        <v>91.242999999999995</v>
      </c>
      <c r="BQ40" s="2">
        <f>IF(OR($B40&lt;I$229, AND($B40&gt;I$230, $B40&lt;I$231)), I40, "")</f>
        <v>92.8</v>
      </c>
      <c r="BR40" s="2">
        <f>IF(OR($B40&lt;J$229, AND($B40&gt;J$230, $B40&lt;J$231)), J40, "")</f>
        <v>91.9</v>
      </c>
      <c r="BS40" s="2">
        <f>IF(OR($B40&lt;K$229, AND($B40&gt;K$230, $B40&lt;K$231)), K40, "")</f>
        <v>89.4</v>
      </c>
      <c r="BT40" s="2">
        <f>IF(OR($B40&lt;L$229, AND($B40&gt;L$230, $B40&lt;L$231)), L40, "")</f>
        <v>86.929000000000002</v>
      </c>
      <c r="BU40" s="2">
        <f>IF(OR($B40&lt;M$229, AND($B40&gt;M$230, $B40&lt;M$231)), M40, "")</f>
        <v>80.629000000000005</v>
      </c>
      <c r="BV40" s="2">
        <f>IF(OR($B40&lt;N$229, AND($B40&gt;N$230, $B40&lt;N$231)), N40, "")</f>
        <v>72.542900000000003</v>
      </c>
      <c r="BW40" s="2">
        <f>IF(OR($B40&lt;O$229, AND($B40&gt;O$230, $B40&lt;O$231)), O40, "")</f>
        <v>62.4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81.816459953887659</v>
      </c>
      <c r="CP40" s="2">
        <f>BL$207*$B40+BL$209</f>
        <v>85.681675813513934</v>
      </c>
      <c r="CQ40" s="2">
        <f>BM$207*$B40+BM$209</f>
        <v>87.640076190758478</v>
      </c>
      <c r="CR40" s="2">
        <f>BN$207*$B40+BN$209</f>
        <v>87.080025873556778</v>
      </c>
      <c r="CS40" s="2">
        <f>BO$207*$B40+BO$209</f>
        <v>87.811893712048459</v>
      </c>
      <c r="CT40" s="2">
        <f>BP$207*$B40+BP$209</f>
        <v>89.943235011225084</v>
      </c>
      <c r="CU40" s="2">
        <f>BQ$207*$B40+BQ$209</f>
        <v>91.123862139533003</v>
      </c>
      <c r="CV40" s="2">
        <f>BR$207*$B40+BR$209</f>
        <v>90.307434332269793</v>
      </c>
      <c r="CW40" s="2">
        <f>BS$207*$B40+BS$209</f>
        <v>88.371404957886753</v>
      </c>
      <c r="CX40" s="2">
        <f>BT$207*$B40+BT$209</f>
        <v>85.099333527012689</v>
      </c>
      <c r="CY40" s="2">
        <f>BU$207*$B40+BU$209</f>
        <v>78.536963411514265</v>
      </c>
      <c r="CZ40" s="2">
        <f>BV$207*$B40+BV$209</f>
        <v>70.703268920028151</v>
      </c>
      <c r="DA40" s="2">
        <f>BW$207*$B40+BW$209</f>
        <v>59.334997037037041</v>
      </c>
      <c r="DD40" s="2">
        <f>BZ$207*$B40+BZ$209</f>
        <v>85.470162589254357</v>
      </c>
      <c r="DE40" s="2">
        <f>CA$207*$B40+CA$209</f>
        <v>87.762780095938638</v>
      </c>
      <c r="DF40" s="2">
        <f>CB$207*$B40+CB$209</f>
        <v>90.472770490901226</v>
      </c>
      <c r="DG40" s="2">
        <f>CC$207*$B40+CC$209</f>
        <v>90.261279594971654</v>
      </c>
      <c r="DH40" s="2">
        <f>CD$207*$B40+CD$209</f>
        <v>92.00588988027279</v>
      </c>
      <c r="DI40" s="2">
        <f>CE$207*$B40+CE$209</f>
        <v>95.09782202150771</v>
      </c>
      <c r="DJ40" s="2">
        <f>CF$207*$B40+CF$209</f>
        <v>96.790966612024192</v>
      </c>
      <c r="DK40" s="2">
        <f>CG$207*$B40+CG$209</f>
        <v>96.358803823447602</v>
      </c>
      <c r="DL40" s="2">
        <f>CH$207*$B40+CH$209</f>
        <v>94.42672998529568</v>
      </c>
      <c r="DM40" s="2">
        <f>CI$207*$B40+CI$209</f>
        <v>90.945961844045584</v>
      </c>
      <c r="DN40" s="2">
        <f>CJ$207*$B40+CJ$209</f>
        <v>85.058890471951685</v>
      </c>
      <c r="DO40" s="2">
        <f>CK$207*$B40+CK$209</f>
        <v>75.596647093989063</v>
      </c>
      <c r="DP40" s="2">
        <f>CL$207*$B40+CL$209</f>
        <v>62.605635775654655</v>
      </c>
      <c r="DS40" s="2">
        <f>POWER(10,($B40-C$227)/C$228)/(1+POWER(10,($B40-C$227)/C$228))</f>
        <v>2.5615559900291018E-3</v>
      </c>
      <c r="DT40" s="2">
        <f>POWER(10,($B40-D$227)/D$228)/(1+POWER(10,($B40-D$227)/D$228))</f>
        <v>1.9139028551265432E-3</v>
      </c>
      <c r="DU40" s="2">
        <f>POWER(10,($B40-E$227)/E$228)/(1+POWER(10,($B40-E$227)/E$228))</f>
        <v>2.2049541117260124E-3</v>
      </c>
      <c r="DV40" s="2">
        <f>POWER(10,($B40-F$227)/F$228)/(1+POWER(10,($B40-F$227)/F$228))</f>
        <v>2.0930141860356997E-3</v>
      </c>
      <c r="DW40" s="2">
        <f>POWER(10,($B40-G$227)/G$228)/(1+POWER(10,($B40-G$227)/G$228))</f>
        <v>2.1677112295772866E-3</v>
      </c>
      <c r="DX40" s="2">
        <f>POWER(10,($B40-H$227)/H$228)/(1+POWER(10,($B40-H$227)/H$228))</f>
        <v>2.3325553084137161E-3</v>
      </c>
      <c r="DY40" s="2">
        <f>POWER(10,($B40-I$227)/I$228)/(1+POWER(10,($B40-I$227)/I$228))</f>
        <v>2.2195158354128787E-3</v>
      </c>
      <c r="DZ40" s="2">
        <f>POWER(10,($B40-J$227)/J$228)/(1+POWER(10,($B40-J$227)/J$228))</f>
        <v>2.014314081840217E-3</v>
      </c>
      <c r="EA40" s="2">
        <f>POWER(10,($B40-K$227)/K$228)/(1+POWER(10,($B40-K$227)/K$228))</f>
        <v>2.0005281154410002E-3</v>
      </c>
      <c r="EB40" s="2">
        <f>POWER(10,($B40-L$227)/L$228)/(1+POWER(10,($B40-L$227)/L$228))</f>
        <v>2.3708764362151847E-3</v>
      </c>
      <c r="EC40" s="2">
        <f>POWER(10,($B40-M$227)/M$228)/(1+POWER(10,($B40-M$227)/M$228))</f>
        <v>1.9508746800940115E-3</v>
      </c>
      <c r="ED40" s="2">
        <f>POWER(10,($B40-N$227)/N$228)/(1+POWER(10,($B40-N$227)/N$228))</f>
        <v>1.8654911000209702E-3</v>
      </c>
      <c r="EE40" s="2">
        <f>POWER(10,($B40-O$227)/O$228)/(1+POWER(10,($B40-O$227)/O$228))</f>
        <v>2.0998780185327646E-3</v>
      </c>
    </row>
    <row r="41" spans="2:135" x14ac:dyDescent="0.25">
      <c r="B41" s="2">
        <v>35</v>
      </c>
      <c r="C41">
        <v>90.942999999999998</v>
      </c>
      <c r="D41">
        <v>88</v>
      </c>
      <c r="E41">
        <v>92.3</v>
      </c>
      <c r="F41">
        <v>90.2</v>
      </c>
      <c r="G41">
        <v>89.385999999999996</v>
      </c>
      <c r="H41">
        <v>92.313999999999993</v>
      </c>
      <c r="I41">
        <v>94.385999999999996</v>
      </c>
      <c r="J41">
        <v>92.5</v>
      </c>
      <c r="K41">
        <v>89.728999999999999</v>
      </c>
      <c r="L41">
        <v>87.914000000000001</v>
      </c>
      <c r="M41">
        <v>80.813999999999993</v>
      </c>
      <c r="N41">
        <v>74</v>
      </c>
      <c r="O41">
        <v>62.242899999999999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83.990940297480478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85.756679590412432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87.77934829329449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87.146523651275459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87.88852977962182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90.035380839568631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91.197031469181454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90.360848872468225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88.427068894923451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85.382827314517272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78.700713539847968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70.8614159354306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60.030268564985676</v>
      </c>
      <c r="AE41" s="5"/>
      <c r="AG41" s="5">
        <f t="shared" si="15"/>
        <v>6.9520597025195201</v>
      </c>
      <c r="AH41" s="5">
        <f t="shared" si="15"/>
        <v>2.2433204095875681</v>
      </c>
      <c r="AI41" s="5">
        <f t="shared" si="15"/>
        <v>4.5206517067055074</v>
      </c>
      <c r="AJ41" s="5">
        <f t="shared" si="15"/>
        <v>3.0534763487245442</v>
      </c>
      <c r="AK41" s="5">
        <f t="shared" si="15"/>
        <v>1.497470220378176</v>
      </c>
      <c r="AL41" s="5">
        <f t="shared" si="15"/>
        <v>2.2786191604313615</v>
      </c>
      <c r="AM41" s="5">
        <f t="shared" si="15"/>
        <v>3.188968530818542</v>
      </c>
      <c r="AN41" s="5">
        <f t="shared" si="15"/>
        <v>2.1391511275317754</v>
      </c>
      <c r="AO41" s="5">
        <f t="shared" si="14"/>
        <v>1.3019311050765481</v>
      </c>
      <c r="AP41" s="5">
        <f t="shared" si="14"/>
        <v>2.5311726854827299</v>
      </c>
      <c r="AQ41" s="5">
        <f t="shared" si="14"/>
        <v>2.1132864601520254</v>
      </c>
      <c r="AR41" s="5">
        <f t="shared" si="14"/>
        <v>3.1385840645694003</v>
      </c>
      <c r="AS41" s="5">
        <f t="shared" si="14"/>
        <v>2.2126314350143232</v>
      </c>
      <c r="AV41" s="2">
        <f t="shared" si="1"/>
        <v>81.819648484016284</v>
      </c>
      <c r="AW41" s="2">
        <f t="shared" si="2"/>
        <v>85.662398227602409</v>
      </c>
      <c r="AX41" s="2">
        <f t="shared" si="3"/>
        <v>87.631184279894953</v>
      </c>
      <c r="AY41" s="2">
        <f t="shared" si="4"/>
        <v>87.083072007922539</v>
      </c>
      <c r="AZ41" s="2">
        <f t="shared" si="5"/>
        <v>87.83982731784559</v>
      </c>
      <c r="BA41" s="2">
        <f t="shared" si="6"/>
        <v>89.981634586282283</v>
      </c>
      <c r="BB41" s="2">
        <f t="shared" si="7"/>
        <v>91.165580460998811</v>
      </c>
      <c r="BC41" s="2">
        <f t="shared" si="8"/>
        <v>90.348390707363507</v>
      </c>
      <c r="BD41" s="2">
        <f t="shared" si="9"/>
        <v>88.408437026950452</v>
      </c>
      <c r="BE41" s="2">
        <f t="shared" si="10"/>
        <v>85.139257289672656</v>
      </c>
      <c r="BF41" s="2">
        <f t="shared" si="11"/>
        <v>78.588365092590337</v>
      </c>
      <c r="BG41" s="2">
        <f t="shared" si="12"/>
        <v>70.743481358541715</v>
      </c>
      <c r="BH41" s="2">
        <f t="shared" si="13"/>
        <v>59.367036248496071</v>
      </c>
      <c r="BK41" s="2" t="str">
        <f>IF(OR($B41&lt;C$229, AND($B41&gt;C$230, $B41&lt;C$231)), C41, "")</f>
        <v/>
      </c>
      <c r="BL41" s="2">
        <f>IF(OR($B41&lt;D$229, AND($B41&gt;D$230, $B41&lt;D$231)), D41, "")</f>
        <v>88</v>
      </c>
      <c r="BM41" s="2">
        <f>IF(OR($B41&lt;E$229, AND($B41&gt;E$230, $B41&lt;E$231)), E41, "")</f>
        <v>92.3</v>
      </c>
      <c r="BN41" s="2">
        <f>IF(OR($B41&lt;F$229, AND($B41&gt;F$230, $B41&lt;F$231)), F41, "")</f>
        <v>90.2</v>
      </c>
      <c r="BO41" s="2">
        <f>IF(OR($B41&lt;G$229, AND($B41&gt;G$230, $B41&lt;G$231)), G41, "")</f>
        <v>89.385999999999996</v>
      </c>
      <c r="BP41" s="2">
        <f>IF(OR($B41&lt;H$229, AND($B41&gt;H$230, $B41&lt;H$231)), H41, "")</f>
        <v>92.313999999999993</v>
      </c>
      <c r="BQ41" s="2">
        <f>IF(OR($B41&lt;I$229, AND($B41&gt;I$230, $B41&lt;I$231)), I41, "")</f>
        <v>94.385999999999996</v>
      </c>
      <c r="BR41" s="2">
        <f>IF(OR($B41&lt;J$229, AND($B41&gt;J$230, $B41&lt;J$231)), J41, "")</f>
        <v>92.5</v>
      </c>
      <c r="BS41" s="2">
        <f>IF(OR($B41&lt;K$229, AND($B41&gt;K$230, $B41&lt;K$231)), K41, "")</f>
        <v>89.728999999999999</v>
      </c>
      <c r="BT41" s="2">
        <f>IF(OR($B41&lt;L$229, AND($B41&gt;L$230, $B41&lt;L$231)), L41, "")</f>
        <v>87.914000000000001</v>
      </c>
      <c r="BU41" s="2">
        <f>IF(OR($B41&lt;M$229, AND($B41&gt;M$230, $B41&lt;M$231)), M41, "")</f>
        <v>80.813999999999993</v>
      </c>
      <c r="BV41" s="2">
        <f>IF(OR($B41&lt;N$229, AND($B41&gt;N$230, $B41&lt;N$231)), N41, "")</f>
        <v>74</v>
      </c>
      <c r="BW41" s="2">
        <f>IF(OR($B41&lt;O$229, AND($B41&gt;O$230, $B41&lt;O$231)), O41, "")</f>
        <v>62.242899999999999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81.809572936963448</v>
      </c>
      <c r="CP41" s="2">
        <f>BL$207*$B41+BL$209</f>
        <v>85.658114715971294</v>
      </c>
      <c r="CQ41" s="2">
        <f>BM$207*$B41+BM$209</f>
        <v>87.624469552924751</v>
      </c>
      <c r="CR41" s="2">
        <f>BN$207*$B41+BN$209</f>
        <v>87.075906916374606</v>
      </c>
      <c r="CS41" s="2">
        <f>BO$207*$B41+BO$209</f>
        <v>87.830034635393091</v>
      </c>
      <c r="CT41" s="2">
        <f>BP$207*$B41+BP$209</f>
        <v>89.968683770896305</v>
      </c>
      <c r="CU41" s="2">
        <f>BQ$207*$B41+BQ$209</f>
        <v>91.152034835833902</v>
      </c>
      <c r="CV41" s="2">
        <f>BR$207*$B41+BR$209</f>
        <v>90.335254872970708</v>
      </c>
      <c r="CW41" s="2">
        <f>BS$207*$B41+BS$209</f>
        <v>88.395374177071361</v>
      </c>
      <c r="CX41" s="2">
        <f>BT$207*$B41+BT$209</f>
        <v>85.124321853039419</v>
      </c>
      <c r="CY41" s="2">
        <f>BU$207*$B41+BU$209</f>
        <v>78.574648191814404</v>
      </c>
      <c r="CZ41" s="2">
        <f>BV$207*$B41+BV$209</f>
        <v>70.733641743630429</v>
      </c>
      <c r="DA41" s="2">
        <f>BW$207*$B41+BW$209</f>
        <v>59.359635314253651</v>
      </c>
      <c r="DD41" s="2">
        <f>BZ$207*$B41+BZ$209</f>
        <v>85.397735397401377</v>
      </c>
      <c r="DE41" s="2">
        <f>CA$207*$B41+CA$209</f>
        <v>87.69966577095812</v>
      </c>
      <c r="DF41" s="2">
        <f>CB$207*$B41+CB$209</f>
        <v>90.402398801241986</v>
      </c>
      <c r="DG41" s="2">
        <f>CC$207*$B41+CC$209</f>
        <v>90.198657226386331</v>
      </c>
      <c r="DH41" s="2">
        <f>CD$207*$B41+CD$209</f>
        <v>91.950925014772224</v>
      </c>
      <c r="DI41" s="2">
        <f>CE$207*$B41+CE$209</f>
        <v>95.033490589344495</v>
      </c>
      <c r="DJ41" s="2">
        <f>CF$207*$B41+CF$209</f>
        <v>96.719195992973411</v>
      </c>
      <c r="DK41" s="2">
        <f>CG$207*$B41+CG$209</f>
        <v>96.283856247851105</v>
      </c>
      <c r="DL41" s="2">
        <f>CH$207*$B41+CH$209</f>
        <v>94.35168140216426</v>
      </c>
      <c r="DM41" s="2">
        <f>CI$207*$B41+CI$209</f>
        <v>90.87088696064005</v>
      </c>
      <c r="DN41" s="2">
        <f>CJ$207*$B41+CJ$209</f>
        <v>84.988344009194918</v>
      </c>
      <c r="DO41" s="2">
        <f>CK$207*$B41+CK$209</f>
        <v>75.544948834801886</v>
      </c>
      <c r="DP41" s="2">
        <f>CL$207*$B41+CL$209</f>
        <v>62.574631440509876</v>
      </c>
      <c r="DS41" s="2">
        <f>POWER(10,($B41-C$227)/C$228)/(1+POWER(10,($B41-C$227)/C$228))</f>
        <v>2.8079963390537487E-3</v>
      </c>
      <c r="DT41" s="2">
        <f>POWER(10,($B41-D$227)/D$228)/(1+POWER(10,($B41-D$227)/D$228))</f>
        <v>2.098165324175524E-3</v>
      </c>
      <c r="DU41" s="2">
        <f>POWER(10,($B41-E$227)/E$228)/(1+POWER(10,($B41-E$227)/E$228))</f>
        <v>2.4171699024619002E-3</v>
      </c>
      <c r="DV41" s="2">
        <f>POWER(10,($B41-F$227)/F$228)/(1+POWER(10,($B41-F$227)/F$228))</f>
        <v>2.2944810941041833E-3</v>
      </c>
      <c r="DW41" s="2">
        <f>POWER(10,($B41-G$227)/G$228)/(1+POWER(10,($B41-G$227)/G$228))</f>
        <v>2.376351116133706E-3</v>
      </c>
      <c r="DX41" s="2">
        <f>POWER(10,($B41-H$227)/H$228)/(1+POWER(10,($B41-H$227)/H$228))</f>
        <v>2.5570206031941983E-3</v>
      </c>
      <c r="DY41" s="2">
        <f>POWER(10,($B41-I$227)/I$228)/(1+POWER(10,($B41-I$227)/I$228))</f>
        <v>2.4331297015780704E-3</v>
      </c>
      <c r="DZ41" s="2">
        <f>POWER(10,($B41-J$227)/J$228)/(1+POWER(10,($B41-J$227)/J$228))</f>
        <v>2.2082223307597067E-3</v>
      </c>
      <c r="EA41" s="2">
        <f>POWER(10,($B41-K$227)/K$228)/(1+POWER(10,($B41-K$227)/K$228))</f>
        <v>2.1931121725971389E-3</v>
      </c>
      <c r="EB41" s="2">
        <f>POWER(10,($B41-L$227)/L$228)/(1+POWER(10,($B41-L$227)/L$228))</f>
        <v>2.5990198237702492E-3</v>
      </c>
      <c r="EC41" s="2">
        <f>POWER(10,($B41-M$227)/M$228)/(1+POWER(10,($B41-M$227)/M$228))</f>
        <v>2.138689012778926E-3</v>
      </c>
      <c r="ED41" s="2">
        <f>POWER(10,($B41-N$227)/N$228)/(1+POWER(10,($B41-N$227)/N$228))</f>
        <v>2.0451022403737847E-3</v>
      </c>
      <c r="EE41" s="2">
        <f>POWER(10,($B41-O$227)/O$228)/(1+POWER(10,($B41-O$227)/O$228))</f>
        <v>2.3020040932476833E-3</v>
      </c>
    </row>
    <row r="42" spans="2:135" x14ac:dyDescent="0.25">
      <c r="B42" s="2">
        <v>36</v>
      </c>
      <c r="C42">
        <v>93.786000000000001</v>
      </c>
      <c r="D42">
        <v>89.828999999999994</v>
      </c>
      <c r="E42">
        <v>93.228999999999999</v>
      </c>
      <c r="F42">
        <v>89.986000000000004</v>
      </c>
      <c r="G42">
        <v>89.914000000000001</v>
      </c>
      <c r="H42">
        <v>93.486000000000004</v>
      </c>
      <c r="I42">
        <v>93.043000000000006</v>
      </c>
      <c r="J42">
        <v>93.986000000000004</v>
      </c>
      <c r="K42">
        <v>89.471000000000004</v>
      </c>
      <c r="L42">
        <v>88.356999999999999</v>
      </c>
      <c r="M42">
        <v>82.643000000000001</v>
      </c>
      <c r="N42">
        <v>74.1571</v>
      </c>
      <c r="O42">
        <v>63.8857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85.505704427191475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85.836115500735119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87.919727056912436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87.215593071240932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87.96501719015572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90.12557190236727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91.265459762034226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90.406536218936921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88.476277709156051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85.648637768775288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78.857100569695305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71.012977624773228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60.582836786328414</v>
      </c>
      <c r="AE42" s="5"/>
      <c r="AG42" s="5">
        <f t="shared" si="15"/>
        <v>8.2802955728085266</v>
      </c>
      <c r="AH42" s="5">
        <f t="shared" si="15"/>
        <v>3.9928844992648749</v>
      </c>
      <c r="AI42" s="5">
        <f t="shared" si="15"/>
        <v>5.3092729430875636</v>
      </c>
      <c r="AJ42" s="5">
        <f t="shared" si="15"/>
        <v>2.7704069287590727</v>
      </c>
      <c r="AK42" s="5">
        <f t="shared" si="15"/>
        <v>1.9489828098442814</v>
      </c>
      <c r="AL42" s="5">
        <f t="shared" si="15"/>
        <v>3.3604280976327345</v>
      </c>
      <c r="AM42" s="5">
        <f t="shared" si="15"/>
        <v>1.7775402379657805</v>
      </c>
      <c r="AN42" s="5">
        <f t="shared" si="15"/>
        <v>3.5794637810630832</v>
      </c>
      <c r="AO42" s="5">
        <f t="shared" si="14"/>
        <v>0.99472229084395281</v>
      </c>
      <c r="AP42" s="5">
        <f t="shared" si="14"/>
        <v>2.7083622312247115</v>
      </c>
      <c r="AQ42" s="5">
        <f t="shared" si="14"/>
        <v>3.7858994303046956</v>
      </c>
      <c r="AR42" s="5">
        <f t="shared" si="14"/>
        <v>3.1441223752267717</v>
      </c>
      <c r="AS42" s="5">
        <f t="shared" si="14"/>
        <v>3.3028632136715856</v>
      </c>
      <c r="AV42" s="2">
        <f t="shared" si="1"/>
        <v>81.813528808157827</v>
      </c>
      <c r="AW42" s="2">
        <f t="shared" si="2"/>
        <v>85.639158467528773</v>
      </c>
      <c r="AX42" s="2">
        <f t="shared" si="3"/>
        <v>87.616078636195866</v>
      </c>
      <c r="AY42" s="2">
        <f t="shared" si="4"/>
        <v>87.079495433945169</v>
      </c>
      <c r="AZ42" s="2">
        <f t="shared" si="5"/>
        <v>87.858720118319155</v>
      </c>
      <c r="BA42" s="2">
        <f t="shared" si="6"/>
        <v>90.008077658762446</v>
      </c>
      <c r="BB42" s="2">
        <f t="shared" si="7"/>
        <v>91.194789955506224</v>
      </c>
      <c r="BC42" s="2">
        <f t="shared" si="8"/>
        <v>90.37722672568664</v>
      </c>
      <c r="BD42" s="2">
        <f t="shared" si="9"/>
        <v>88.433425438666177</v>
      </c>
      <c r="BE42" s="2">
        <f t="shared" si="10"/>
        <v>85.16539736885268</v>
      </c>
      <c r="BF42" s="2">
        <f t="shared" si="11"/>
        <v>78.627116399303119</v>
      </c>
      <c r="BG42" s="2">
        <f t="shared" si="12"/>
        <v>70.774617361409625</v>
      </c>
      <c r="BH42" s="2">
        <f t="shared" si="13"/>
        <v>59.392246336438319</v>
      </c>
      <c r="BK42" s="2" t="str">
        <f>IF(OR($B42&lt;C$229, AND($B42&gt;C$230, $B42&lt;C$231)), C42, "")</f>
        <v/>
      </c>
      <c r="BL42" s="2">
        <f>IF(OR($B42&lt;D$229, AND($B42&gt;D$230, $B42&lt;D$231)), D42, "")</f>
        <v>89.828999999999994</v>
      </c>
      <c r="BM42" s="2">
        <f>IF(OR($B42&lt;E$229, AND($B42&gt;E$230, $B42&lt;E$231)), E42, "")</f>
        <v>93.228999999999999</v>
      </c>
      <c r="BN42" s="2">
        <f>IF(OR($B42&lt;F$229, AND($B42&gt;F$230, $B42&lt;F$231)), F42, "")</f>
        <v>89.986000000000004</v>
      </c>
      <c r="BO42" s="2">
        <f>IF(OR($B42&lt;G$229, AND($B42&gt;G$230, $B42&lt;G$231)), G42, "")</f>
        <v>89.914000000000001</v>
      </c>
      <c r="BP42" s="2">
        <f>IF(OR($B42&lt;H$229, AND($B42&gt;H$230, $B42&lt;H$231)), H42, "")</f>
        <v>93.486000000000004</v>
      </c>
      <c r="BQ42" s="2">
        <f>IF(OR($B42&lt;I$229, AND($B42&gt;I$230, $B42&lt;I$231)), I42, "")</f>
        <v>93.043000000000006</v>
      </c>
      <c r="BR42" s="2">
        <f>IF(OR($B42&lt;J$229, AND($B42&gt;J$230, $B42&lt;J$231)), J42, "")</f>
        <v>93.986000000000004</v>
      </c>
      <c r="BS42" s="2">
        <f>IF(OR($B42&lt;K$229, AND($B42&gt;K$230, $B42&lt;K$231)), K42, "")</f>
        <v>89.471000000000004</v>
      </c>
      <c r="BT42" s="2">
        <f>IF(OR($B42&lt;L$229, AND($B42&gt;L$230, $B42&lt;L$231)), L42, "")</f>
        <v>88.356999999999999</v>
      </c>
      <c r="BU42" s="2">
        <f>IF(OR($B42&lt;M$229, AND($B42&gt;M$230, $B42&lt;M$231)), M42, "")</f>
        <v>82.643000000000001</v>
      </c>
      <c r="BV42" s="2">
        <f>IF(OR($B42&lt;N$229, AND($B42&gt;N$230, $B42&lt;N$231)), N42, "")</f>
        <v>74.1571</v>
      </c>
      <c r="BW42" s="2" t="str">
        <f>IF(OR($B42&lt;O$229, AND($B42&gt;O$230, $B42&lt;O$231)), O42, "")</f>
        <v/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81.802685920039238</v>
      </c>
      <c r="CP42" s="2">
        <f>BL$207*$B42+BL$209</f>
        <v>85.634553618428654</v>
      </c>
      <c r="CQ42" s="2">
        <f>BM$207*$B42+BM$209</f>
        <v>87.608862915091024</v>
      </c>
      <c r="CR42" s="2">
        <f>BN$207*$B42+BN$209</f>
        <v>87.071787959192434</v>
      </c>
      <c r="CS42" s="2">
        <f>BO$207*$B42+BO$209</f>
        <v>87.848175558737722</v>
      </c>
      <c r="CT42" s="2">
        <f>BP$207*$B42+BP$209</f>
        <v>89.994132530567541</v>
      </c>
      <c r="CU42" s="2">
        <f>BQ$207*$B42+BQ$209</f>
        <v>91.180207532134787</v>
      </c>
      <c r="CV42" s="2">
        <f>BR$207*$B42+BR$209</f>
        <v>90.363075413671609</v>
      </c>
      <c r="CW42" s="2">
        <f>BS$207*$B42+BS$209</f>
        <v>88.419343396255954</v>
      </c>
      <c r="CX42" s="2">
        <f>BT$207*$B42+BT$209</f>
        <v>85.149310179066148</v>
      </c>
      <c r="CY42" s="2">
        <f>BU$207*$B42+BU$209</f>
        <v>78.612332972114558</v>
      </c>
      <c r="CZ42" s="2">
        <f>BV$207*$B42+BV$209</f>
        <v>70.764014567232707</v>
      </c>
      <c r="DA42" s="2">
        <f>BW$207*$B42+BW$209</f>
        <v>59.384273591470269</v>
      </c>
      <c r="DD42" s="2">
        <f>BZ$207*$B42+BZ$209</f>
        <v>85.325308205548396</v>
      </c>
      <c r="DE42" s="2">
        <f>CA$207*$B42+CA$209</f>
        <v>87.636551445977602</v>
      </c>
      <c r="DF42" s="2">
        <f>CB$207*$B42+CB$209</f>
        <v>90.332027111582761</v>
      </c>
      <c r="DG42" s="2">
        <f>CC$207*$B42+CC$209</f>
        <v>90.136034857800993</v>
      </c>
      <c r="DH42" s="2">
        <f>CD$207*$B42+CD$209</f>
        <v>91.895960149271659</v>
      </c>
      <c r="DI42" s="2">
        <f>CE$207*$B42+CE$209</f>
        <v>94.969159157181295</v>
      </c>
      <c r="DJ42" s="2">
        <f>CF$207*$B42+CF$209</f>
        <v>96.647425373922616</v>
      </c>
      <c r="DK42" s="2">
        <f>CG$207*$B42+CG$209</f>
        <v>96.208908672254609</v>
      </c>
      <c r="DL42" s="2">
        <f>CH$207*$B42+CH$209</f>
        <v>94.276632819032841</v>
      </c>
      <c r="DM42" s="2">
        <f>CI$207*$B42+CI$209</f>
        <v>90.79581207723453</v>
      </c>
      <c r="DN42" s="2">
        <f>CJ$207*$B42+CJ$209</f>
        <v>84.917797546438152</v>
      </c>
      <c r="DO42" s="2">
        <f>CK$207*$B42+CK$209</f>
        <v>75.493250575614724</v>
      </c>
      <c r="DP42" s="2">
        <f>CL$207*$B42+CL$209</f>
        <v>62.543627105365097</v>
      </c>
      <c r="DS42" s="2">
        <f>POWER(10,($B42-C$227)/C$228)/(1+POWER(10,($B42-C$227)/C$228))</f>
        <v>3.0780728786011591E-3</v>
      </c>
      <c r="DT42" s="2">
        <f>POWER(10,($B42-D$227)/D$228)/(1+POWER(10,($B42-D$227)/D$228))</f>
        <v>2.300126921596697E-3</v>
      </c>
      <c r="DU42" s="2">
        <f>POWER(10,($B42-E$227)/E$228)/(1+POWER(10,($B42-E$227)/E$228))</f>
        <v>2.6497561601787952E-3</v>
      </c>
      <c r="DV42" s="2">
        <f>POWER(10,($B42-F$227)/F$228)/(1+POWER(10,($B42-F$227)/F$228))</f>
        <v>2.5152916875743093E-3</v>
      </c>
      <c r="DW42" s="2">
        <f>POWER(10,($B42-G$227)/G$228)/(1+POWER(10,($B42-G$227)/G$228))</f>
        <v>2.6050199425390113E-3</v>
      </c>
      <c r="DX42" s="2">
        <f>POWER(10,($B42-H$227)/H$228)/(1+POWER(10,($B42-H$227)/H$228))</f>
        <v>2.8030258411673621E-3</v>
      </c>
      <c r="DY42" s="2">
        <f>POWER(10,($B42-I$227)/I$228)/(1+POWER(10,($B42-I$227)/I$228))</f>
        <v>2.6672475459052587E-3</v>
      </c>
      <c r="DZ42" s="2">
        <f>POWER(10,($B42-J$227)/J$228)/(1+POWER(10,($B42-J$227)/J$228))</f>
        <v>2.4207519080807014E-3</v>
      </c>
      <c r="EA42" s="2">
        <f>POWER(10,($B42-K$227)/K$228)/(1+POWER(10,($B42-K$227)/K$228))</f>
        <v>2.4041909821742621E-3</v>
      </c>
      <c r="EB42" s="2">
        <f>POWER(10,($B42-L$227)/L$228)/(1+POWER(10,($B42-L$227)/L$228))</f>
        <v>2.849054171351964E-3</v>
      </c>
      <c r="EC42" s="2">
        <f>POWER(10,($B42-M$227)/M$228)/(1+POWER(10,($B42-M$227)/M$228))</f>
        <v>2.3445421053914619E-3</v>
      </c>
      <c r="ED42" s="2">
        <f>POWER(10,($B42-N$227)/N$228)/(1+POWER(10,($B42-N$227)/N$228))</f>
        <v>2.2419676578030712E-3</v>
      </c>
      <c r="EE42" s="2">
        <f>POWER(10,($B42-O$227)/O$228)/(1+POWER(10,($B42-O$227)/O$228))</f>
        <v>2.5235368353012447E-3</v>
      </c>
    </row>
    <row r="43" spans="2:135" x14ac:dyDescent="0.25">
      <c r="B43" s="2">
        <v>37</v>
      </c>
      <c r="C43">
        <v>96.343000000000004</v>
      </c>
      <c r="D43">
        <v>89.043000000000006</v>
      </c>
      <c r="E43">
        <v>92.585999999999999</v>
      </c>
      <c r="F43">
        <v>91.570999999999998</v>
      </c>
      <c r="G43">
        <v>92.213999999999999</v>
      </c>
      <c r="H43">
        <v>93.385999999999996</v>
      </c>
      <c r="I43">
        <v>94.570999999999998</v>
      </c>
      <c r="J43">
        <v>93.114000000000004</v>
      </c>
      <c r="K43">
        <v>90.414000000000001</v>
      </c>
      <c r="L43">
        <v>90.114000000000004</v>
      </c>
      <c r="M43">
        <v>84.257000000000005</v>
      </c>
      <c r="N43">
        <v>74.871399999999994</v>
      </c>
      <c r="O43">
        <v>65.871399999999994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87.849081048051886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86.011376049531037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88.198697806487232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87.356232192081904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88.100304367294598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90.280945519480213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91.376364274021483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90.4722651941278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88.553044974868598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86.112459613376899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79.118495020155564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71.269119254745817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61.475083805328346</v>
      </c>
      <c r="AE43" s="5"/>
      <c r="AG43" s="5">
        <f t="shared" si="15"/>
        <v>8.4939189519481175</v>
      </c>
      <c r="AH43" s="5">
        <f t="shared" si="15"/>
        <v>3.031623950468969</v>
      </c>
      <c r="AI43" s="5">
        <f t="shared" si="15"/>
        <v>4.3873021935127667</v>
      </c>
      <c r="AJ43" s="5">
        <f t="shared" si="15"/>
        <v>4.2147678079180935</v>
      </c>
      <c r="AK43" s="5">
        <f t="shared" si="15"/>
        <v>4.1136956327054008</v>
      </c>
      <c r="AL43" s="5">
        <f t="shared" si="15"/>
        <v>3.1050544805197831</v>
      </c>
      <c r="AM43" s="5">
        <f t="shared" si="15"/>
        <v>3.1946357259785145</v>
      </c>
      <c r="AN43" s="5">
        <f t="shared" si="15"/>
        <v>2.6417348058722041</v>
      </c>
      <c r="AO43" s="5">
        <f t="shared" si="14"/>
        <v>1.8609550251314033</v>
      </c>
      <c r="AP43" s="5">
        <f t="shared" si="14"/>
        <v>4.0015403866231054</v>
      </c>
      <c r="AQ43" s="5">
        <f t="shared" si="14"/>
        <v>5.1385049798444413</v>
      </c>
      <c r="AR43" s="5">
        <f t="shared" si="14"/>
        <v>3.602280745254177</v>
      </c>
      <c r="AS43" s="5">
        <f t="shared" si="14"/>
        <v>4.3963161946716482</v>
      </c>
      <c r="AV43" s="2">
        <f t="shared" si="1"/>
        <v>81.807463228902677</v>
      </c>
      <c r="AW43" s="2">
        <f t="shared" si="2"/>
        <v>85.615940784658363</v>
      </c>
      <c r="AX43" s="2">
        <f t="shared" si="3"/>
        <v>87.601007062305257</v>
      </c>
      <c r="AY43" s="2">
        <f t="shared" si="4"/>
        <v>87.075956718622791</v>
      </c>
      <c r="AZ43" s="2">
        <f t="shared" si="5"/>
        <v>87.8776666935875</v>
      </c>
      <c r="BA43" s="2">
        <f t="shared" si="6"/>
        <v>90.034591824401232</v>
      </c>
      <c r="BB43" s="2">
        <f t="shared" si="7"/>
        <v>91.224073207316735</v>
      </c>
      <c r="BC43" s="2">
        <f t="shared" si="8"/>
        <v>90.406136222498304</v>
      </c>
      <c r="BD43" s="2">
        <f t="shared" si="9"/>
        <v>88.458488722686383</v>
      </c>
      <c r="BE43" s="2">
        <f t="shared" si="10"/>
        <v>85.191620406592676</v>
      </c>
      <c r="BF43" s="2">
        <f t="shared" si="11"/>
        <v>78.665945620842251</v>
      </c>
      <c r="BG43" s="2">
        <f t="shared" si="12"/>
        <v>70.80580890021416</v>
      </c>
      <c r="BH43" s="2">
        <f t="shared" si="13"/>
        <v>59.417497756051837</v>
      </c>
      <c r="BK43" s="2" t="str">
        <f>IF(OR($B43&lt;C$229, AND($B43&gt;C$230, $B43&lt;C$231)), C43, "")</f>
        <v/>
      </c>
      <c r="BL43" s="2">
        <f>IF(OR($B43&lt;D$229, AND($B43&gt;D$230, $B43&lt;D$231)), D43, "")</f>
        <v>89.043000000000006</v>
      </c>
      <c r="BM43" s="2">
        <f>IF(OR($B43&lt;E$229, AND($B43&gt;E$230, $B43&lt;E$231)), E43, "")</f>
        <v>92.585999999999999</v>
      </c>
      <c r="BN43" s="2">
        <f>IF(OR($B43&lt;F$229, AND($B43&gt;F$230, $B43&lt;F$231)), F43, "")</f>
        <v>91.570999999999998</v>
      </c>
      <c r="BO43" s="2">
        <f>IF(OR($B43&lt;G$229, AND($B43&gt;G$230, $B43&lt;G$231)), G43, "")</f>
        <v>92.213999999999999</v>
      </c>
      <c r="BP43" s="2">
        <f>IF(OR($B43&lt;H$229, AND($B43&gt;H$230, $B43&lt;H$231)), H43, "")</f>
        <v>93.385999999999996</v>
      </c>
      <c r="BQ43" s="2">
        <f>IF(OR($B43&lt;I$229, AND($B43&gt;I$230, $B43&lt;I$231)), I43, "")</f>
        <v>94.570999999999998</v>
      </c>
      <c r="BR43" s="2">
        <f>IF(OR($B43&lt;J$229, AND($B43&gt;J$230, $B43&lt;J$231)), J43, "")</f>
        <v>93.114000000000004</v>
      </c>
      <c r="BS43" s="2">
        <f>IF(OR($B43&lt;K$229, AND($B43&gt;K$230, $B43&lt;K$231)), K43, "")</f>
        <v>90.414000000000001</v>
      </c>
      <c r="BT43" s="2">
        <f>IF(OR($B43&lt;L$229, AND($B43&gt;L$230, $B43&lt;L$231)), L43, "")</f>
        <v>90.114000000000004</v>
      </c>
      <c r="BU43" s="2">
        <f>IF(OR($B43&lt;M$229, AND($B43&gt;M$230, $B43&lt;M$231)), M43, "")</f>
        <v>84.257000000000005</v>
      </c>
      <c r="BV43" s="2">
        <f>IF(OR($B43&lt;N$229, AND($B43&gt;N$230, $B43&lt;N$231)), N43, "")</f>
        <v>74.871399999999994</v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81.795798903115042</v>
      </c>
      <c r="CP43" s="2">
        <f>BL$207*$B43+BL$209</f>
        <v>85.610992520886015</v>
      </c>
      <c r="CQ43" s="2">
        <f>BM$207*$B43+BM$209</f>
        <v>87.593256277257296</v>
      </c>
      <c r="CR43" s="2">
        <f>BN$207*$B43+BN$209</f>
        <v>87.067669002010263</v>
      </c>
      <c r="CS43" s="2">
        <f>BO$207*$B43+BO$209</f>
        <v>87.866316482082354</v>
      </c>
      <c r="CT43" s="2">
        <f>BP$207*$B43+BP$209</f>
        <v>90.019581290238762</v>
      </c>
      <c r="CU43" s="2">
        <f>BQ$207*$B43+BQ$209</f>
        <v>91.208380228435672</v>
      </c>
      <c r="CV43" s="2">
        <f>BR$207*$B43+BR$209</f>
        <v>90.390895954372525</v>
      </c>
      <c r="CW43" s="2">
        <f>BS$207*$B43+BS$209</f>
        <v>88.443312615440561</v>
      </c>
      <c r="CX43" s="2">
        <f>BT$207*$B43+BT$209</f>
        <v>85.174298505092878</v>
      </c>
      <c r="CY43" s="2">
        <f>BU$207*$B43+BU$209</f>
        <v>78.650017752414698</v>
      </c>
      <c r="CZ43" s="2">
        <f>BV$207*$B43+BV$209</f>
        <v>70.794387390834984</v>
      </c>
      <c r="DA43" s="2">
        <f>BW$207*$B43+BW$209</f>
        <v>59.408911868686879</v>
      </c>
      <c r="DD43" s="2">
        <f>BZ$207*$B43+BZ$209</f>
        <v>85.252881013695429</v>
      </c>
      <c r="DE43" s="2">
        <f>CA$207*$B43+CA$209</f>
        <v>87.573437120997099</v>
      </c>
      <c r="DF43" s="2">
        <f>CB$207*$B43+CB$209</f>
        <v>90.261655421923521</v>
      </c>
      <c r="DG43" s="2">
        <f>CC$207*$B43+CC$209</f>
        <v>90.073412489215656</v>
      </c>
      <c r="DH43" s="2">
        <f>CD$207*$B43+CD$209</f>
        <v>91.840995283771093</v>
      </c>
      <c r="DI43" s="2">
        <f>CE$207*$B43+CE$209</f>
        <v>94.90482772501808</v>
      </c>
      <c r="DJ43" s="2">
        <f>CF$207*$B43+CF$209</f>
        <v>96.575654754871834</v>
      </c>
      <c r="DK43" s="2">
        <f>CG$207*$B43+CG$209</f>
        <v>96.133961096658126</v>
      </c>
      <c r="DL43" s="2">
        <f>CH$207*$B43+CH$209</f>
        <v>94.201584235901421</v>
      </c>
      <c r="DM43" s="2">
        <f>CI$207*$B43+CI$209</f>
        <v>90.720737193828995</v>
      </c>
      <c r="DN43" s="2">
        <f>CJ$207*$B43+CJ$209</f>
        <v>84.847251083681371</v>
      </c>
      <c r="DO43" s="2">
        <f>CK$207*$B43+CK$209</f>
        <v>75.441552316427547</v>
      </c>
      <c r="DP43" s="2">
        <f>CL$207*$B43+CL$209</f>
        <v>62.512622770220318</v>
      </c>
      <c r="DS43" s="2">
        <f>POWER(10,($B43-C$227)/C$228)/(1+POWER(10,($B43-C$227)/C$228))</f>
        <v>3.3740378199101479E-3</v>
      </c>
      <c r="DT43" s="2">
        <f>POWER(10,($B43-D$227)/D$228)/(1+POWER(10,($B43-D$227)/D$228))</f>
        <v>2.5214794710975239E-3</v>
      </c>
      <c r="DU43" s="2">
        <f>POWER(10,($B43-E$227)/E$228)/(1+POWER(10,($B43-E$227)/E$228))</f>
        <v>2.9046572974092155E-3</v>
      </c>
      <c r="DV43" s="2">
        <f>POWER(10,($B43-F$227)/F$228)/(1+POWER(10,($B43-F$227)/F$228))</f>
        <v>2.7572933777624009E-3</v>
      </c>
      <c r="DW43" s="2">
        <f>POWER(10,($B43-G$227)/G$228)/(1+POWER(10,($B43-G$227)/G$228))</f>
        <v>2.8556298688394619E-3</v>
      </c>
      <c r="DX43" s="2">
        <f>POWER(10,($B43-H$227)/H$228)/(1+POWER(10,($B43-H$227)/H$228))</f>
        <v>3.0726257851804578E-3</v>
      </c>
      <c r="DY43" s="2">
        <f>POWER(10,($B43-I$227)/I$228)/(1+POWER(10,($B43-I$227)/I$228))</f>
        <v>2.9238263859557856E-3</v>
      </c>
      <c r="DZ43" s="2">
        <f>POWER(10,($B43-J$227)/J$228)/(1+POWER(10,($B43-J$227)/J$228))</f>
        <v>2.6536819186611009E-3</v>
      </c>
      <c r="EA43" s="2">
        <f>POWER(10,($B43-K$227)/K$228)/(1+POWER(10,($B43-K$227)/K$228))</f>
        <v>2.6355316744510944E-3</v>
      </c>
      <c r="EB43" s="2">
        <f>POWER(10,($B43-L$227)/L$228)/(1+POWER(10,($B43-L$227)/L$228))</f>
        <v>3.1230673359802894E-3</v>
      </c>
      <c r="EC43" s="2">
        <f>POWER(10,($B43-M$227)/M$228)/(1+POWER(10,($B43-M$227)/M$228))</f>
        <v>2.5701579359904037E-3</v>
      </c>
      <c r="ED43" s="2">
        <f>POWER(10,($B43-N$227)/N$228)/(1+POWER(10,($B43-N$227)/N$228))</f>
        <v>2.4577370422705111E-3</v>
      </c>
      <c r="EE43" s="2">
        <f>POWER(10,($B43-O$227)/O$228)/(1+POWER(10,($B43-O$227)/O$228))</f>
        <v>2.766329609087913E-3</v>
      </c>
    </row>
    <row r="44" spans="2:135" x14ac:dyDescent="0.25">
      <c r="B44" s="2">
        <v>38</v>
      </c>
      <c r="C44">
        <v>102.3</v>
      </c>
      <c r="D44">
        <v>91.656999999999996</v>
      </c>
      <c r="E44">
        <v>95.313999999999993</v>
      </c>
      <c r="F44">
        <v>92</v>
      </c>
      <c r="G44">
        <v>93.271000000000001</v>
      </c>
      <c r="H44">
        <v>94.885999999999996</v>
      </c>
      <c r="I44">
        <v>96.129000000000005</v>
      </c>
      <c r="J44">
        <v>93.385999999999996</v>
      </c>
      <c r="K44">
        <v>91.728999999999999</v>
      </c>
      <c r="L44">
        <v>92.442999999999998</v>
      </c>
      <c r="M44">
        <v>84.9</v>
      </c>
      <c r="N44">
        <v>76.757099999999994</v>
      </c>
      <c r="O44">
        <v>67.7286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91.314748434502761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86.355769319614225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88.715921500577096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87.626632427747168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88.344160027561742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90.556603942296434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91.568177813401405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90.578212302046978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88.683804869691585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86.903263935576376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79.560852810908983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71.703134763923117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62.866152697165205</v>
      </c>
      <c r="AE44" s="5"/>
      <c r="AG44" s="5">
        <f t="shared" si="15"/>
        <v>10.985251565497236</v>
      </c>
      <c r="AH44" s="5">
        <f t="shared" si="15"/>
        <v>5.3012306803857712</v>
      </c>
      <c r="AI44" s="5">
        <f t="shared" si="15"/>
        <v>6.5980784994228969</v>
      </c>
      <c r="AJ44" s="5">
        <f t="shared" si="15"/>
        <v>4.3733675722528318</v>
      </c>
      <c r="AK44" s="5">
        <f t="shared" si="15"/>
        <v>4.926839972438259</v>
      </c>
      <c r="AL44" s="5">
        <f t="shared" si="15"/>
        <v>4.329396057703562</v>
      </c>
      <c r="AM44" s="5">
        <f t="shared" si="15"/>
        <v>4.5608221865985996</v>
      </c>
      <c r="AN44" s="5">
        <f t="shared" si="15"/>
        <v>2.8077876979530174</v>
      </c>
      <c r="AO44" s="5">
        <f t="shared" si="14"/>
        <v>3.0451951303084144</v>
      </c>
      <c r="AP44" s="5">
        <f t="shared" si="14"/>
        <v>5.5397360644236215</v>
      </c>
      <c r="AQ44" s="5">
        <f t="shared" si="14"/>
        <v>5.3391471890910225</v>
      </c>
      <c r="AR44" s="5">
        <f t="shared" si="14"/>
        <v>5.053965236076877</v>
      </c>
      <c r="AS44" s="5">
        <f t="shared" si="14"/>
        <v>4.862447302834795</v>
      </c>
      <c r="AV44" s="2">
        <f t="shared" si="1"/>
        <v>81.801455012300067</v>
      </c>
      <c r="AW44" s="2">
        <f t="shared" si="2"/>
        <v>85.592746439029128</v>
      </c>
      <c r="AX44" s="2">
        <f t="shared" si="3"/>
        <v>87.585971453307238</v>
      </c>
      <c r="AY44" s="2">
        <f t="shared" si="4"/>
        <v>87.072458101610152</v>
      </c>
      <c r="AZ44" s="2">
        <f t="shared" si="5"/>
        <v>87.896670395952555</v>
      </c>
      <c r="BA44" s="2">
        <f t="shared" si="6"/>
        <v>90.061181509872711</v>
      </c>
      <c r="BB44" s="2">
        <f t="shared" si="7"/>
        <v>91.253434762328496</v>
      </c>
      <c r="BC44" s="2">
        <f t="shared" si="8"/>
        <v>90.43512389127865</v>
      </c>
      <c r="BD44" s="2">
        <f t="shared" si="9"/>
        <v>88.483631806049559</v>
      </c>
      <c r="BE44" s="2">
        <f t="shared" si="10"/>
        <v>85.217931646622915</v>
      </c>
      <c r="BF44" s="2">
        <f t="shared" si="11"/>
        <v>78.704857830394957</v>
      </c>
      <c r="BG44" s="2">
        <f t="shared" si="12"/>
        <v>70.837059564366598</v>
      </c>
      <c r="BH44" s="2">
        <f t="shared" si="13"/>
        <v>59.442793141035985</v>
      </c>
      <c r="BK44" s="2" t="str">
        <f>IF(OR($B44&lt;C$229, AND($B44&gt;C$230, $B44&lt;C$231)), C44, "")</f>
        <v/>
      </c>
      <c r="BL44" s="2">
        <f>IF(OR($B44&lt;D$229, AND($B44&gt;D$230, $B44&lt;D$231)), D44, "")</f>
        <v>91.656999999999996</v>
      </c>
      <c r="BM44" s="2">
        <f>IF(OR($B44&lt;E$229, AND($B44&gt;E$230, $B44&lt;E$231)), E44, "")</f>
        <v>95.313999999999993</v>
      </c>
      <c r="BN44" s="2">
        <f>IF(OR($B44&lt;F$229, AND($B44&gt;F$230, $B44&lt;F$231)), F44, "")</f>
        <v>92</v>
      </c>
      <c r="BO44" s="2">
        <f>IF(OR($B44&lt;G$229, AND($B44&gt;G$230, $B44&lt;G$231)), G44, "")</f>
        <v>93.271000000000001</v>
      </c>
      <c r="BP44" s="2">
        <f>IF(OR($B44&lt;H$229, AND($B44&gt;H$230, $B44&lt;H$231)), H44, "")</f>
        <v>94.885999999999996</v>
      </c>
      <c r="BQ44" s="2">
        <f>IF(OR($B44&lt;I$229, AND($B44&gt;I$230, $B44&lt;I$231)), I44, "")</f>
        <v>96.129000000000005</v>
      </c>
      <c r="BR44" s="2">
        <f>IF(OR($B44&lt;J$229, AND($B44&gt;J$230, $B44&lt;J$231)), J44, "")</f>
        <v>93.385999999999996</v>
      </c>
      <c r="BS44" s="2">
        <f>IF(OR($B44&lt;K$229, AND($B44&gt;K$230, $B44&lt;K$231)), K44, "")</f>
        <v>91.728999999999999</v>
      </c>
      <c r="BT44" s="2" t="str">
        <f>IF(OR($B44&lt;L$229, AND($B44&gt;L$230, $B44&lt;L$231)), L44, "")</f>
        <v/>
      </c>
      <c r="BU44" s="2">
        <f>IF(OR($B44&lt;M$229, AND($B44&gt;M$230, $B44&lt;M$231)), M44, "")</f>
        <v>84.9</v>
      </c>
      <c r="BV44" s="2">
        <f>IF(OR($B44&lt;N$229, AND($B44&gt;N$230, $B44&lt;N$231)), N44, "")</f>
        <v>76.757099999999994</v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81.788911886190832</v>
      </c>
      <c r="CP44" s="2">
        <f>BL$207*$B44+BL$209</f>
        <v>85.587431423343375</v>
      </c>
      <c r="CQ44" s="2">
        <f>BM$207*$B44+BM$209</f>
        <v>87.577649639423569</v>
      </c>
      <c r="CR44" s="2">
        <f>BN$207*$B44+BN$209</f>
        <v>87.063550044828091</v>
      </c>
      <c r="CS44" s="2">
        <f>BO$207*$B44+BO$209</f>
        <v>87.884457405426986</v>
      </c>
      <c r="CT44" s="2">
        <f>BP$207*$B44+BP$209</f>
        <v>90.045030049909982</v>
      </c>
      <c r="CU44" s="2">
        <f>BQ$207*$B44+BQ$209</f>
        <v>91.236552924736557</v>
      </c>
      <c r="CV44" s="2">
        <f>BR$207*$B44+BR$209</f>
        <v>90.41871649507344</v>
      </c>
      <c r="CW44" s="2">
        <f>BS$207*$B44+BS$209</f>
        <v>88.467281834625169</v>
      </c>
      <c r="CX44" s="2">
        <f>BT$207*$B44+BT$209</f>
        <v>85.199286831119608</v>
      </c>
      <c r="CY44" s="2">
        <f>BU$207*$B44+BU$209</f>
        <v>78.687702532714837</v>
      </c>
      <c r="CZ44" s="2">
        <f>BV$207*$B44+BV$209</f>
        <v>70.824760214437262</v>
      </c>
      <c r="DA44" s="2">
        <f>BW$207*$B44+BW$209</f>
        <v>59.433550145903489</v>
      </c>
      <c r="DD44" s="2">
        <f>BZ$207*$B44+BZ$209</f>
        <v>85.180453821842448</v>
      </c>
      <c r="DE44" s="2">
        <f>CA$207*$B44+CA$209</f>
        <v>87.510322796016581</v>
      </c>
      <c r="DF44" s="2">
        <f>CB$207*$B44+CB$209</f>
        <v>90.191283732264282</v>
      </c>
      <c r="DG44" s="2">
        <f>CC$207*$B44+CC$209</f>
        <v>90.010790120630332</v>
      </c>
      <c r="DH44" s="2">
        <f>CD$207*$B44+CD$209</f>
        <v>91.786030418270528</v>
      </c>
      <c r="DI44" s="2">
        <f>CE$207*$B44+CE$209</f>
        <v>94.84049629285488</v>
      </c>
      <c r="DJ44" s="2">
        <f>CF$207*$B44+CF$209</f>
        <v>96.503884135821053</v>
      </c>
      <c r="DK44" s="2">
        <f>CG$207*$B44+CG$209</f>
        <v>96.05901352106163</v>
      </c>
      <c r="DL44" s="2">
        <f>CH$207*$B44+CH$209</f>
        <v>94.126535652770002</v>
      </c>
      <c r="DM44" s="2">
        <f>CI$207*$B44+CI$209</f>
        <v>90.645662310423475</v>
      </c>
      <c r="DN44" s="2">
        <f>CJ$207*$B44+CJ$209</f>
        <v>84.776704620924605</v>
      </c>
      <c r="DO44" s="2">
        <f>CK$207*$B44+CK$209</f>
        <v>75.38985405724037</v>
      </c>
      <c r="DP44" s="2">
        <f>CL$207*$B44+CL$209</f>
        <v>62.481618435075539</v>
      </c>
      <c r="DS44" s="2">
        <f>POWER(10,($B44-C$227)/C$228)/(1+POWER(10,($B44-C$227)/C$228))</f>
        <v>3.6983550099673381E-3</v>
      </c>
      <c r="DT44" s="2">
        <f>POWER(10,($B44-D$227)/D$228)/(1+POWER(10,($B44-D$227)/D$228))</f>
        <v>2.7640748516978009E-3</v>
      </c>
      <c r="DU44" s="2">
        <f>POWER(10,($B44-E$227)/E$228)/(1+POWER(10,($B44-E$227)/E$228))</f>
        <v>3.184001121831865E-3</v>
      </c>
      <c r="DV44" s="2">
        <f>POWER(10,($B44-F$227)/F$228)/(1+POWER(10,($B44-F$227)/F$228))</f>
        <v>3.0225080254570177E-3</v>
      </c>
      <c r="DW44" s="2">
        <f>POWER(10,($B44-G$227)/G$228)/(1+POWER(10,($B44-G$227)/G$228))</f>
        <v>3.1302734782545747E-3</v>
      </c>
      <c r="DX44" s="2">
        <f>POWER(10,($B44-H$227)/H$228)/(1+POWER(10,($B44-H$227)/H$228))</f>
        <v>3.3680687433671063E-3</v>
      </c>
      <c r="DY44" s="2">
        <f>POWER(10,($B44-I$227)/I$228)/(1+POWER(10,($B44-I$227)/I$228))</f>
        <v>3.2050077952964621E-3</v>
      </c>
      <c r="DZ44" s="2">
        <f>POWER(10,($B44-J$227)/J$228)/(1+POWER(10,($B44-J$227)/J$228))</f>
        <v>2.9089596043620136E-3</v>
      </c>
      <c r="EA44" s="2">
        <f>POWER(10,($B44-K$227)/K$228)/(1+POWER(10,($B44-K$227)/K$228))</f>
        <v>2.8890684089793776E-3</v>
      </c>
      <c r="EB44" s="2">
        <f>POWER(10,($B44-L$227)/L$228)/(1+POWER(10,($B44-L$227)/L$228))</f>
        <v>3.4233437584602288E-3</v>
      </c>
      <c r="EC44" s="2">
        <f>POWER(10,($B44-M$227)/M$228)/(1+POWER(10,($B44-M$227)/M$228))</f>
        <v>2.817423517285192E-3</v>
      </c>
      <c r="ED44" s="2">
        <f>POWER(10,($B44-N$227)/N$228)/(1+POWER(10,($B44-N$227)/N$228))</f>
        <v>2.6942162314405292E-3</v>
      </c>
      <c r="EE44" s="2">
        <f>POWER(10,($B44-O$227)/O$228)/(1+POWER(10,($B44-O$227)/O$228))</f>
        <v>3.0324107781098601E-3</v>
      </c>
    </row>
    <row r="45" spans="2:135" x14ac:dyDescent="0.25">
      <c r="B45" s="2">
        <v>39</v>
      </c>
      <c r="C45">
        <v>107.714</v>
      </c>
      <c r="D45">
        <v>93.513999999999996</v>
      </c>
      <c r="E45">
        <v>97.343000000000004</v>
      </c>
      <c r="F45">
        <v>92.971000000000004</v>
      </c>
      <c r="G45">
        <v>94.013999999999996</v>
      </c>
      <c r="H45">
        <v>95.414000000000001</v>
      </c>
      <c r="I45">
        <v>96.914000000000001</v>
      </c>
      <c r="J45">
        <v>94.1</v>
      </c>
      <c r="K45">
        <v>91.843000000000004</v>
      </c>
      <c r="L45">
        <v>93.9</v>
      </c>
      <c r="M45">
        <v>85.043000000000006</v>
      </c>
      <c r="N45">
        <v>77.8</v>
      </c>
      <c r="O45">
        <v>68.957099999999997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96.210528525200573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86.984581765840346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89.622698840813854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88.121047360146335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88.778860853089043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91.043429784112433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91.90672775487856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90.761119380798263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88.915415508738462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88.206905422442489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80.300231107946104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72.425358891843032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64.951484660742437</v>
      </c>
      <c r="AE45" s="5"/>
      <c r="AG45" s="5">
        <f t="shared" si="15"/>
        <v>11.503471474799426</v>
      </c>
      <c r="AH45" s="5">
        <f t="shared" si="15"/>
        <v>6.5294182341596496</v>
      </c>
      <c r="AI45" s="5">
        <f t="shared" si="15"/>
        <v>7.7203011591861497</v>
      </c>
      <c r="AJ45" s="5">
        <f t="shared" si="15"/>
        <v>4.8499526398536688</v>
      </c>
      <c r="AK45" s="5">
        <f t="shared" si="15"/>
        <v>5.2351391469109529</v>
      </c>
      <c r="AL45" s="5">
        <f t="shared" si="15"/>
        <v>4.3705702158875681</v>
      </c>
      <c r="AM45" s="5">
        <f t="shared" si="15"/>
        <v>5.0072722451214418</v>
      </c>
      <c r="AN45" s="5">
        <f t="shared" si="15"/>
        <v>3.3388806192017313</v>
      </c>
      <c r="AO45" s="5">
        <f t="shared" si="14"/>
        <v>2.9275844912615412</v>
      </c>
      <c r="AP45" s="5">
        <f t="shared" si="14"/>
        <v>5.6930945775575168</v>
      </c>
      <c r="AQ45" s="5">
        <f t="shared" si="14"/>
        <v>4.7427688920539026</v>
      </c>
      <c r="AR45" s="5">
        <f t="shared" si="14"/>
        <v>5.3746411081569647</v>
      </c>
      <c r="AS45" s="5">
        <f t="shared" si="14"/>
        <v>4.0056153392575595</v>
      </c>
      <c r="AV45" s="2">
        <f t="shared" si="1"/>
        <v>81.795507546529677</v>
      </c>
      <c r="AW45" s="2">
        <f t="shared" si="2"/>
        <v>85.569576727012105</v>
      </c>
      <c r="AX45" s="2">
        <f t="shared" si="3"/>
        <v>87.570973750577309</v>
      </c>
      <c r="AY45" s="2">
        <f t="shared" si="4"/>
        <v>87.069001899786628</v>
      </c>
      <c r="AZ45" s="2">
        <f t="shared" si="5"/>
        <v>87.915734720071612</v>
      </c>
      <c r="BA45" s="2">
        <f t="shared" si="6"/>
        <v>90.087851328649592</v>
      </c>
      <c r="BB45" s="2">
        <f t="shared" si="7"/>
        <v>91.282879351577407</v>
      </c>
      <c r="BC45" s="2">
        <f t="shared" si="8"/>
        <v>90.464194642049335</v>
      </c>
      <c r="BD45" s="2">
        <f t="shared" si="9"/>
        <v>88.508859864197902</v>
      </c>
      <c r="BE45" s="2">
        <f t="shared" si="10"/>
        <v>85.244336565531157</v>
      </c>
      <c r="BF45" s="2">
        <f t="shared" si="11"/>
        <v>78.743858349414239</v>
      </c>
      <c r="BG45" s="2">
        <f t="shared" si="12"/>
        <v>70.868373115293025</v>
      </c>
      <c r="BH45" s="2">
        <f t="shared" si="13"/>
        <v>59.468135245547636</v>
      </c>
      <c r="BK45" s="2" t="str">
        <f>IF(OR($B45&lt;C$229, AND($B45&gt;C$230, $B45&lt;C$231)), C45, "")</f>
        <v/>
      </c>
      <c r="BL45" s="2">
        <f>IF(OR($B45&lt;D$229, AND($B45&gt;D$230, $B45&lt;D$231)), D45, "")</f>
        <v>93.513999999999996</v>
      </c>
      <c r="BM45" s="2" t="str">
        <f>IF(OR($B45&lt;E$229, AND($B45&gt;E$230, $B45&lt;E$231)), E45, "")</f>
        <v/>
      </c>
      <c r="BN45" s="2">
        <f>IF(OR($B45&lt;F$229, AND($B45&gt;F$230, $B45&lt;F$231)), F45, "")</f>
        <v>92.971000000000004</v>
      </c>
      <c r="BO45" s="2">
        <f>IF(OR($B45&lt;G$229, AND($B45&gt;G$230, $B45&lt;G$231)), G45, "")</f>
        <v>94.013999999999996</v>
      </c>
      <c r="BP45" s="2">
        <f>IF(OR($B45&lt;H$229, AND($B45&gt;H$230, $B45&lt;H$231)), H45, "")</f>
        <v>95.414000000000001</v>
      </c>
      <c r="BQ45" s="2">
        <f>IF(OR($B45&lt;I$229, AND($B45&gt;I$230, $B45&lt;I$231)), I45, "")</f>
        <v>96.914000000000001</v>
      </c>
      <c r="BR45" s="2">
        <f>IF(OR($B45&lt;J$229, AND($B45&gt;J$230, $B45&lt;J$231)), J45, "")</f>
        <v>94.1</v>
      </c>
      <c r="BS45" s="2">
        <f>IF(OR($B45&lt;K$229, AND($B45&gt;K$230, $B45&lt;K$231)), K45, "")</f>
        <v>91.843000000000004</v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81.782024869266621</v>
      </c>
      <c r="CP45" s="2">
        <f>BL$207*$B45+BL$209</f>
        <v>85.563870325800735</v>
      </c>
      <c r="CQ45" s="2">
        <f>BM$207*$B45+BM$209</f>
        <v>87.562043001589842</v>
      </c>
      <c r="CR45" s="2">
        <f>BN$207*$B45+BN$209</f>
        <v>87.059431087645919</v>
      </c>
      <c r="CS45" s="2">
        <f>BO$207*$B45+BO$209</f>
        <v>87.902598328771617</v>
      </c>
      <c r="CT45" s="2">
        <f>BP$207*$B45+BP$209</f>
        <v>90.070478809581203</v>
      </c>
      <c r="CU45" s="2">
        <f>BQ$207*$B45+BQ$209</f>
        <v>91.264725621037442</v>
      </c>
      <c r="CV45" s="2">
        <f>BR$207*$B45+BR$209</f>
        <v>90.446537035774341</v>
      </c>
      <c r="CW45" s="2">
        <f>BS$207*$B45+BS$209</f>
        <v>88.491251053809762</v>
      </c>
      <c r="CX45" s="2">
        <f>BT$207*$B45+BT$209</f>
        <v>85.224275157146337</v>
      </c>
      <c r="CY45" s="2">
        <f>BU$207*$B45+BU$209</f>
        <v>78.725387313014977</v>
      </c>
      <c r="CZ45" s="2">
        <f>BV$207*$B45+BV$209</f>
        <v>70.855133038039554</v>
      </c>
      <c r="DA45" s="2">
        <f>BW$207*$B45+BW$209</f>
        <v>59.458188423120099</v>
      </c>
      <c r="DD45" s="2">
        <f>BZ$207*$B45+BZ$209</f>
        <v>85.108026629989467</v>
      </c>
      <c r="DE45" s="2">
        <f>CA$207*$B45+CA$209</f>
        <v>87.447208471036063</v>
      </c>
      <c r="DF45" s="2">
        <f>CB$207*$B45+CB$209</f>
        <v>90.120912042605042</v>
      </c>
      <c r="DG45" s="2">
        <f>CC$207*$B45+CC$209</f>
        <v>89.948167752044995</v>
      </c>
      <c r="DH45" s="2">
        <f>CD$207*$B45+CD$209</f>
        <v>91.731065552769962</v>
      </c>
      <c r="DI45" s="2">
        <f>CE$207*$B45+CE$209</f>
        <v>94.776164860691665</v>
      </c>
      <c r="DJ45" s="2">
        <f>CF$207*$B45+CF$209</f>
        <v>96.432113516770258</v>
      </c>
      <c r="DK45" s="2">
        <f>CG$207*$B45+CG$209</f>
        <v>95.984065945465133</v>
      </c>
      <c r="DL45" s="2">
        <f>CH$207*$B45+CH$209</f>
        <v>94.051487069638597</v>
      </c>
      <c r="DM45" s="2">
        <f>CI$207*$B45+CI$209</f>
        <v>90.570587427017941</v>
      </c>
      <c r="DN45" s="2">
        <f>CJ$207*$B45+CJ$209</f>
        <v>84.706158158167824</v>
      </c>
      <c r="DO45" s="2">
        <f>CK$207*$B45+CK$209</f>
        <v>75.338155798053208</v>
      </c>
      <c r="DP45" s="2">
        <f>CL$207*$B45+CL$209</f>
        <v>62.45061409993076</v>
      </c>
      <c r="DS45" s="2">
        <f>POWER(10,($B45-C$227)/C$228)/(1+POWER(10,($B45-C$227)/C$228))</f>
        <v>4.053719219957683E-3</v>
      </c>
      <c r="DT45" s="2">
        <f>POWER(10,($B45-D$227)/D$228)/(1+POWER(10,($B45-D$227)/D$228))</f>
        <v>3.0299398043911255E-3</v>
      </c>
      <c r="DU45" s="2">
        <f>POWER(10,($B45-E$227)/E$228)/(1+POWER(10,($B45-E$227)/E$228))</f>
        <v>3.4901156895160153E-3</v>
      </c>
      <c r="DV45" s="2">
        <f>POWER(10,($B45-F$227)/F$228)/(1+POWER(10,($B45-F$227)/F$228))</f>
        <v>3.3131480133372191E-3</v>
      </c>
      <c r="DW45" s="2">
        <f>POWER(10,($B45-G$227)/G$228)/(1+POWER(10,($B45-G$227)/G$228))</f>
        <v>3.4312403715098805E-3</v>
      </c>
      <c r="DX45" s="2">
        <f>POWER(10,($B45-H$227)/H$228)/(1+POWER(10,($B45-H$227)/H$228))</f>
        <v>3.6918143028880357E-3</v>
      </c>
      <c r="DY45" s="2">
        <f>POWER(10,($B45-I$227)/I$228)/(1+POWER(10,($B45-I$227)/I$228))</f>
        <v>3.5131348577403681E-3</v>
      </c>
      <c r="DZ45" s="2">
        <f>POWER(10,($B45-J$227)/J$228)/(1+POWER(10,($B45-J$227)/J$228))</f>
        <v>3.1887158627897198E-3</v>
      </c>
      <c r="EA45" s="2">
        <f>POWER(10,($B45-K$227)/K$228)/(1+POWER(10,($B45-K$227)/K$228))</f>
        <v>3.1669177959368442E-3</v>
      </c>
      <c r="EB45" s="2">
        <f>POWER(10,($B45-L$227)/L$228)/(1+POWER(10,($B45-L$227)/L$228))</f>
        <v>3.7523824595657226E-3</v>
      </c>
      <c r="EC45" s="2">
        <f>POWER(10,($B45-M$227)/M$228)/(1+POWER(10,($B45-M$227)/M$228))</f>
        <v>3.088403966227414E-3</v>
      </c>
      <c r="ED45" s="2">
        <f>POWER(10,($B45-N$227)/N$228)/(1+POWER(10,($B45-N$227)/N$228))</f>
        <v>2.953381671751121E-3</v>
      </c>
      <c r="EE45" s="2">
        <f>POWER(10,($B45-O$227)/O$228)/(1+POWER(10,($B45-O$227)/O$228))</f>
        <v>3.3239998254995162E-3</v>
      </c>
    </row>
    <row r="46" spans="2:135" x14ac:dyDescent="0.25">
      <c r="B46" s="2">
        <v>40</v>
      </c>
      <c r="C46">
        <v>114.75700000000001</v>
      </c>
      <c r="D46">
        <v>96.070999999999998</v>
      </c>
      <c r="E46">
        <v>100.571</v>
      </c>
      <c r="F46">
        <v>93.414000000000001</v>
      </c>
      <c r="G46">
        <v>94.313999999999993</v>
      </c>
      <c r="H46">
        <v>98.313999999999993</v>
      </c>
      <c r="I46">
        <v>98.885999999999996</v>
      </c>
      <c r="J46">
        <v>95.171000000000006</v>
      </c>
      <c r="K46">
        <v>93.3</v>
      </c>
      <c r="L46">
        <v>95.813999999999993</v>
      </c>
      <c r="M46">
        <v>87.5</v>
      </c>
      <c r="N46">
        <v>80.314300000000003</v>
      </c>
      <c r="O46">
        <v>72.485699999999994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102.80835132815852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88.068384140468993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91.134147493575355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88.98315247723184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89.532479743448334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91.882397925634777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92.498298535895174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91.08425842572538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89.326375566431111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90.272712446879723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81.503104922663098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73.591654798462642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67.949006109480791</v>
      </c>
      <c r="AE46" s="5"/>
      <c r="AG46" s="5">
        <f t="shared" si="15"/>
        <v>11.948648671841482</v>
      </c>
      <c r="AH46" s="5">
        <f t="shared" si="15"/>
        <v>8.0026158595310051</v>
      </c>
      <c r="AI46" s="5">
        <f t="shared" si="15"/>
        <v>9.4368525064246427</v>
      </c>
      <c r="AJ46" s="5">
        <f t="shared" si="15"/>
        <v>4.4308475227681612</v>
      </c>
      <c r="AK46" s="5">
        <f t="shared" si="15"/>
        <v>4.7815202565516586</v>
      </c>
      <c r="AL46" s="5">
        <f t="shared" si="15"/>
        <v>6.431602074365216</v>
      </c>
      <c r="AM46" s="5">
        <f t="shared" si="15"/>
        <v>6.387701464104822</v>
      </c>
      <c r="AN46" s="5">
        <f t="shared" si="15"/>
        <v>4.086741574274626</v>
      </c>
      <c r="AO46" s="5">
        <f t="shared" si="14"/>
        <v>3.9736244335688866</v>
      </c>
      <c r="AP46" s="5">
        <f t="shared" si="14"/>
        <v>5.5412875531202701</v>
      </c>
      <c r="AQ46" s="5">
        <f t="shared" si="14"/>
        <v>5.9968950773369016</v>
      </c>
      <c r="AR46" s="5">
        <f t="shared" si="14"/>
        <v>6.722645201537361</v>
      </c>
      <c r="AS46" s="5">
        <f t="shared" si="14"/>
        <v>4.5366938905192029</v>
      </c>
      <c r="AV46" s="2">
        <f t="shared" si="1"/>
        <v>81.789624334453308</v>
      </c>
      <c r="AW46" s="2">
        <f t="shared" si="2"/>
        <v>85.546432976430282</v>
      </c>
      <c r="AX46" s="2">
        <f t="shared" si="3"/>
        <v>87.556015932804485</v>
      </c>
      <c r="AY46" s="2">
        <f t="shared" si="4"/>
        <v>87.065590500975262</v>
      </c>
      <c r="AZ46" s="2">
        <f t="shared" si="5"/>
        <v>87.934863298664226</v>
      </c>
      <c r="BA46" s="2">
        <f t="shared" si="6"/>
        <v>90.114606075052833</v>
      </c>
      <c r="BB46" s="2">
        <f t="shared" si="7"/>
        <v>91.312411883884366</v>
      </c>
      <c r="BC46" s="2">
        <f t="shared" si="8"/>
        <v>90.493353598720375</v>
      </c>
      <c r="BD46" s="2">
        <f t="shared" si="9"/>
        <v>88.534178322238063</v>
      </c>
      <c r="BE46" s="2">
        <f t="shared" si="10"/>
        <v>85.27084086791514</v>
      </c>
      <c r="BF46" s="2">
        <f t="shared" si="11"/>
        <v>78.782952747499067</v>
      </c>
      <c r="BG46" s="2">
        <f t="shared" si="12"/>
        <v>70.899753485676612</v>
      </c>
      <c r="BH46" s="2">
        <f t="shared" si="13"/>
        <v>59.493526942492942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>
        <f>IF(OR($B46&lt;I$229, AND($B46&gt;I$230, $B46&lt;I$231)), I46, "")</f>
        <v>98.885999999999996</v>
      </c>
      <c r="BR46" s="2">
        <f>IF(OR($B46&lt;J$229, AND($B46&gt;J$230, $B46&lt;J$231)), J46, "")</f>
        <v>95.171000000000006</v>
      </c>
      <c r="BS46" s="2">
        <f>IF(OR($B46&lt;K$229, AND($B46&gt;K$230, $B46&lt;K$231)), K46, "")</f>
        <v>93.3</v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81.775137852342411</v>
      </c>
      <c r="CP46" s="2">
        <f>BL$207*$B46+BL$209</f>
        <v>85.540309228258096</v>
      </c>
      <c r="CQ46" s="2">
        <f>BM$207*$B46+BM$209</f>
        <v>87.546436363756115</v>
      </c>
      <c r="CR46" s="2">
        <f>BN$207*$B46+BN$209</f>
        <v>87.055312130463733</v>
      </c>
      <c r="CS46" s="2">
        <f>BO$207*$B46+BO$209</f>
        <v>87.920739252116249</v>
      </c>
      <c r="CT46" s="2">
        <f>BP$207*$B46+BP$209</f>
        <v>90.095927569252439</v>
      </c>
      <c r="CU46" s="2">
        <f>BQ$207*$B46+BQ$209</f>
        <v>91.292898317338327</v>
      </c>
      <c r="CV46" s="2">
        <f>BR$207*$B46+BR$209</f>
        <v>90.474357576475256</v>
      </c>
      <c r="CW46" s="2">
        <f>BS$207*$B46+BS$209</f>
        <v>88.51522027299437</v>
      </c>
      <c r="CX46" s="2">
        <f>BT$207*$B46+BT$209</f>
        <v>85.249263483173067</v>
      </c>
      <c r="CY46" s="2">
        <f>BU$207*$B46+BU$209</f>
        <v>78.763072093315117</v>
      </c>
      <c r="CZ46" s="2">
        <f>BV$207*$B46+BV$209</f>
        <v>70.885505861641832</v>
      </c>
      <c r="DA46" s="2">
        <f>BW$207*$B46+BW$209</f>
        <v>59.482826700336709</v>
      </c>
      <c r="DD46" s="2">
        <f>BZ$207*$B46+BZ$209</f>
        <v>85.035599438136487</v>
      </c>
      <c r="DE46" s="2">
        <f>CA$207*$B46+CA$209</f>
        <v>87.384094146055546</v>
      </c>
      <c r="DF46" s="2">
        <f>CB$207*$B46+CB$209</f>
        <v>90.050540352945802</v>
      </c>
      <c r="DG46" s="2">
        <f>CC$207*$B46+CC$209</f>
        <v>89.885545383459657</v>
      </c>
      <c r="DH46" s="2">
        <f>CD$207*$B46+CD$209</f>
        <v>91.676100687269397</v>
      </c>
      <c r="DI46" s="2">
        <f>CE$207*$B46+CE$209</f>
        <v>94.711833428528465</v>
      </c>
      <c r="DJ46" s="2">
        <f>CF$207*$B46+CF$209</f>
        <v>96.360342897719477</v>
      </c>
      <c r="DK46" s="2">
        <f>CG$207*$B46+CG$209</f>
        <v>95.909118369868636</v>
      </c>
      <c r="DL46" s="2">
        <f>CH$207*$B46+CH$209</f>
        <v>93.976438486507178</v>
      </c>
      <c r="DM46" s="2">
        <f>CI$207*$B46+CI$209</f>
        <v>90.495512543612421</v>
      </c>
      <c r="DN46" s="2">
        <f>CJ$207*$B46+CJ$209</f>
        <v>84.635611695411058</v>
      </c>
      <c r="DO46" s="2">
        <f>CK$207*$B46+CK$209</f>
        <v>75.286457538866031</v>
      </c>
      <c r="DP46" s="2">
        <f>CL$207*$B46+CL$209</f>
        <v>62.419609764785982</v>
      </c>
      <c r="DS46" s="2">
        <f>POWER(10,($B46-C$227)/C$228)/(1+POWER(10,($B46-C$227)/C$228))</f>
        <v>4.4430770704417281E-3</v>
      </c>
      <c r="DT46" s="2">
        <f>POWER(10,($B46-D$227)/D$228)/(1+POWER(10,($B46-D$227)/D$228))</f>
        <v>3.3212920406670396E-3</v>
      </c>
      <c r="DU46" s="2">
        <f>POWER(10,($B46-E$227)/E$228)/(1+POWER(10,($B46-E$227)/E$228))</f>
        <v>3.8255476169252803E-3</v>
      </c>
      <c r="DV46" s="2">
        <f>POWER(10,($B46-F$227)/F$228)/(1+POWER(10,($B46-F$227)/F$228))</f>
        <v>3.6316337180527475E-3</v>
      </c>
      <c r="DW46" s="2">
        <f>POWER(10,($B46-G$227)/G$228)/(1+POWER(10,($B46-G$227)/G$228))</f>
        <v>3.7610352004394665E-3</v>
      </c>
      <c r="DX46" s="2">
        <f>POWER(10,($B46-H$227)/H$228)/(1+POWER(10,($B46-H$227)/H$228))</f>
        <v>4.0465525879071172E-3</v>
      </c>
      <c r="DY46" s="2">
        <f>POWER(10,($B46-I$227)/I$228)/(1+POWER(10,($B46-I$227)/I$228))</f>
        <v>3.8507705879206838E-3</v>
      </c>
      <c r="DZ46" s="2">
        <f>POWER(10,($B46-J$227)/J$228)/(1+POWER(10,($B46-J$227)/J$228))</f>
        <v>3.4952821232191872E-3</v>
      </c>
      <c r="EA46" s="2">
        <f>POWER(10,($B46-K$227)/K$228)/(1+POWER(10,($B46-K$227)/K$228))</f>
        <v>3.4713956671409991E-3</v>
      </c>
      <c r="EB46" s="2">
        <f>POWER(10,($B46-L$227)/L$228)/(1+POWER(10,($B46-L$227)/L$228))</f>
        <v>4.1129165797309884E-3</v>
      </c>
      <c r="EC46" s="2">
        <f>POWER(10,($B46-M$227)/M$228)/(1+POWER(10,($B46-M$227)/M$228))</f>
        <v>3.3853588959788738E-3</v>
      </c>
      <c r="ED46" s="2">
        <f>POWER(10,($B46-N$227)/N$228)/(1+POWER(10,($B46-N$227)/N$228))</f>
        <v>3.2373961542225206E-3</v>
      </c>
      <c r="EE46" s="2">
        <f>POWER(10,($B46-O$227)/O$228)/(1+POWER(10,($B46-O$227)/O$228))</f>
        <v>3.643524877872516E-3</v>
      </c>
    </row>
    <row r="47" spans="2:135" x14ac:dyDescent="0.25">
      <c r="B47" s="2">
        <v>41</v>
      </c>
      <c r="C47">
        <v>122.929</v>
      </c>
      <c r="D47">
        <v>98.885999999999996</v>
      </c>
      <c r="E47">
        <v>101.571</v>
      </c>
      <c r="F47">
        <v>98.414000000000001</v>
      </c>
      <c r="G47">
        <v>97.085999999999999</v>
      </c>
      <c r="H47">
        <v>100.357</v>
      </c>
      <c r="I47">
        <v>100.24299999999999</v>
      </c>
      <c r="J47">
        <v>97.956999999999994</v>
      </c>
      <c r="K47">
        <v>94</v>
      </c>
      <c r="L47">
        <v>100.471</v>
      </c>
      <c r="M47">
        <v>90.429000000000002</v>
      </c>
      <c r="N47">
        <v>81.3</v>
      </c>
      <c r="O47">
        <v>74.8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111.27581295080307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89.84321580384227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93.5344639437198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90.417988031756735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90.79183350644962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93.278129171894918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93.504001590879355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91.650369306954943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90.040560710990988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93.408513832567891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83.392081158082419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75.407091324913608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72.071447900552727</v>
      </c>
      <c r="AE47" s="5"/>
      <c r="AG47" s="5">
        <f t="shared" si="15"/>
        <v>11.65318704919693</v>
      </c>
      <c r="AH47" s="5">
        <f t="shared" si="15"/>
        <v>9.0427841961577258</v>
      </c>
      <c r="AI47" s="5">
        <f t="shared" si="15"/>
        <v>8.0365360562801982</v>
      </c>
      <c r="AJ47" s="5">
        <f t="shared" si="15"/>
        <v>7.9960119682432662</v>
      </c>
      <c r="AK47" s="5">
        <f t="shared" si="15"/>
        <v>6.294166493550378</v>
      </c>
      <c r="AL47" s="5">
        <f t="shared" si="15"/>
        <v>7.0788708281050816</v>
      </c>
      <c r="AM47" s="5">
        <f t="shared" si="15"/>
        <v>6.7389984091206401</v>
      </c>
      <c r="AN47" s="5">
        <f t="shared" si="15"/>
        <v>6.3066306930450509</v>
      </c>
      <c r="AO47" s="5">
        <f t="shared" si="14"/>
        <v>3.959439289009012</v>
      </c>
      <c r="AP47" s="5">
        <f t="shared" si="14"/>
        <v>7.0624861674321124</v>
      </c>
      <c r="AQ47" s="5">
        <f t="shared" si="14"/>
        <v>7.0369188419175828</v>
      </c>
      <c r="AR47" s="5">
        <f t="shared" si="14"/>
        <v>5.8929086750863888</v>
      </c>
      <c r="AS47" s="5">
        <f t="shared" si="14"/>
        <v>2.7285520994472705</v>
      </c>
      <c r="AV47" s="2">
        <f t="shared" si="1"/>
        <v>81.783808983531088</v>
      </c>
      <c r="AW47" s="2">
        <f t="shared" si="2"/>
        <v>85.523316540384812</v>
      </c>
      <c r="AX47" s="2">
        <f t="shared" si="3"/>
        <v>87.541100004833268</v>
      </c>
      <c r="AY47" s="2">
        <f t="shared" si="4"/>
        <v>87.062226355700176</v>
      </c>
      <c r="AZ47" s="2">
        <f t="shared" si="5"/>
        <v>87.954059896003045</v>
      </c>
      <c r="BA47" s="2">
        <f t="shared" si="6"/>
        <v>90.14145071532559</v>
      </c>
      <c r="BB47" s="2">
        <f t="shared" si="7"/>
        <v>91.342037435277419</v>
      </c>
      <c r="BC47" s="2">
        <f t="shared" si="8"/>
        <v>90.522606093818226</v>
      </c>
      <c r="BD47" s="2">
        <f t="shared" si="9"/>
        <v>88.559592854027329</v>
      </c>
      <c r="BE47" s="2">
        <f t="shared" si="10"/>
        <v>85.297450478317984</v>
      </c>
      <c r="BF47" s="2">
        <f t="shared" si="11"/>
        <v>78.822146839838055</v>
      </c>
      <c r="BG47" s="2">
        <f t="shared" si="12"/>
        <v>70.931204776884869</v>
      </c>
      <c r="BH47" s="2">
        <f t="shared" si="13"/>
        <v>59.518971220315599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>
        <f>IF(OR($B47&lt;J$229, AND($B47&gt;J$230, $B47&lt;J$231)), J47, "")</f>
        <v>97.956999999999994</v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81.7682508354182</v>
      </c>
      <c r="CP47" s="2">
        <f>BL$207*$B47+BL$209</f>
        <v>85.516748130715456</v>
      </c>
      <c r="CQ47" s="2">
        <f>BM$207*$B47+BM$209</f>
        <v>87.530829725922388</v>
      </c>
      <c r="CR47" s="2">
        <f>BN$207*$B47+BN$209</f>
        <v>87.051193173281561</v>
      </c>
      <c r="CS47" s="2">
        <f>BO$207*$B47+BO$209</f>
        <v>87.938880175460881</v>
      </c>
      <c r="CT47" s="2">
        <f>BP$207*$B47+BP$209</f>
        <v>90.12137632892366</v>
      </c>
      <c r="CU47" s="2">
        <f>BQ$207*$B47+BQ$209</f>
        <v>91.321071013639212</v>
      </c>
      <c r="CV47" s="2">
        <f>BR$207*$B47+BR$209</f>
        <v>90.502178117176157</v>
      </c>
      <c r="CW47" s="2">
        <f>BS$207*$B47+BS$209</f>
        <v>88.539189492178963</v>
      </c>
      <c r="CX47" s="2">
        <f>BT$207*$B47+BT$209</f>
        <v>85.274251809199797</v>
      </c>
      <c r="CY47" s="2">
        <f>BU$207*$B47+BU$209</f>
        <v>78.800756873615256</v>
      </c>
      <c r="CZ47" s="2">
        <f>BV$207*$B47+BV$209</f>
        <v>70.91587868524411</v>
      </c>
      <c r="DA47" s="2">
        <f>BW$207*$B47+BW$209</f>
        <v>59.507464977553319</v>
      </c>
      <c r="DD47" s="2">
        <f>BZ$207*$B47+BZ$209</f>
        <v>84.963172246283506</v>
      </c>
      <c r="DE47" s="2">
        <f>CA$207*$B47+CA$209</f>
        <v>87.320979821075042</v>
      </c>
      <c r="DF47" s="2">
        <f>CB$207*$B47+CB$209</f>
        <v>89.980168663286562</v>
      </c>
      <c r="DG47" s="2">
        <f>CC$207*$B47+CC$209</f>
        <v>89.822923014874334</v>
      </c>
      <c r="DH47" s="2">
        <f>CD$207*$B47+CD$209</f>
        <v>91.621135821768831</v>
      </c>
      <c r="DI47" s="2">
        <f>CE$207*$B47+CE$209</f>
        <v>94.64750199636525</v>
      </c>
      <c r="DJ47" s="2">
        <f>CF$207*$B47+CF$209</f>
        <v>96.288572278668696</v>
      </c>
      <c r="DK47" s="2">
        <f>CG$207*$B47+CG$209</f>
        <v>95.834170794272154</v>
      </c>
      <c r="DL47" s="2">
        <f>CH$207*$B47+CH$209</f>
        <v>93.901389903375758</v>
      </c>
      <c r="DM47" s="2">
        <f>CI$207*$B47+CI$209</f>
        <v>90.420437660206886</v>
      </c>
      <c r="DN47" s="2">
        <f>CJ$207*$B47+CJ$209</f>
        <v>84.565065232654277</v>
      </c>
      <c r="DO47" s="2">
        <f>CK$207*$B47+CK$209</f>
        <v>75.234759279678855</v>
      </c>
      <c r="DP47" s="2">
        <f>CL$207*$B47+CL$209</f>
        <v>62.388605429641203</v>
      </c>
      <c r="DS47" s="2">
        <f>POWER(10,($B47-C$227)/C$228)/(1+POWER(10,($B47-C$227)/C$228))</f>
        <v>4.8696497071821646E-3</v>
      </c>
      <c r="DT47" s="2">
        <f>POWER(10,($B47-D$227)/D$228)/(1+POWER(10,($B47-D$227)/D$228))</f>
        <v>3.6405577534487001E-3</v>
      </c>
      <c r="DU47" s="2">
        <f>POWER(10,($B47-E$227)/E$228)/(1+POWER(10,($B47-E$227)/E$228))</f>
        <v>4.1930819594698321E-3</v>
      </c>
      <c r="DV47" s="2">
        <f>POWER(10,($B47-F$227)/F$228)/(1+POWER(10,($B47-F$227)/F$228))</f>
        <v>3.9806124872126987E-3</v>
      </c>
      <c r="DW47" s="2">
        <f>POWER(10,($B47-G$227)/G$228)/(1+POWER(10,($B47-G$227)/G$228))</f>
        <v>4.1223972478345028E-3</v>
      </c>
      <c r="DX47" s="2">
        <f>POWER(10,($B47-H$227)/H$228)/(1+POWER(10,($B47-H$227)/H$228))</f>
        <v>4.4352251521284879E-3</v>
      </c>
      <c r="DY47" s="2">
        <f>POWER(10,($B47-I$227)/I$228)/(1+POWER(10,($B47-I$227)/I$228))</f>
        <v>4.2207179262954732E-3</v>
      </c>
      <c r="DZ47" s="2">
        <f>POWER(10,($B47-J$227)/J$228)/(1+POWER(10,($B47-J$227)/J$228))</f>
        <v>3.8312086829790011E-3</v>
      </c>
      <c r="EA47" s="2">
        <f>POWER(10,($B47-K$227)/K$228)/(1+POWER(10,($B47-K$227)/K$228))</f>
        <v>3.805035299643877E-3</v>
      </c>
      <c r="EB47" s="2">
        <f>POWER(10,($B47-L$227)/L$228)/(1+POWER(10,($B47-L$227)/L$228))</f>
        <v>4.5079345732621737E-3</v>
      </c>
      <c r="EC47" s="2">
        <f>POWER(10,($B47-M$227)/M$228)/(1+POWER(10,($B47-M$227)/M$228))</f>
        <v>3.7107602318427061E-3</v>
      </c>
      <c r="ED47" s="2">
        <f>POWER(10,($B47-N$227)/N$228)/(1+POWER(10,($B47-N$227)/N$228))</f>
        <v>3.5486259241579708E-3</v>
      </c>
      <c r="EE47" s="2">
        <f>POWER(10,($B47-O$227)/O$228)/(1+POWER(10,($B47-O$227)/O$228))</f>
        <v>3.9936417379219796E-3</v>
      </c>
    </row>
    <row r="48" spans="2:135" x14ac:dyDescent="0.25">
      <c r="B48" s="2">
        <v>42</v>
      </c>
      <c r="C48">
        <v>131.971</v>
      </c>
      <c r="D48">
        <v>103.31399999999999</v>
      </c>
      <c r="E48">
        <v>106.857</v>
      </c>
      <c r="F48">
        <v>100.04300000000001</v>
      </c>
      <c r="G48">
        <v>100.014</v>
      </c>
      <c r="H48">
        <v>103.114</v>
      </c>
      <c r="I48">
        <v>102.943</v>
      </c>
      <c r="J48">
        <v>99.813999999999993</v>
      </c>
      <c r="K48">
        <v>97.328999999999994</v>
      </c>
      <c r="L48">
        <v>104.5</v>
      </c>
      <c r="M48">
        <v>93.013999999999996</v>
      </c>
      <c r="N48">
        <v>84.928600000000003</v>
      </c>
      <c r="O48">
        <v>80.485699999999994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121.59876626563721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92.61185345505271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97.16811874368004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92.697360340717083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92.810482647311844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95.506444468151017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95.151789029736321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92.616137548248972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91.241285763435073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97.957105389535101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86.241574661575413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78.11995265279802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77.484350587907642</v>
      </c>
      <c r="AE48" s="5"/>
      <c r="AG48" s="5">
        <f t="shared" si="15"/>
        <v>10.372233734362794</v>
      </c>
      <c r="AH48" s="5">
        <f t="shared" si="15"/>
        <v>10.702146544947283</v>
      </c>
      <c r="AI48" s="5">
        <f t="shared" si="15"/>
        <v>9.6888812563199593</v>
      </c>
      <c r="AJ48" s="5">
        <f t="shared" si="15"/>
        <v>7.3456396592829236</v>
      </c>
      <c r="AK48" s="5">
        <f t="shared" si="15"/>
        <v>7.2035173526881522</v>
      </c>
      <c r="AL48" s="5">
        <f t="shared" si="15"/>
        <v>7.6075555318489876</v>
      </c>
      <c r="AM48" s="5">
        <f t="shared" si="15"/>
        <v>7.7912109702636769</v>
      </c>
      <c r="AN48" s="5">
        <f t="shared" si="15"/>
        <v>7.1978624517510212</v>
      </c>
      <c r="AO48" s="5">
        <f t="shared" si="14"/>
        <v>6.0877142365649206</v>
      </c>
      <c r="AP48" s="5">
        <f t="shared" si="14"/>
        <v>6.5428946104648986</v>
      </c>
      <c r="AQ48" s="5">
        <f t="shared" si="14"/>
        <v>6.7724253384245827</v>
      </c>
      <c r="AR48" s="5">
        <f t="shared" si="14"/>
        <v>6.8086473472019833</v>
      </c>
      <c r="AS48" s="5">
        <f t="shared" si="14"/>
        <v>3.0013494120923525</v>
      </c>
      <c r="AV48" s="2">
        <f t="shared" si="1"/>
        <v>81.77806519266349</v>
      </c>
      <c r="AW48" s="2">
        <f t="shared" si="2"/>
        <v>85.500228789586487</v>
      </c>
      <c r="AX48" s="2">
        <f t="shared" si="3"/>
        <v>87.526227983992584</v>
      </c>
      <c r="AY48" s="2">
        <f t="shared" si="4"/>
        <v>87.058911966663018</v>
      </c>
      <c r="AZ48" s="2">
        <f t="shared" si="5"/>
        <v>87.973328398797435</v>
      </c>
      <c r="BA48" s="2">
        <f t="shared" si="6"/>
        <v>90.168390375209512</v>
      </c>
      <c r="BB48" s="2">
        <f t="shared" si="7"/>
        <v>91.371761234632686</v>
      </c>
      <c r="BC48" s="2">
        <f t="shared" si="8"/>
        <v>90.551957660108741</v>
      </c>
      <c r="BD48" s="2">
        <f t="shared" si="9"/>
        <v>88.585109378644134</v>
      </c>
      <c r="BE48" s="2">
        <f t="shared" si="10"/>
        <v>85.324171529365344</v>
      </c>
      <c r="BF48" s="2">
        <f t="shared" si="11"/>
        <v>78.861446681739224</v>
      </c>
      <c r="BG48" s="2">
        <f t="shared" si="12"/>
        <v>70.962731254233518</v>
      </c>
      <c r="BH48" s="2">
        <f t="shared" si="13"/>
        <v>59.544471178003938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81.76136381849399</v>
      </c>
      <c r="CP48" s="2">
        <f>BL$207*$B48+BL$209</f>
        <v>85.493187033172816</v>
      </c>
      <c r="CQ48" s="2">
        <f>BM$207*$B48+BM$209</f>
        <v>87.515223088088661</v>
      </c>
      <c r="CR48" s="2">
        <f>BN$207*$B48+BN$209</f>
        <v>87.047074216099389</v>
      </c>
      <c r="CS48" s="2">
        <f>BO$207*$B48+BO$209</f>
        <v>87.957021098805512</v>
      </c>
      <c r="CT48" s="2">
        <f>BP$207*$B48+BP$209</f>
        <v>90.146825088594881</v>
      </c>
      <c r="CU48" s="2">
        <f>BQ$207*$B48+BQ$209</f>
        <v>91.349243709940097</v>
      </c>
      <c r="CV48" s="2">
        <f>BR$207*$B48+BR$209</f>
        <v>90.529998657877073</v>
      </c>
      <c r="CW48" s="2">
        <f>BS$207*$B48+BS$209</f>
        <v>88.56315871136357</v>
      </c>
      <c r="CX48" s="2">
        <f>BT$207*$B48+BT$209</f>
        <v>85.299240135226526</v>
      </c>
      <c r="CY48" s="2">
        <f>BU$207*$B48+BU$209</f>
        <v>78.838441653915396</v>
      </c>
      <c r="CZ48" s="2">
        <f>BV$207*$B48+BV$209</f>
        <v>70.946251508846387</v>
      </c>
      <c r="DA48" s="2">
        <f>BW$207*$B48+BW$209</f>
        <v>59.532103254769929</v>
      </c>
      <c r="DD48" s="2">
        <f>BZ$207*$B48+BZ$209</f>
        <v>84.890745054430525</v>
      </c>
      <c r="DE48" s="2">
        <f>CA$207*$B48+CA$209</f>
        <v>87.257865496094524</v>
      </c>
      <c r="DF48" s="2">
        <f>CB$207*$B48+CB$209</f>
        <v>89.909796973627323</v>
      </c>
      <c r="DG48" s="2">
        <f>CC$207*$B48+CC$209</f>
        <v>89.760300646288997</v>
      </c>
      <c r="DH48" s="2">
        <f>CD$207*$B48+CD$209</f>
        <v>91.566170956268266</v>
      </c>
      <c r="DI48" s="2">
        <f>CE$207*$B48+CE$209</f>
        <v>94.583170564202049</v>
      </c>
      <c r="DJ48" s="2">
        <f>CF$207*$B48+CF$209</f>
        <v>96.2168016596179</v>
      </c>
      <c r="DK48" s="2">
        <f>CG$207*$B48+CG$209</f>
        <v>95.759223218675658</v>
      </c>
      <c r="DL48" s="2">
        <f>CH$207*$B48+CH$209</f>
        <v>93.826341320244339</v>
      </c>
      <c r="DM48" s="2">
        <f>CI$207*$B48+CI$209</f>
        <v>90.345362776801366</v>
      </c>
      <c r="DN48" s="2">
        <f>CJ$207*$B48+CJ$209</f>
        <v>84.49451876989751</v>
      </c>
      <c r="DO48" s="2">
        <f>CK$207*$B48+CK$209</f>
        <v>75.183061020491678</v>
      </c>
      <c r="DP48" s="2">
        <f>CL$207*$B48+CL$209</f>
        <v>62.357601094496424</v>
      </c>
      <c r="DS48" s="2">
        <f>POWER(10,($B48-C$227)/C$228)/(1+POWER(10,($B48-C$227)/C$228))</f>
        <v>5.336957344061098E-3</v>
      </c>
      <c r="DT48" s="2">
        <f>POWER(10,($B48-D$227)/D$228)/(1+POWER(10,($B48-D$227)/D$228))</f>
        <v>3.9903906358161835E-3</v>
      </c>
      <c r="DU48" s="2">
        <f>POWER(10,($B48-E$227)/E$228)/(1+POWER(10,($B48-E$227)/E$228))</f>
        <v>4.5957637684041546E-3</v>
      </c>
      <c r="DV48" s="2">
        <f>POWER(10,($B48-F$227)/F$228)/(1+POWER(10,($B48-F$227)/F$228))</f>
        <v>4.3629792308916161E-3</v>
      </c>
      <c r="DW48" s="2">
        <f>POWER(10,($B48-G$227)/G$228)/(1+POWER(10,($B48-G$227)/G$228))</f>
        <v>4.5183216646460193E-3</v>
      </c>
      <c r="DX48" s="2">
        <f>POWER(10,($B48-H$227)/H$228)/(1+POWER(10,($B48-H$227)/H$228))</f>
        <v>4.8610476197578616E-3</v>
      </c>
      <c r="DY48" s="2">
        <f>POWER(10,($B48-I$227)/I$228)/(1+POWER(10,($B48-I$227)/I$228))</f>
        <v>4.6260414206393246E-3</v>
      </c>
      <c r="DZ48" s="2">
        <f>POWER(10,($B48-J$227)/J$228)/(1+POWER(10,($B48-J$227)/J$228))</f>
        <v>4.1992846121566936E-3</v>
      </c>
      <c r="EA48" s="2">
        <f>POWER(10,($B48-K$227)/K$228)/(1+POWER(10,($B48-K$227)/K$228))</f>
        <v>4.1706071994419436E-3</v>
      </c>
      <c r="EB48" s="2">
        <f>POWER(10,($B48-L$227)/L$228)/(1+POWER(10,($B48-L$227)/L$228))</f>
        <v>4.9407031714644575E-3</v>
      </c>
      <c r="EC48" s="2">
        <f>POWER(10,($B48-M$227)/M$228)/(1+POWER(10,($B48-M$227)/M$228))</f>
        <v>4.0673115574775239E-3</v>
      </c>
      <c r="ED48" s="2">
        <f>POWER(10,($B48-N$227)/N$228)/(1+POWER(10,($B48-N$227)/N$228))</f>
        <v>3.8896592688033938E-3</v>
      </c>
      <c r="EE48" s="2">
        <f>POWER(10,($B48-O$227)/O$228)/(1+POWER(10,($B48-O$227)/O$228))</f>
        <v>4.3772545355075E-3</v>
      </c>
    </row>
    <row r="49" spans="2:135" x14ac:dyDescent="0.25">
      <c r="B49" s="2">
        <v>43</v>
      </c>
      <c r="C49">
        <v>140.95699999999999</v>
      </c>
      <c r="D49">
        <v>109.18600000000001</v>
      </c>
      <c r="E49">
        <v>111.714</v>
      </c>
      <c r="F49">
        <v>104.75700000000001</v>
      </c>
      <c r="G49">
        <v>102.843</v>
      </c>
      <c r="H49">
        <v>106.086</v>
      </c>
      <c r="I49">
        <v>106.357</v>
      </c>
      <c r="J49">
        <v>102.443</v>
      </c>
      <c r="K49">
        <v>99.856999999999999</v>
      </c>
      <c r="L49">
        <v>110.45699999999999</v>
      </c>
      <c r="M49">
        <v>96.914000000000001</v>
      </c>
      <c r="N49">
        <v>89.128600000000006</v>
      </c>
      <c r="O49">
        <v>86.3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133.51166280060949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96.728978680973853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102.40950491835164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96.151743140181239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95.905088478286132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98.908476894199779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97.740033157693162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94.204731524246967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93.181270357856178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104.24883536966833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90.357438909051226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82.000990469658689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84.253630725947829</v>
      </c>
      <c r="AE49" s="5"/>
      <c r="AG49" s="5">
        <f t="shared" si="15"/>
        <v>7.445337199390508</v>
      </c>
      <c r="AH49" s="5">
        <f t="shared" si="15"/>
        <v>12.457021319026154</v>
      </c>
      <c r="AI49" s="5">
        <f t="shared" si="15"/>
        <v>9.3044950816483549</v>
      </c>
      <c r="AJ49" s="5">
        <f t="shared" si="15"/>
        <v>8.6052568598187662</v>
      </c>
      <c r="AK49" s="5">
        <f t="shared" si="15"/>
        <v>6.9379115217138718</v>
      </c>
      <c r="AL49" s="5">
        <f t="shared" si="15"/>
        <v>7.1775231058002191</v>
      </c>
      <c r="AM49" s="5">
        <f t="shared" si="15"/>
        <v>8.6169668423068373</v>
      </c>
      <c r="AN49" s="5">
        <f t="shared" si="15"/>
        <v>8.2382684757530313</v>
      </c>
      <c r="AO49" s="5">
        <f t="shared" si="14"/>
        <v>6.6757296421438213</v>
      </c>
      <c r="AP49" s="5">
        <f t="shared" si="14"/>
        <v>6.208164630331666</v>
      </c>
      <c r="AQ49" s="5">
        <f t="shared" si="14"/>
        <v>6.5565610909487759</v>
      </c>
      <c r="AR49" s="5">
        <f t="shared" si="14"/>
        <v>7.1276095303413172</v>
      </c>
      <c r="AS49" s="5">
        <f t="shared" si="14"/>
        <v>2.046369274052168</v>
      </c>
      <c r="AV49" s="2">
        <f t="shared" si="1"/>
        <v>81.772396735462863</v>
      </c>
      <c r="AW49" s="2">
        <f t="shared" si="2"/>
        <v>85.477171102963908</v>
      </c>
      <c r="AX49" s="2">
        <f t="shared" si="3"/>
        <v>87.511401883537431</v>
      </c>
      <c r="AY49" s="2">
        <f t="shared" si="4"/>
        <v>87.055649875578325</v>
      </c>
      <c r="AZ49" s="2">
        <f t="shared" si="5"/>
        <v>87.99267280402735</v>
      </c>
      <c r="BA49" s="2">
        <f t="shared" si="6"/>
        <v>90.195430323430074</v>
      </c>
      <c r="BB49" s="2">
        <f t="shared" si="7"/>
        <v>91.401588644903498</v>
      </c>
      <c r="BC49" s="2">
        <f t="shared" si="8"/>
        <v>90.581414018559926</v>
      </c>
      <c r="BD49" s="2">
        <f t="shared" si="9"/>
        <v>88.610734053737886</v>
      </c>
      <c r="BE49" s="2">
        <f t="shared" si="10"/>
        <v>85.351010345442532</v>
      </c>
      <c r="BF49" s="2">
        <f t="shared" si="11"/>
        <v>78.900858559699358</v>
      </c>
      <c r="BG49" s="2">
        <f t="shared" si="12"/>
        <v>70.994337339688741</v>
      </c>
      <c r="BH49" s="2">
        <f t="shared" si="13"/>
        <v>59.5700300180008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81.75447680156978</v>
      </c>
      <c r="CP49" s="2">
        <f>BL$207*$B49+BL$209</f>
        <v>85.469625935630177</v>
      </c>
      <c r="CQ49" s="2">
        <f>BM$207*$B49+BM$209</f>
        <v>87.499616450254948</v>
      </c>
      <c r="CR49" s="2">
        <f>BN$207*$B49+BN$209</f>
        <v>87.042955258917218</v>
      </c>
      <c r="CS49" s="2">
        <f>BO$207*$B49+BO$209</f>
        <v>87.975162022150144</v>
      </c>
      <c r="CT49" s="2">
        <f>BP$207*$B49+BP$209</f>
        <v>90.172273848266101</v>
      </c>
      <c r="CU49" s="2">
        <f>BQ$207*$B49+BQ$209</f>
        <v>91.377416406240982</v>
      </c>
      <c r="CV49" s="2">
        <f>BR$207*$B49+BR$209</f>
        <v>90.557819198577974</v>
      </c>
      <c r="CW49" s="2">
        <f>BS$207*$B49+BS$209</f>
        <v>88.587127930548164</v>
      </c>
      <c r="CX49" s="2">
        <f>BT$207*$B49+BT$209</f>
        <v>85.324228461253256</v>
      </c>
      <c r="CY49" s="2">
        <f>BU$207*$B49+BU$209</f>
        <v>78.876126434215536</v>
      </c>
      <c r="CZ49" s="2">
        <f>BV$207*$B49+BV$209</f>
        <v>70.976624332448665</v>
      </c>
      <c r="DA49" s="2">
        <f>BW$207*$B49+BW$209</f>
        <v>59.556741531986539</v>
      </c>
      <c r="DD49" s="2">
        <f>BZ$207*$B49+BZ$209</f>
        <v>84.818317862577544</v>
      </c>
      <c r="DE49" s="2">
        <f>CA$207*$B49+CA$209</f>
        <v>87.194751171114007</v>
      </c>
      <c r="DF49" s="2">
        <f>CB$207*$B49+CB$209</f>
        <v>89.839425283968083</v>
      </c>
      <c r="DG49" s="2">
        <f>CC$207*$B49+CC$209</f>
        <v>89.697678277703659</v>
      </c>
      <c r="DH49" s="2">
        <f>CD$207*$B49+CD$209</f>
        <v>91.511206090767701</v>
      </c>
      <c r="DI49" s="2">
        <f>CE$207*$B49+CE$209</f>
        <v>94.518839132038835</v>
      </c>
      <c r="DJ49" s="2">
        <f>CF$207*$B49+CF$209</f>
        <v>96.145031040567119</v>
      </c>
      <c r="DK49" s="2">
        <f>CG$207*$B49+CG$209</f>
        <v>95.684275643079161</v>
      </c>
      <c r="DL49" s="2">
        <f>CH$207*$B49+CH$209</f>
        <v>93.751292737112919</v>
      </c>
      <c r="DM49" s="2">
        <f>CI$207*$B49+CI$209</f>
        <v>90.270287893395832</v>
      </c>
      <c r="DN49" s="2">
        <f>CJ$207*$B49+CJ$209</f>
        <v>84.42397230714073</v>
      </c>
      <c r="DO49" s="2">
        <f>CK$207*$B49+CK$209</f>
        <v>75.131362761304516</v>
      </c>
      <c r="DP49" s="2">
        <f>CL$207*$B49+CL$209</f>
        <v>62.326596759351645</v>
      </c>
      <c r="DS49" s="2">
        <f>POWER(10,($B49-C$227)/C$228)/(1+POWER(10,($B49-C$227)/C$228))</f>
        <v>5.8488457907095465E-3</v>
      </c>
      <c r="DT49" s="2">
        <f>POWER(10,($B49-D$227)/D$228)/(1+POWER(10,($B49-D$227)/D$228))</f>
        <v>4.373692517232821E-3</v>
      </c>
      <c r="DU49" s="2">
        <f>POWER(10,($B49-E$227)/E$228)/(1+POWER(10,($B49-E$227)/E$228))</f>
        <v>5.0369214410540021E-3</v>
      </c>
      <c r="DV49" s="2">
        <f>POWER(10,($B49-F$227)/F$228)/(1+POWER(10,($B49-F$227)/F$228))</f>
        <v>4.7818987409471922E-3</v>
      </c>
      <c r="DW49" s="2">
        <f>POWER(10,($B49-G$227)/G$228)/(1+POWER(10,($B49-G$227)/G$228))</f>
        <v>4.9520824790096748E-3</v>
      </c>
      <c r="DX49" s="2">
        <f>POWER(10,($B49-H$227)/H$228)/(1+POWER(10,($B49-H$227)/H$228))</f>
        <v>5.3275341912922885E-3</v>
      </c>
      <c r="DY49" s="2">
        <f>POWER(10,($B49-I$227)/I$228)/(1+POWER(10,($B49-I$227)/I$228))</f>
        <v>5.0700907091947049E-3</v>
      </c>
      <c r="DZ49" s="2">
        <f>POWER(10,($B49-J$227)/J$228)/(1+POWER(10,($B49-J$227)/J$228))</f>
        <v>4.6025593384799602E-3</v>
      </c>
      <c r="EA49" s="2">
        <f>POWER(10,($B49-K$227)/K$228)/(1+POWER(10,($B49-K$227)/K$228))</f>
        <v>4.5711405568834079E-3</v>
      </c>
      <c r="EB49" s="2">
        <f>POWER(10,($B49-L$227)/L$228)/(1+POWER(10,($B49-L$227)/L$228))</f>
        <v>5.4147922314112251E-3</v>
      </c>
      <c r="EC49" s="2">
        <f>POWER(10,($B49-M$227)/M$228)/(1+POWER(10,($B49-M$227)/M$228))</f>
        <v>4.4579691019389677E-3</v>
      </c>
      <c r="ED49" s="2">
        <f>POWER(10,($B49-N$227)/N$228)/(1+POWER(10,($B49-N$227)/N$228))</f>
        <v>4.263326691530559E-3</v>
      </c>
      <c r="EE49" s="2">
        <f>POWER(10,($B49-O$227)/O$228)/(1+POWER(10,($B49-O$227)/O$228))</f>
        <v>4.7975381106485013E-3</v>
      </c>
    </row>
    <row r="50" spans="2:135" x14ac:dyDescent="0.25">
      <c r="B50" s="2">
        <v>44</v>
      </c>
      <c r="C50">
        <v>149.971</v>
      </c>
      <c r="D50">
        <v>115.17100000000001</v>
      </c>
      <c r="E50">
        <v>120.057</v>
      </c>
      <c r="F50">
        <v>109.68600000000001</v>
      </c>
      <c r="G50">
        <v>108.014</v>
      </c>
      <c r="H50">
        <v>112.443</v>
      </c>
      <c r="I50">
        <v>111.31399999999999</v>
      </c>
      <c r="J50">
        <v>106.014</v>
      </c>
      <c r="K50">
        <v>102.786</v>
      </c>
      <c r="L50">
        <v>118.24299999999999</v>
      </c>
      <c r="M50">
        <v>103.557</v>
      </c>
      <c r="N50">
        <v>95.428600000000003</v>
      </c>
      <c r="O50">
        <v>91.514300000000006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146.45698894649215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102.56351517674439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109.60602338062876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101.14133979730701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100.43248683416624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103.86310440701405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101.62474960460389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96.710484409519509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96.181771108796724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112.52989664876735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96.035947539153682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87.304421564704867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92.291784867101313</v>
      </c>
      <c r="AE50" s="5"/>
      <c r="AG50" s="5">
        <f t="shared" si="15"/>
        <v>3.5140110535078577</v>
      </c>
      <c r="AH50" s="5">
        <f t="shared" si="15"/>
        <v>12.607484823255618</v>
      </c>
      <c r="AI50" s="5">
        <f t="shared" si="15"/>
        <v>10.450976619371247</v>
      </c>
      <c r="AJ50" s="5">
        <f t="shared" si="15"/>
        <v>8.5446602026929952</v>
      </c>
      <c r="AK50" s="5">
        <f t="shared" si="15"/>
        <v>7.5815131658337549</v>
      </c>
      <c r="AL50" s="5">
        <f t="shared" si="15"/>
        <v>8.5798955929859488</v>
      </c>
      <c r="AM50" s="5">
        <f t="shared" si="15"/>
        <v>9.6892503953961011</v>
      </c>
      <c r="AN50" s="5">
        <f t="shared" si="15"/>
        <v>9.3035155904804867</v>
      </c>
      <c r="AO50" s="5">
        <f t="shared" si="14"/>
        <v>6.6042288912032774</v>
      </c>
      <c r="AP50" s="5">
        <f t="shared" si="14"/>
        <v>5.7131033512326468</v>
      </c>
      <c r="AQ50" s="5">
        <f t="shared" si="14"/>
        <v>7.5210524608463203</v>
      </c>
      <c r="AR50" s="5">
        <f t="shared" si="14"/>
        <v>8.1241784352951356</v>
      </c>
      <c r="AS50" s="5">
        <f t="shared" si="14"/>
        <v>-0.77748486710130749</v>
      </c>
      <c r="AV50" s="2">
        <f t="shared" si="1"/>
        <v>81.766807439394981</v>
      </c>
      <c r="AW50" s="2">
        <f t="shared" si="2"/>
        <v>85.454144856291904</v>
      </c>
      <c r="AX50" s="2">
        <f t="shared" si="3"/>
        <v>87.496623692783203</v>
      </c>
      <c r="AY50" s="2">
        <f t="shared" si="4"/>
        <v>87.052442646961453</v>
      </c>
      <c r="AZ50" s="2">
        <f t="shared" si="5"/>
        <v>88.012097203224442</v>
      </c>
      <c r="BA50" s="2">
        <f t="shared" si="6"/>
        <v>90.222575950420307</v>
      </c>
      <c r="BB50" s="2">
        <f t="shared" si="7"/>
        <v>91.431525139224092</v>
      </c>
      <c r="BC50" s="2">
        <f t="shared" si="8"/>
        <v>90.610981062013934</v>
      </c>
      <c r="BD50" s="2">
        <f t="shared" si="9"/>
        <v>88.636473265180939</v>
      </c>
      <c r="BE50" s="2">
        <f t="shared" si="10"/>
        <v>85.377973421160675</v>
      </c>
      <c r="BF50" s="2">
        <f t="shared" si="11"/>
        <v>78.940388978390715</v>
      </c>
      <c r="BG50" s="2">
        <f t="shared" si="12"/>
        <v>71.026027601554574</v>
      </c>
      <c r="BH50" s="2">
        <f t="shared" si="13"/>
        <v>59.59565103665647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81.747589784645569</v>
      </c>
      <c r="CP50" s="2">
        <f>BL$207*$B50+BL$209</f>
        <v>85.446064838087537</v>
      </c>
      <c r="CQ50" s="2">
        <f>BM$207*$B50+BM$209</f>
        <v>87.48400981242122</v>
      </c>
      <c r="CR50" s="2">
        <f>BN$207*$B50+BN$209</f>
        <v>87.038836301735046</v>
      </c>
      <c r="CS50" s="2">
        <f>BO$207*$B50+BO$209</f>
        <v>87.993302945494776</v>
      </c>
      <c r="CT50" s="2">
        <f>BP$207*$B50+BP$209</f>
        <v>90.197722607937337</v>
      </c>
      <c r="CU50" s="2">
        <f>BQ$207*$B50+BQ$209</f>
        <v>91.405589102541882</v>
      </c>
      <c r="CV50" s="2">
        <f>BR$207*$B50+BR$209</f>
        <v>90.585639739278889</v>
      </c>
      <c r="CW50" s="2">
        <f>BS$207*$B50+BS$209</f>
        <v>88.611097149732771</v>
      </c>
      <c r="CX50" s="2">
        <f>BT$207*$B50+BT$209</f>
        <v>85.349216787279985</v>
      </c>
      <c r="CY50" s="2">
        <f>BU$207*$B50+BU$209</f>
        <v>78.913811214515675</v>
      </c>
      <c r="CZ50" s="2">
        <f>BV$207*$B50+BV$209</f>
        <v>71.006997156050943</v>
      </c>
      <c r="DA50" s="2">
        <f>BW$207*$B50+BW$209</f>
        <v>59.581379809203149</v>
      </c>
      <c r="DD50" s="2">
        <f>BZ$207*$B50+BZ$209</f>
        <v>84.745890670724577</v>
      </c>
      <c r="DE50" s="2">
        <f>CA$207*$B50+CA$209</f>
        <v>87.131636846133489</v>
      </c>
      <c r="DF50" s="2">
        <f>CB$207*$B50+CB$209</f>
        <v>89.769053594308843</v>
      </c>
      <c r="DG50" s="2">
        <f>CC$207*$B50+CC$209</f>
        <v>89.635055909118336</v>
      </c>
      <c r="DH50" s="2">
        <f>CD$207*$B50+CD$209</f>
        <v>91.456241225267135</v>
      </c>
      <c r="DI50" s="2">
        <f>CE$207*$B50+CE$209</f>
        <v>94.454507699875634</v>
      </c>
      <c r="DJ50" s="2">
        <f>CF$207*$B50+CF$209</f>
        <v>96.073260421516338</v>
      </c>
      <c r="DK50" s="2">
        <f>CG$207*$B50+CG$209</f>
        <v>95.609328067482664</v>
      </c>
      <c r="DL50" s="2">
        <f>CH$207*$B50+CH$209</f>
        <v>93.6762441539815</v>
      </c>
      <c r="DM50" s="2">
        <f>CI$207*$B50+CI$209</f>
        <v>90.195213009990312</v>
      </c>
      <c r="DN50" s="2">
        <f>CJ$207*$B50+CJ$209</f>
        <v>84.353425844383963</v>
      </c>
      <c r="DO50" s="2">
        <f>CK$207*$B50+CK$209</f>
        <v>75.079664502117339</v>
      </c>
      <c r="DP50" s="2">
        <f>CL$207*$B50+CL$209</f>
        <v>62.295592424206866</v>
      </c>
      <c r="DS50" s="2">
        <f>POWER(10,($B50-C$227)/C$228)/(1+POWER(10,($B50-C$227)/C$228))</f>
        <v>6.4095150819034824E-3</v>
      </c>
      <c r="DT50" s="2">
        <f>POWER(10,($B50-D$227)/D$228)/(1+POWER(10,($B50-D$227)/D$228))</f>
        <v>4.7936357306556151E-3</v>
      </c>
      <c r="DU50" s="2">
        <f>POWER(10,($B50-E$227)/E$228)/(1+POWER(10,($B50-E$227)/E$228))</f>
        <v>5.5201919814248509E-3</v>
      </c>
      <c r="DV50" s="2">
        <f>POWER(10,($B50-F$227)/F$228)/(1+POWER(10,($B50-F$227)/F$228))</f>
        <v>5.240829854185924E-3</v>
      </c>
      <c r="DW50" s="2">
        <f>POWER(10,($B50-G$227)/G$228)/(1+POWER(10,($B50-G$227)/G$228))</f>
        <v>5.4272574938613602E-3</v>
      </c>
      <c r="DX50" s="2">
        <f>POWER(10,($B50-H$227)/H$228)/(1+POWER(10,($B50-H$227)/H$228))</f>
        <v>5.8385241317523307E-3</v>
      </c>
      <c r="DY50" s="2">
        <f>POWER(10,($B50-I$227)/I$228)/(1+POWER(10,($B50-I$227)/I$228))</f>
        <v>5.5565259226313815E-3</v>
      </c>
      <c r="DZ50" s="2">
        <f>POWER(10,($B50-J$227)/J$228)/(1+POWER(10,($B50-J$227)/J$228))</f>
        <v>5.0443660274007629E-3</v>
      </c>
      <c r="EA50" s="2">
        <f>POWER(10,($B50-K$227)/K$228)/(1+POWER(10,($B50-K$227)/K$228))</f>
        <v>5.0099464885976497E-3</v>
      </c>
      <c r="EB50" s="2">
        <f>POWER(10,($B50-L$227)/L$228)/(1+POWER(10,($B50-L$227)/L$228))</f>
        <v>5.9341015880150626E-3</v>
      </c>
      <c r="EC50" s="2">
        <f>POWER(10,($B50-M$227)/M$228)/(1+POWER(10,($B50-M$227)/M$228))</f>
        <v>4.8859644815825555E-3</v>
      </c>
      <c r="ED50" s="2">
        <f>POWER(10,($B50-N$227)/N$228)/(1+POWER(10,($B50-N$227)/N$228))</f>
        <v>4.6727227849867135E-3</v>
      </c>
      <c r="EE50" s="2">
        <f>POWER(10,($B50-O$227)/O$228)/(1+POWER(10,($B50-O$227)/O$228))</f>
        <v>5.2579622445349554E-3</v>
      </c>
    </row>
    <row r="51" spans="2:135" x14ac:dyDescent="0.25">
      <c r="B51" s="2">
        <v>45</v>
      </c>
      <c r="C51">
        <v>157.75700000000001</v>
      </c>
      <c r="D51">
        <v>123.157</v>
      </c>
      <c r="E51">
        <v>127.286</v>
      </c>
      <c r="F51">
        <v>116.54300000000001</v>
      </c>
      <c r="G51">
        <v>113.4</v>
      </c>
      <c r="H51">
        <v>118.271</v>
      </c>
      <c r="I51">
        <v>116.086</v>
      </c>
      <c r="J51">
        <v>111.229</v>
      </c>
      <c r="K51">
        <v>109.029</v>
      </c>
      <c r="L51">
        <v>126.45699999999999</v>
      </c>
      <c r="M51">
        <v>108.67100000000001</v>
      </c>
      <c r="N51">
        <v>100.21429999999999</v>
      </c>
      <c r="O51">
        <v>98.514300000000006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159.59420242958447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110.4348363111955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118.99564921522693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108.00131240363778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106.74136990096923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110.73155403783127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107.18263096316056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100.48784281340632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100.61279260295142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122.87393283499759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103.50164228372454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94.211126846178487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101.31626185042161</v>
      </c>
      <c r="AE51" s="5"/>
      <c r="AG51" s="5">
        <f t="shared" si="15"/>
        <v>-1.8372024295844653</v>
      </c>
      <c r="AH51" s="5">
        <f t="shared" si="15"/>
        <v>12.7221636888045</v>
      </c>
      <c r="AI51" s="5">
        <f t="shared" si="15"/>
        <v>8.290350784773068</v>
      </c>
      <c r="AJ51" s="5">
        <f t="shared" si="15"/>
        <v>8.5416875963622232</v>
      </c>
      <c r="AK51" s="5">
        <f t="shared" si="15"/>
        <v>6.6586300990307734</v>
      </c>
      <c r="AL51" s="5">
        <f t="shared" si="15"/>
        <v>7.5394459621687275</v>
      </c>
      <c r="AM51" s="5">
        <f t="shared" si="15"/>
        <v>8.903369036839436</v>
      </c>
      <c r="AN51" s="5">
        <f t="shared" si="15"/>
        <v>10.741157186593682</v>
      </c>
      <c r="AO51" s="5">
        <f t="shared" si="14"/>
        <v>8.4162073970485807</v>
      </c>
      <c r="AP51" s="5">
        <f t="shared" si="14"/>
        <v>3.5830671650024044</v>
      </c>
      <c r="AQ51" s="5">
        <f t="shared" si="14"/>
        <v>5.1693577162754707</v>
      </c>
      <c r="AR51" s="5">
        <f t="shared" si="14"/>
        <v>6.003173153821507</v>
      </c>
      <c r="AS51" s="5">
        <f t="shared" si="14"/>
        <v>-2.8019618504216055</v>
      </c>
      <c r="AV51" s="2">
        <f t="shared" si="1"/>
        <v>81.761301160161352</v>
      </c>
      <c r="AW51" s="2">
        <f t="shared" si="2"/>
        <v>85.431151408551969</v>
      </c>
      <c r="AX51" s="2">
        <f t="shared" si="3"/>
        <v>87.481895353462562</v>
      </c>
      <c r="AY51" s="2">
        <f t="shared" si="4"/>
        <v>87.049292848411966</v>
      </c>
      <c r="AZ51" s="2">
        <f t="shared" si="5"/>
        <v>88.031605762633276</v>
      </c>
      <c r="BA51" s="2">
        <f t="shared" si="6"/>
        <v>90.249832741524088</v>
      </c>
      <c r="BB51" s="2">
        <f t="shared" si="7"/>
        <v>91.461576271082208</v>
      </c>
      <c r="BC51" s="2">
        <f t="shared" si="8"/>
        <v>90.640664833852739</v>
      </c>
      <c r="BD51" s="2">
        <f t="shared" si="9"/>
        <v>88.662333612365444</v>
      </c>
      <c r="BE51" s="2">
        <f t="shared" si="10"/>
        <v>85.405067393763645</v>
      </c>
      <c r="BF51" s="2">
        <f t="shared" si="11"/>
        <v>78.980044642856171</v>
      </c>
      <c r="BG51" s="2">
        <f t="shared" si="12"/>
        <v>71.057806740630028</v>
      </c>
      <c r="BH51" s="2">
        <f t="shared" si="13"/>
        <v>59.621337611817658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81.740702767721359</v>
      </c>
      <c r="CP51" s="2">
        <f>BL$207*$B51+BL$209</f>
        <v>85.422503740544897</v>
      </c>
      <c r="CQ51" s="2">
        <f>BM$207*$B51+BM$209</f>
        <v>87.468403174587493</v>
      </c>
      <c r="CR51" s="2">
        <f>BN$207*$B51+BN$209</f>
        <v>87.03471734455286</v>
      </c>
      <c r="CS51" s="2">
        <f>BO$207*$B51+BO$209</f>
        <v>88.011443868839407</v>
      </c>
      <c r="CT51" s="2">
        <f>BP$207*$B51+BP$209</f>
        <v>90.223171367608558</v>
      </c>
      <c r="CU51" s="2">
        <f>BQ$207*$B51+BQ$209</f>
        <v>91.433761798842767</v>
      </c>
      <c r="CV51" s="2">
        <f>BR$207*$B51+BR$209</f>
        <v>90.613460279979805</v>
      </c>
      <c r="CW51" s="2">
        <f>BS$207*$B51+BS$209</f>
        <v>88.635066368917379</v>
      </c>
      <c r="CX51" s="2">
        <f>BT$207*$B51+BT$209</f>
        <v>85.374205113306715</v>
      </c>
      <c r="CY51" s="2">
        <f>BU$207*$B51+BU$209</f>
        <v>78.951495994815829</v>
      </c>
      <c r="CZ51" s="2">
        <f>BV$207*$B51+BV$209</f>
        <v>71.037369979653235</v>
      </c>
      <c r="DA51" s="2">
        <f>BW$207*$B51+BW$209</f>
        <v>59.606018086419759</v>
      </c>
      <c r="DD51" s="2">
        <f>BZ$207*$B51+BZ$209</f>
        <v>84.673463478871597</v>
      </c>
      <c r="DE51" s="2">
        <f>CA$207*$B51+CA$209</f>
        <v>87.068522521152985</v>
      </c>
      <c r="DF51" s="2">
        <f>CB$207*$B51+CB$209</f>
        <v>89.698681904649604</v>
      </c>
      <c r="DG51" s="2">
        <f>CC$207*$B51+CC$209</f>
        <v>89.572433540532998</v>
      </c>
      <c r="DH51" s="2">
        <f>CD$207*$B51+CD$209</f>
        <v>91.40127635976657</v>
      </c>
      <c r="DI51" s="2">
        <f>CE$207*$B51+CE$209</f>
        <v>94.39017626771242</v>
      </c>
      <c r="DJ51" s="2">
        <f>CF$207*$B51+CF$209</f>
        <v>96.001489802465542</v>
      </c>
      <c r="DK51" s="2">
        <f>CG$207*$B51+CG$209</f>
        <v>95.534380491886168</v>
      </c>
      <c r="DL51" s="2">
        <f>CH$207*$B51+CH$209</f>
        <v>93.601195570850081</v>
      </c>
      <c r="DM51" s="2">
        <f>CI$207*$B51+CI$209</f>
        <v>90.120138126584777</v>
      </c>
      <c r="DN51" s="2">
        <f>CJ$207*$B51+CJ$209</f>
        <v>84.282879381627183</v>
      </c>
      <c r="DO51" s="2">
        <f>CK$207*$B51+CK$209</f>
        <v>75.027966242930162</v>
      </c>
      <c r="DP51" s="2">
        <f>CL$207*$B51+CL$209</f>
        <v>62.264588089062087</v>
      </c>
      <c r="DS51" s="2">
        <f>POWER(10,($B51-C$227)/C$228)/(1+POWER(10,($B51-C$227)/C$228))</f>
        <v>7.0235503229729903E-3</v>
      </c>
      <c r="DT51" s="2">
        <f>POWER(10,($B51-D$227)/D$228)/(1+POWER(10,($B51-D$227)/D$228))</f>
        <v>5.2536873266237046E-3</v>
      </c>
      <c r="DU51" s="2">
        <f>POWER(10,($B51-E$227)/E$228)/(1+POWER(10,($B51-E$227)/E$228))</f>
        <v>6.0495482888316696E-3</v>
      </c>
      <c r="DV51" s="2">
        <f>POWER(10,($B51-F$227)/F$228)/(1+POWER(10,($B51-F$227)/F$228))</f>
        <v>5.7435515768892052E-3</v>
      </c>
      <c r="DW51" s="2">
        <f>POWER(10,($B51-G$227)/G$228)/(1+POWER(10,($B51-G$227)/G$228))</f>
        <v>5.9477551908053289E-3</v>
      </c>
      <c r="DX51" s="2">
        <f>POWER(10,($B51-H$227)/H$228)/(1+POWER(10,($B51-H$227)/H$228))</f>
        <v>6.3982103584411679E-3</v>
      </c>
      <c r="DY51" s="2">
        <f>POWER(10,($B51-I$227)/I$228)/(1+POWER(10,($B51-I$227)/I$228))</f>
        <v>6.0893451224279908E-3</v>
      </c>
      <c r="DZ51" s="2">
        <f>POWER(10,($B51-J$227)/J$228)/(1+POWER(10,($B51-J$227)/J$228))</f>
        <v>5.5283468744565566E-3</v>
      </c>
      <c r="EA51" s="2">
        <f>POWER(10,($B51-K$227)/K$228)/(1+POWER(10,($B51-K$227)/K$228))</f>
        <v>5.4906431829146235E-3</v>
      </c>
      <c r="EB51" s="2">
        <f>POWER(10,($B51-L$227)/L$228)/(1+POWER(10,($B51-L$227)/L$228))</f>
        <v>6.5028900261740593E-3</v>
      </c>
      <c r="EC51" s="2">
        <f>POWER(10,($B51-M$227)/M$228)/(1+POWER(10,($B51-M$227)/M$228))</f>
        <v>5.3548293133380588E-3</v>
      </c>
      <c r="ED51" s="2">
        <f>POWER(10,($B51-N$227)/N$228)/(1+POWER(10,($B51-N$227)/N$228))</f>
        <v>5.1212299186618338E-3</v>
      </c>
      <c r="EE51" s="2">
        <f>POWER(10,($B51-O$227)/O$228)/(1+POWER(10,($B51-O$227)/O$228))</f>
        <v>5.7623178560922113E-3</v>
      </c>
    </row>
    <row r="52" spans="2:135" x14ac:dyDescent="0.25">
      <c r="B52" s="2">
        <v>46</v>
      </c>
      <c r="C52">
        <v>166.714</v>
      </c>
      <c r="D52">
        <v>131.886</v>
      </c>
      <c r="E52">
        <v>136.286</v>
      </c>
      <c r="F52">
        <v>122.471</v>
      </c>
      <c r="G52">
        <v>122.029</v>
      </c>
      <c r="H52">
        <v>126.95699999999999</v>
      </c>
      <c r="I52">
        <v>124.343</v>
      </c>
      <c r="J52">
        <v>115.886</v>
      </c>
      <c r="K52">
        <v>114.31399999999999</v>
      </c>
      <c r="L52">
        <v>135.62899999999999</v>
      </c>
      <c r="M52">
        <v>116.643</v>
      </c>
      <c r="N52">
        <v>107.9571</v>
      </c>
      <c r="O52">
        <v>106.67140000000001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171.87040986051278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120.5263938038939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130.60924480500512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116.96206912035581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115.09753456482217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119.77406741453471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114.74549580008863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105.91655636272111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106.84731471771408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135.09400803714158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112.83031789998789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102.76058240267564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110.83517702372691</v>
      </c>
      <c r="AE52" s="5"/>
      <c r="AG52" s="5">
        <f t="shared" si="15"/>
        <v>-5.1564098605127811</v>
      </c>
      <c r="AH52" s="5">
        <f t="shared" si="15"/>
        <v>11.3596061961061</v>
      </c>
      <c r="AI52" s="5">
        <f t="shared" si="15"/>
        <v>5.6767551949948825</v>
      </c>
      <c r="AJ52" s="5">
        <f t="shared" si="15"/>
        <v>5.5089308796441969</v>
      </c>
      <c r="AK52" s="5">
        <f t="shared" si="15"/>
        <v>6.9314654351778273</v>
      </c>
      <c r="AL52" s="5">
        <f t="shared" si="15"/>
        <v>7.1829325854652808</v>
      </c>
      <c r="AM52" s="5">
        <f t="shared" si="15"/>
        <v>9.5975041999113699</v>
      </c>
      <c r="AN52" s="5">
        <f t="shared" si="15"/>
        <v>9.9694436372788857</v>
      </c>
      <c r="AO52" s="5">
        <f t="shared" si="14"/>
        <v>7.4666852822859084</v>
      </c>
      <c r="AP52" s="5">
        <f t="shared" si="14"/>
        <v>0.53499196285841322</v>
      </c>
      <c r="AQ52" s="5">
        <f t="shared" si="14"/>
        <v>3.8126821000121112</v>
      </c>
      <c r="AR52" s="5">
        <f t="shared" si="14"/>
        <v>5.1965175973243589</v>
      </c>
      <c r="AS52" s="5">
        <f t="shared" si="14"/>
        <v>-4.1637770237269081</v>
      </c>
      <c r="AV52" s="2">
        <f t="shared" si="1"/>
        <v>81.755881750617107</v>
      </c>
      <c r="AW52" s="2">
        <f t="shared" si="2"/>
        <v>85.408192085702083</v>
      </c>
      <c r="AX52" s="2">
        <f t="shared" si="3"/>
        <v>87.467218731780704</v>
      </c>
      <c r="AY52" s="2">
        <f t="shared" si="4"/>
        <v>87.046203026880534</v>
      </c>
      <c r="AZ52" s="2">
        <f t="shared" si="5"/>
        <v>88.051202698612727</v>
      </c>
      <c r="BA52" s="2">
        <f t="shared" si="6"/>
        <v>90.277206243826612</v>
      </c>
      <c r="BB52" s="2">
        <f t="shared" si="7"/>
        <v>91.491747637655592</v>
      </c>
      <c r="BC52" s="2">
        <f t="shared" si="8"/>
        <v>90.67047150084889</v>
      </c>
      <c r="BD52" s="2">
        <f t="shared" si="9"/>
        <v>88.688321888398164</v>
      </c>
      <c r="BE52" s="2">
        <f t="shared" si="10"/>
        <v>85.432299008517361</v>
      </c>
      <c r="BF52" s="2">
        <f t="shared" si="11"/>
        <v>79.019832435109834</v>
      </c>
      <c r="BG52" s="2">
        <f t="shared" si="12"/>
        <v>71.089679572251697</v>
      </c>
      <c r="BH52" s="2">
        <f t="shared" si="13"/>
        <v>59.647093187091933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81.733815750797149</v>
      </c>
      <c r="CP52" s="2">
        <f>BL$207*$B52+BL$209</f>
        <v>85.398942643002258</v>
      </c>
      <c r="CQ52" s="2">
        <f>BM$207*$B52+BM$209</f>
        <v>87.452796536753766</v>
      </c>
      <c r="CR52" s="2">
        <f>BN$207*$B52+BN$209</f>
        <v>87.030598387370688</v>
      </c>
      <c r="CS52" s="2">
        <f>BO$207*$B52+BO$209</f>
        <v>88.029584792184039</v>
      </c>
      <c r="CT52" s="2">
        <f>BP$207*$B52+BP$209</f>
        <v>90.248620127279779</v>
      </c>
      <c r="CU52" s="2">
        <f>BQ$207*$B52+BQ$209</f>
        <v>91.461934495143652</v>
      </c>
      <c r="CV52" s="2">
        <f>BR$207*$B52+BR$209</f>
        <v>90.641280820680706</v>
      </c>
      <c r="CW52" s="2">
        <f>BS$207*$B52+BS$209</f>
        <v>88.659035588101972</v>
      </c>
      <c r="CX52" s="2">
        <f>BT$207*$B52+BT$209</f>
        <v>85.39919343933343</v>
      </c>
      <c r="CY52" s="2">
        <f>BU$207*$B52+BU$209</f>
        <v>78.989180775115969</v>
      </c>
      <c r="CZ52" s="2">
        <f>BV$207*$B52+BV$209</f>
        <v>71.067742803255513</v>
      </c>
      <c r="DA52" s="2">
        <f>BW$207*$B52+BW$209</f>
        <v>59.630656363636369</v>
      </c>
      <c r="DD52" s="2">
        <f>BZ$207*$B52+BZ$209</f>
        <v>84.601036287018616</v>
      </c>
      <c r="DE52" s="2">
        <f>CA$207*$B52+CA$209</f>
        <v>87.005408196172468</v>
      </c>
      <c r="DF52" s="2">
        <f>CB$207*$B52+CB$209</f>
        <v>89.628310214990364</v>
      </c>
      <c r="DG52" s="2">
        <f>CC$207*$B52+CC$209</f>
        <v>89.509811171947661</v>
      </c>
      <c r="DH52" s="2">
        <f>CD$207*$B52+CD$209</f>
        <v>91.346311494266004</v>
      </c>
      <c r="DI52" s="2">
        <f>CE$207*$B52+CE$209</f>
        <v>94.325844835549219</v>
      </c>
      <c r="DJ52" s="2">
        <f>CF$207*$B52+CF$209</f>
        <v>95.929719183414761</v>
      </c>
      <c r="DK52" s="2">
        <f>CG$207*$B52+CG$209</f>
        <v>95.459432916289686</v>
      </c>
      <c r="DL52" s="2">
        <f>CH$207*$B52+CH$209</f>
        <v>93.526146987718676</v>
      </c>
      <c r="DM52" s="2">
        <f>CI$207*$B52+CI$209</f>
        <v>90.045063243179257</v>
      </c>
      <c r="DN52" s="2">
        <f>CJ$207*$B52+CJ$209</f>
        <v>84.212332918870416</v>
      </c>
      <c r="DO52" s="2">
        <f>CK$207*$B52+CK$209</f>
        <v>74.976267983743</v>
      </c>
      <c r="DP52" s="2">
        <f>CL$207*$B52+CL$209</f>
        <v>62.233583753917308</v>
      </c>
      <c r="DS52" s="2">
        <f>POWER(10,($B52-C$227)/C$228)/(1+POWER(10,($B52-C$227)/C$228))</f>
        <v>7.6959548598342867E-3</v>
      </c>
      <c r="DT52" s="2">
        <f>POWER(10,($B52-D$227)/D$228)/(1+POWER(10,($B52-D$227)/D$228))</f>
        <v>5.7576352518558483E-3</v>
      </c>
      <c r="DU52" s="2">
        <f>POWER(10,($B52-E$227)/E$228)/(1+POWER(10,($B52-E$227)/E$228))</f>
        <v>6.6293285908595066E-3</v>
      </c>
      <c r="DV52" s="2">
        <f>POWER(10,($B52-F$227)/F$228)/(1+POWER(10,($B52-F$227)/F$228))</f>
        <v>6.2941912880275959E-3</v>
      </c>
      <c r="DW52" s="2">
        <f>POWER(10,($B52-G$227)/G$228)/(1+POWER(10,($B52-G$227)/G$228))</f>
        <v>6.5178437569583594E-3</v>
      </c>
      <c r="DX52" s="2">
        <f>POWER(10,($B52-H$227)/H$228)/(1+POWER(10,($B52-H$227)/H$228))</f>
        <v>7.0111702425563419E-3</v>
      </c>
      <c r="DY52" s="2">
        <f>POWER(10,($B52-I$227)/I$228)/(1+POWER(10,($B52-I$227)/I$228))</f>
        <v>6.6729138918028607E-3</v>
      </c>
      <c r="DZ52" s="2">
        <f>POWER(10,($B52-J$227)/J$228)/(1+POWER(10,($B52-J$227)/J$228))</f>
        <v>6.0584804275439531E-3</v>
      </c>
      <c r="EA52" s="2">
        <f>POWER(10,($B52-K$227)/K$228)/(1+POWER(10,($B52-K$227)/K$228))</f>
        <v>6.0171830664281362E-3</v>
      </c>
      <c r="EB52" s="2">
        <f>POWER(10,($B52-L$227)/L$228)/(1+POWER(10,($B52-L$227)/L$228))</f>
        <v>7.125806486554055E-3</v>
      </c>
      <c r="EC52" s="2">
        <f>POWER(10,($B52-M$227)/M$228)/(1+POWER(10,($B52-M$227)/M$228))</f>
        <v>5.8684218169898494E-3</v>
      </c>
      <c r="ED52" s="2">
        <f>POWER(10,($B52-N$227)/N$228)/(1+POWER(10,($B52-N$227)/N$228))</f>
        <v>5.6125438581536022E-3</v>
      </c>
      <c r="EE52" s="2">
        <f>POWER(10,($B52-O$227)/O$228)/(1+POWER(10,($B52-O$227)/O$228))</f>
        <v>6.3147452813850716E-3</v>
      </c>
    </row>
    <row r="53" spans="2:135" x14ac:dyDescent="0.25">
      <c r="B53" s="2">
        <v>47</v>
      </c>
      <c r="C53">
        <v>174.12899999999999</v>
      </c>
      <c r="D53">
        <v>142.929</v>
      </c>
      <c r="E53">
        <v>148.17099999999999</v>
      </c>
      <c r="F53">
        <v>131.95699999999999</v>
      </c>
      <c r="G53">
        <v>129.429</v>
      </c>
      <c r="H53">
        <v>135.786</v>
      </c>
      <c r="I53">
        <v>131.27099999999999</v>
      </c>
      <c r="J53">
        <v>124.086</v>
      </c>
      <c r="K53">
        <v>122.414</v>
      </c>
      <c r="L53">
        <v>147.071</v>
      </c>
      <c r="M53">
        <v>125.2</v>
      </c>
      <c r="N53">
        <v>114.51430000000001</v>
      </c>
      <c r="O53">
        <v>114.0429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182.15042294941409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132.78968211002808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144.17807118479138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128.05452594582431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125.59025037170171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131.04828816559777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124.50924429594281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113.33820164473001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115.18712454241866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148.67959647871172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123.87143963958009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112.78489268139509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120.17265354459713</v>
      </c>
      <c r="AE53" s="5"/>
      <c r="AG53" s="5">
        <f t="shared" si="15"/>
        <v>-8.0214229494141023</v>
      </c>
      <c r="AH53" s="5">
        <f t="shared" si="15"/>
        <v>10.13931788997192</v>
      </c>
      <c r="AI53" s="5">
        <f t="shared" si="15"/>
        <v>3.9929288152086144</v>
      </c>
      <c r="AJ53" s="5">
        <f t="shared" si="15"/>
        <v>3.9024740541756842</v>
      </c>
      <c r="AK53" s="5">
        <f t="shared" si="15"/>
        <v>3.838749628298288</v>
      </c>
      <c r="AL53" s="5">
        <f t="shared" si="15"/>
        <v>4.7377118344022335</v>
      </c>
      <c r="AM53" s="5">
        <f t="shared" si="15"/>
        <v>6.7617557040571796</v>
      </c>
      <c r="AN53" s="5">
        <f t="shared" si="15"/>
        <v>10.747798355269992</v>
      </c>
      <c r="AO53" s="5">
        <f t="shared" si="14"/>
        <v>7.2268754575813432</v>
      </c>
      <c r="AP53" s="5">
        <f t="shared" si="14"/>
        <v>-1.6085964787117177</v>
      </c>
      <c r="AQ53" s="5">
        <f t="shared" si="14"/>
        <v>1.3285603604199139</v>
      </c>
      <c r="AR53" s="5">
        <f t="shared" si="14"/>
        <v>1.7294073186049133</v>
      </c>
      <c r="AS53" s="5">
        <f t="shared" si="14"/>
        <v>-6.1297535445971221</v>
      </c>
      <c r="AV53" s="2">
        <f t="shared" si="1"/>
        <v>81.750553023436339</v>
      </c>
      <c r="AW53" s="2">
        <f t="shared" si="2"/>
        <v>85.385268161495929</v>
      </c>
      <c r="AX53" s="2">
        <f t="shared" si="3"/>
        <v>87.452595585585371</v>
      </c>
      <c r="AY53" s="2">
        <f t="shared" si="4"/>
        <v>87.043175680345826</v>
      </c>
      <c r="AZ53" s="2">
        <f t="shared" si="5"/>
        <v>88.070892247559485</v>
      </c>
      <c r="BA53" s="2">
        <f t="shared" si="6"/>
        <v>90.304702025653583</v>
      </c>
      <c r="BB53" s="2">
        <f t="shared" si="7"/>
        <v>91.522044835295574</v>
      </c>
      <c r="BC53" s="2">
        <f t="shared" si="8"/>
        <v>90.700407319289013</v>
      </c>
      <c r="BD53" s="2">
        <f t="shared" si="9"/>
        <v>88.714445054347806</v>
      </c>
      <c r="BE53" s="2">
        <f t="shared" si="10"/>
        <v>85.459675076006206</v>
      </c>
      <c r="BF53" s="2">
        <f t="shared" si="11"/>
        <v>79.059759384234511</v>
      </c>
      <c r="BG53" s="2">
        <f t="shared" si="12"/>
        <v>71.121651003562434</v>
      </c>
      <c r="BH53" s="2">
        <f t="shared" si="13"/>
        <v>59.672921252269333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81.726928733872953</v>
      </c>
      <c r="CP53" s="2">
        <f>BL$207*$B53+BL$209</f>
        <v>85.375381545459618</v>
      </c>
      <c r="CQ53" s="2">
        <f>BM$207*$B53+BM$209</f>
        <v>87.437189898920039</v>
      </c>
      <c r="CR53" s="2">
        <f>BN$207*$B53+BN$209</f>
        <v>87.026479430188516</v>
      </c>
      <c r="CS53" s="2">
        <f>BO$207*$B53+BO$209</f>
        <v>88.047725715528671</v>
      </c>
      <c r="CT53" s="2">
        <f>BP$207*$B53+BP$209</f>
        <v>90.274068886951014</v>
      </c>
      <c r="CU53" s="2">
        <f>BQ$207*$B53+BQ$209</f>
        <v>91.490107191444537</v>
      </c>
      <c r="CV53" s="2">
        <f>BR$207*$B53+BR$209</f>
        <v>90.669101361381621</v>
      </c>
      <c r="CW53" s="2">
        <f>BS$207*$B53+BS$209</f>
        <v>88.683004807286579</v>
      </c>
      <c r="CX53" s="2">
        <f>BT$207*$B53+BT$209</f>
        <v>85.424181765360174</v>
      </c>
      <c r="CY53" s="2">
        <f>BU$207*$B53+BU$209</f>
        <v>79.026865555416109</v>
      </c>
      <c r="CZ53" s="2">
        <f>BV$207*$B53+BV$209</f>
        <v>71.098115626857791</v>
      </c>
      <c r="DA53" s="2">
        <f>BW$207*$B53+BW$209</f>
        <v>59.655294640852979</v>
      </c>
      <c r="DD53" s="2">
        <f>BZ$207*$B53+BZ$209</f>
        <v>84.528609095165635</v>
      </c>
      <c r="DE53" s="2">
        <f>CA$207*$B53+CA$209</f>
        <v>86.94229387119195</v>
      </c>
      <c r="DF53" s="2">
        <f>CB$207*$B53+CB$209</f>
        <v>89.557938525331139</v>
      </c>
      <c r="DG53" s="2">
        <f>CC$207*$B53+CC$209</f>
        <v>89.447188803362337</v>
      </c>
      <c r="DH53" s="2">
        <f>CD$207*$B53+CD$209</f>
        <v>91.291346628765439</v>
      </c>
      <c r="DI53" s="2">
        <f>CE$207*$B53+CE$209</f>
        <v>94.261513403386004</v>
      </c>
      <c r="DJ53" s="2">
        <f>CF$207*$B53+CF$209</f>
        <v>95.85794856436398</v>
      </c>
      <c r="DK53" s="2">
        <f>CG$207*$B53+CG$209</f>
        <v>95.384485340693189</v>
      </c>
      <c r="DL53" s="2">
        <f>CH$207*$B53+CH$209</f>
        <v>93.451098404587256</v>
      </c>
      <c r="DM53" s="2">
        <f>CI$207*$B53+CI$209</f>
        <v>89.969988359773723</v>
      </c>
      <c r="DN53" s="2">
        <f>CJ$207*$B53+CJ$209</f>
        <v>84.14178645611365</v>
      </c>
      <c r="DO53" s="2">
        <f>CK$207*$B53+CK$209</f>
        <v>74.924569724555823</v>
      </c>
      <c r="DP53" s="2">
        <f>CL$207*$B53+CL$209</f>
        <v>62.20257941877253</v>
      </c>
      <c r="DS53" s="2">
        <f>POWER(10,($B53-C$227)/C$228)/(1+POWER(10,($B53-C$227)/C$228))</f>
        <v>8.4321858730854633E-3</v>
      </c>
      <c r="DT53" s="2">
        <f>POWER(10,($B53-D$227)/D$228)/(1+POWER(10,($B53-D$227)/D$228))</f>
        <v>6.3096166096529033E-3</v>
      </c>
      <c r="DU53" s="2">
        <f>POWER(10,($B53-E$227)/E$228)/(1+POWER(10,($B53-E$227)/E$228))</f>
        <v>7.2642681331880057E-3</v>
      </c>
      <c r="DV53" s="2">
        <f>POWER(10,($B53-F$227)/F$228)/(1+POWER(10,($B53-F$227)/F$228))</f>
        <v>6.8972551361719311E-3</v>
      </c>
      <c r="DW53" s="2">
        <f>POWER(10,($B53-G$227)/G$228)/(1+POWER(10,($B53-G$227)/G$228))</f>
        <v>7.1421823482151368E-3</v>
      </c>
      <c r="DX53" s="2">
        <f>POWER(10,($B53-H$227)/H$228)/(1+POWER(10,($B53-H$227)/H$228))</f>
        <v>7.6823987334032496E-3</v>
      </c>
      <c r="DY53" s="2">
        <f>POWER(10,($B53-I$227)/I$228)/(1+POWER(10,($B53-I$227)/I$228))</f>
        <v>7.3119971913469502E-3</v>
      </c>
      <c r="DZ53" s="2">
        <f>POWER(10,($B53-J$227)/J$228)/(1+POWER(10,($B53-J$227)/J$228))</f>
        <v>6.6391110553738874E-3</v>
      </c>
      <c r="EA53" s="2">
        <f>POWER(10,($B53-K$227)/K$228)/(1+POWER(10,($B53-K$227)/K$228))</f>
        <v>6.593882108152112E-3</v>
      </c>
      <c r="EB53" s="2">
        <f>POWER(10,($B53-L$227)/L$228)/(1+POWER(10,($B53-L$227)/L$228))</f>
        <v>7.8079236124219296E-3</v>
      </c>
      <c r="EC53" s="2">
        <f>POWER(10,($B53-M$227)/M$228)/(1+POWER(10,($B53-M$227)/M$228))</f>
        <v>6.4309555234574487E-3</v>
      </c>
      <c r="ED53" s="2">
        <f>POWER(10,($B53-N$227)/N$228)/(1+POWER(10,($B53-N$227)/N$228))</f>
        <v>6.150701433685438E-3</v>
      </c>
      <c r="EE53" s="2">
        <f>POWER(10,($B53-O$227)/O$228)/(1+POWER(10,($B53-O$227)/O$228))</f>
        <v>6.9197647507406729E-3</v>
      </c>
    </row>
    <row r="54" spans="2:135" x14ac:dyDescent="0.25">
      <c r="B54" s="2">
        <v>48</v>
      </c>
      <c r="C54">
        <v>178.886</v>
      </c>
      <c r="D54">
        <v>151.48599999999999</v>
      </c>
      <c r="E54">
        <v>160.84299999999999</v>
      </c>
      <c r="F54">
        <v>143.67099999999999</v>
      </c>
      <c r="G54">
        <v>141.05699999999999</v>
      </c>
      <c r="H54">
        <v>146.80000000000001</v>
      </c>
      <c r="I54">
        <v>140.68600000000001</v>
      </c>
      <c r="J54">
        <v>130.857</v>
      </c>
      <c r="K54">
        <v>130.114</v>
      </c>
      <c r="L54">
        <v>157.214</v>
      </c>
      <c r="M54">
        <v>134.714</v>
      </c>
      <c r="N54">
        <v>124.24290000000001</v>
      </c>
      <c r="O54">
        <v>120.3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189.38644450120259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146.86074382706559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159.07429760520887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141.02027209759765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138.0376770730482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144.31032638183297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136.43105513856355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122.96632803119672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125.76638814305483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162.78505243151022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136.19090856758751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123.86349567916064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128.53820213428864</v>
      </c>
      <c r="AE54" s="5"/>
      <c r="AG54" s="5">
        <f t="shared" si="15"/>
        <v>-10.500444501202594</v>
      </c>
      <c r="AH54" s="5">
        <f t="shared" si="15"/>
        <v>4.6252561729343995</v>
      </c>
      <c r="AI54" s="5">
        <f t="shared" si="15"/>
        <v>1.76870239479112</v>
      </c>
      <c r="AJ54" s="5">
        <f t="shared" si="15"/>
        <v>2.6507279024023376</v>
      </c>
      <c r="AK54" s="5">
        <f t="shared" si="15"/>
        <v>3.0193229269517872</v>
      </c>
      <c r="AL54" s="5">
        <f t="shared" si="15"/>
        <v>2.4896736181670462</v>
      </c>
      <c r="AM54" s="5">
        <f t="shared" si="15"/>
        <v>4.2549448614364564</v>
      </c>
      <c r="AN54" s="5">
        <f t="shared" si="15"/>
        <v>7.8906719688032751</v>
      </c>
      <c r="AO54" s="5">
        <f t="shared" si="14"/>
        <v>4.3476118569451785</v>
      </c>
      <c r="AP54" s="5">
        <f t="shared" si="14"/>
        <v>-5.5710524315102248</v>
      </c>
      <c r="AQ54" s="5">
        <f t="shared" si="14"/>
        <v>-1.4769085675875147</v>
      </c>
      <c r="AR54" s="5">
        <f t="shared" si="14"/>
        <v>0.37940432083937026</v>
      </c>
      <c r="AS54" s="5">
        <f t="shared" si="14"/>
        <v>-8.2382021342886418</v>
      </c>
      <c r="AV54" s="2">
        <f t="shared" si="1"/>
        <v>81.74531870664832</v>
      </c>
      <c r="AW54" s="2">
        <f t="shared" si="2"/>
        <v>85.362380834950471</v>
      </c>
      <c r="AX54" s="2">
        <f t="shared" si="3"/>
        <v>87.438027526004916</v>
      </c>
      <c r="AY54" s="2">
        <f t="shared" si="4"/>
        <v>87.04021322426361</v>
      </c>
      <c r="AZ54" s="2">
        <f t="shared" si="5"/>
        <v>88.090678629548748</v>
      </c>
      <c r="BA54" s="2">
        <f t="shared" si="6"/>
        <v>90.332325627668126</v>
      </c>
      <c r="BB54" s="2">
        <f t="shared" si="7"/>
        <v>91.552473406021988</v>
      </c>
      <c r="BC54" s="2">
        <f t="shared" si="8"/>
        <v>90.730478593345111</v>
      </c>
      <c r="BD54" s="2">
        <f t="shared" si="9"/>
        <v>88.740710206589839</v>
      </c>
      <c r="BE54" s="2">
        <f t="shared" si="10"/>
        <v>85.487202420129933</v>
      </c>
      <c r="BF54" s="2">
        <f t="shared" si="11"/>
        <v>79.099832628951546</v>
      </c>
      <c r="BG54" s="2">
        <f t="shared" si="12"/>
        <v>71.153726005261973</v>
      </c>
      <c r="BH54" s="2">
        <f t="shared" si="13"/>
        <v>59.698825319318175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81.720041716948742</v>
      </c>
      <c r="CP54" s="2">
        <f>BL$207*$B54+BL$209</f>
        <v>85.351820447916992</v>
      </c>
      <c r="CQ54" s="2">
        <f>BM$207*$B54+BM$209</f>
        <v>87.421583261086312</v>
      </c>
      <c r="CR54" s="2">
        <f>BN$207*$B54+BN$209</f>
        <v>87.022360473006344</v>
      </c>
      <c r="CS54" s="2">
        <f>BO$207*$B54+BO$209</f>
        <v>88.065866638873302</v>
      </c>
      <c r="CT54" s="2">
        <f>BP$207*$B54+BP$209</f>
        <v>90.299517646622235</v>
      </c>
      <c r="CU54" s="2">
        <f>BQ$207*$B54+BQ$209</f>
        <v>91.518279887745422</v>
      </c>
      <c r="CV54" s="2">
        <f>BR$207*$B54+BR$209</f>
        <v>90.696921902082522</v>
      </c>
      <c r="CW54" s="2">
        <f>BS$207*$B54+BS$209</f>
        <v>88.706974026471173</v>
      </c>
      <c r="CX54" s="2">
        <f>BT$207*$B54+BT$209</f>
        <v>85.44917009138689</v>
      </c>
      <c r="CY54" s="2">
        <f>BU$207*$B54+BU$209</f>
        <v>79.064550335716248</v>
      </c>
      <c r="CZ54" s="2">
        <f>BV$207*$B54+BV$209</f>
        <v>71.128488450460068</v>
      </c>
      <c r="DA54" s="2">
        <f>BW$207*$B54+BW$209</f>
        <v>59.679932918069589</v>
      </c>
      <c r="DD54" s="2">
        <f>BZ$207*$B54+BZ$209</f>
        <v>84.456181903312654</v>
      </c>
      <c r="DE54" s="2">
        <f>CA$207*$B54+CA$209</f>
        <v>86.879179546211432</v>
      </c>
      <c r="DF54" s="2">
        <f>CB$207*$B54+CB$209</f>
        <v>89.487566835671899</v>
      </c>
      <c r="DG54" s="2">
        <f>CC$207*$B54+CC$209</f>
        <v>89.384566434777</v>
      </c>
      <c r="DH54" s="2">
        <f>CD$207*$B54+CD$209</f>
        <v>91.236381763264873</v>
      </c>
      <c r="DI54" s="2">
        <f>CE$207*$B54+CE$209</f>
        <v>94.197181971222804</v>
      </c>
      <c r="DJ54" s="2">
        <f>CF$207*$B54+CF$209</f>
        <v>95.786177945313185</v>
      </c>
      <c r="DK54" s="2">
        <f>CG$207*$B54+CG$209</f>
        <v>95.309537765096692</v>
      </c>
      <c r="DL54" s="2">
        <f>CH$207*$B54+CH$209</f>
        <v>93.376049821455837</v>
      </c>
      <c r="DM54" s="2">
        <f>CI$207*$B54+CI$209</f>
        <v>89.894913476368203</v>
      </c>
      <c r="DN54" s="2">
        <f>CJ$207*$B54+CJ$209</f>
        <v>84.071239993356869</v>
      </c>
      <c r="DO54" s="2">
        <f>CK$207*$B54+CK$209</f>
        <v>74.872871465368647</v>
      </c>
      <c r="DP54" s="2">
        <f>CL$207*$B54+CL$209</f>
        <v>62.171575083627751</v>
      </c>
      <c r="DS54" s="2">
        <f>POWER(10,($B54-C$227)/C$228)/(1+POWER(10,($B54-C$227)/C$228))</f>
        <v>9.2381924820775056E-3</v>
      </c>
      <c r="DT54" s="2">
        <f>POWER(10,($B54-D$227)/D$228)/(1+POWER(10,($B54-D$227)/D$228))</f>
        <v>6.9141481170173812E-3</v>
      </c>
      <c r="DU54" s="2">
        <f>POWER(10,($B54-E$227)/E$228)/(1+POWER(10,($B54-E$227)/E$228))</f>
        <v>7.9595332319628564E-3</v>
      </c>
      <c r="DV54" s="2">
        <f>POWER(10,($B54-F$227)/F$228)/(1+POWER(10,($B54-F$227)/F$228))</f>
        <v>7.5576607400858016E-3</v>
      </c>
      <c r="DW54" s="2">
        <f>POWER(10,($B54-G$227)/G$228)/(1+POWER(10,($B54-G$227)/G$228))</f>
        <v>7.8258546961518429E-3</v>
      </c>
      <c r="DX54" s="2">
        <f>POWER(10,($B54-H$227)/H$228)/(1+POWER(10,($B54-H$227)/H$228))</f>
        <v>8.4173439048668384E-3</v>
      </c>
      <c r="DY54" s="2">
        <f>POWER(10,($B54-I$227)/I$228)/(1+POWER(10,($B54-I$227)/I$228))</f>
        <v>8.0117935844142753E-3</v>
      </c>
      <c r="DZ54" s="2">
        <f>POWER(10,($B54-J$227)/J$228)/(1+POWER(10,($B54-J$227)/J$228))</f>
        <v>7.2749806745577182E-3</v>
      </c>
      <c r="EA54" s="2">
        <f>POWER(10,($B54-K$227)/K$228)/(1+POWER(10,($B54-K$227)/K$228))</f>
        <v>7.2254513741024685E-3</v>
      </c>
      <c r="EB54" s="2">
        <f>POWER(10,($B54-L$227)/L$228)/(1+POWER(10,($B54-L$227)/L$228))</f>
        <v>8.5547737351461348E-3</v>
      </c>
      <c r="EC54" s="2">
        <f>POWER(10,($B54-M$227)/M$228)/(1+POWER(10,($B54-M$227)/M$228))</f>
        <v>7.0470302031710903E-3</v>
      </c>
      <c r="ED54" s="2">
        <f>POWER(10,($B54-N$227)/N$228)/(1+POWER(10,($B54-N$227)/N$228))</f>
        <v>6.7401103737012788E-3</v>
      </c>
      <c r="EE54" s="2">
        <f>POWER(10,($B54-O$227)/O$228)/(1+POWER(10,($B54-O$227)/O$228))</f>
        <v>7.582309173338065E-3</v>
      </c>
    </row>
    <row r="55" spans="2:135" x14ac:dyDescent="0.25">
      <c r="B55" s="2">
        <v>49</v>
      </c>
      <c r="C55">
        <v>182.41399999999999</v>
      </c>
      <c r="D55">
        <v>163.029</v>
      </c>
      <c r="E55">
        <v>169.786</v>
      </c>
      <c r="F55">
        <v>155.429</v>
      </c>
      <c r="G55">
        <v>152.94300000000001</v>
      </c>
      <c r="H55">
        <v>158.114</v>
      </c>
      <c r="I55">
        <v>150.929</v>
      </c>
      <c r="J55">
        <v>140.19999999999999</v>
      </c>
      <c r="K55">
        <v>139.74299999999999</v>
      </c>
      <c r="L55">
        <v>168.91399999999999</v>
      </c>
      <c r="M55">
        <v>144.94300000000001</v>
      </c>
      <c r="N55">
        <v>132.87139999999999</v>
      </c>
      <c r="O55">
        <v>127.3143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192.79312132075472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162.01679207145324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174.31255518951096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155.25381859857521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151.91786431190053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158.94812906478697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150.13938858471866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134.78305550532585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138.45004423226342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176.28900830494996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149.05699806726275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135.31788618152427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135.13313562349012</v>
      </c>
      <c r="AE55" s="5"/>
      <c r="AG55" s="5">
        <f t="shared" si="15"/>
        <v>-10.379121320754734</v>
      </c>
      <c r="AH55" s="5">
        <f t="shared" si="15"/>
        <v>1.0122079285467578</v>
      </c>
      <c r="AI55" s="5">
        <f t="shared" si="15"/>
        <v>-4.5265551895109581</v>
      </c>
      <c r="AJ55" s="5">
        <f t="shared" si="15"/>
        <v>0.1751814014247941</v>
      </c>
      <c r="AK55" s="5">
        <f t="shared" si="15"/>
        <v>1.025135688099482</v>
      </c>
      <c r="AL55" s="5">
        <f t="shared" si="15"/>
        <v>-0.83412906478696414</v>
      </c>
      <c r="AM55" s="5">
        <f t="shared" si="15"/>
        <v>0.78961141528134249</v>
      </c>
      <c r="AN55" s="5">
        <f t="shared" si="15"/>
        <v>5.4169444946741407</v>
      </c>
      <c r="AO55" s="5">
        <f t="shared" si="14"/>
        <v>1.2929557677365722</v>
      </c>
      <c r="AP55" s="5">
        <f t="shared" si="14"/>
        <v>-7.3750083049499722</v>
      </c>
      <c r="AQ55" s="5">
        <f t="shared" si="14"/>
        <v>-4.1139980672627416</v>
      </c>
      <c r="AR55" s="5">
        <f t="shared" si="14"/>
        <v>-2.4464861815242784</v>
      </c>
      <c r="AS55" s="5">
        <f t="shared" si="14"/>
        <v>-7.8188356234901164</v>
      </c>
      <c r="AV55" s="2">
        <f t="shared" si="1"/>
        <v>81.740182391071556</v>
      </c>
      <c r="AW55" s="2">
        <f t="shared" si="2"/>
        <v>85.339531204017149</v>
      </c>
      <c r="AX55" s="2">
        <f t="shared" si="3"/>
        <v>87.423515972839709</v>
      </c>
      <c r="AY55" s="2">
        <f t="shared" si="4"/>
        <v>87.037317952078212</v>
      </c>
      <c r="AZ55" s="2">
        <f t="shared" si="5"/>
        <v>88.110566004794521</v>
      </c>
      <c r="BA55" s="2">
        <f t="shared" si="6"/>
        <v>90.360082504371647</v>
      </c>
      <c r="BB55" s="2">
        <f t="shared" si="7"/>
        <v>91.583038773763761</v>
      </c>
      <c r="BC55" s="2">
        <f t="shared" si="8"/>
        <v>90.760691624544805</v>
      </c>
      <c r="BD55" s="2">
        <f t="shared" si="9"/>
        <v>88.767124536174407</v>
      </c>
      <c r="BE55" s="2">
        <f t="shared" si="10"/>
        <v>85.514887815455737</v>
      </c>
      <c r="BF55" s="2">
        <f t="shared" si="11"/>
        <v>79.140059371512166</v>
      </c>
      <c r="BG55" s="2">
        <f t="shared" si="12"/>
        <v>71.185909577004423</v>
      </c>
      <c r="BH55" s="2">
        <f t="shared" si="13"/>
        <v>59.724808893303297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81.713154700024532</v>
      </c>
      <c r="CP55" s="2">
        <f>BL$207*$B55+BL$209</f>
        <v>85.328259350374353</v>
      </c>
      <c r="CQ55" s="2">
        <f>BM$207*$B55+BM$209</f>
        <v>87.405976623252585</v>
      </c>
      <c r="CR55" s="2">
        <f>BN$207*$B55+BN$209</f>
        <v>87.018241515824172</v>
      </c>
      <c r="CS55" s="2">
        <f>BO$207*$B55+BO$209</f>
        <v>88.084007562217934</v>
      </c>
      <c r="CT55" s="2">
        <f>BP$207*$B55+BP$209</f>
        <v>90.324966406293456</v>
      </c>
      <c r="CU55" s="2">
        <f>BQ$207*$B55+BQ$209</f>
        <v>91.546452584046307</v>
      </c>
      <c r="CV55" s="2">
        <f>BR$207*$B55+BR$209</f>
        <v>90.724742442783437</v>
      </c>
      <c r="CW55" s="2">
        <f>BS$207*$B55+BS$209</f>
        <v>88.73094324565578</v>
      </c>
      <c r="CX55" s="2">
        <f>BT$207*$B55+BT$209</f>
        <v>85.474158417413619</v>
      </c>
      <c r="CY55" s="2">
        <f>BU$207*$B55+BU$209</f>
        <v>79.102235116016388</v>
      </c>
      <c r="CZ55" s="2">
        <f>BV$207*$B55+BV$209</f>
        <v>71.158861274062346</v>
      </c>
      <c r="DA55" s="2">
        <f>BW$207*$B55+BW$209</f>
        <v>59.704571195286206</v>
      </c>
      <c r="DD55" s="2">
        <f>BZ$207*$B55+BZ$209</f>
        <v>84.383754711459673</v>
      </c>
      <c r="DE55" s="2">
        <f>CA$207*$B55+CA$209</f>
        <v>86.816065221230929</v>
      </c>
      <c r="DF55" s="2">
        <f>CB$207*$B55+CB$209</f>
        <v>89.417195146012659</v>
      </c>
      <c r="DG55" s="2">
        <f>CC$207*$B55+CC$209</f>
        <v>89.321944066191662</v>
      </c>
      <c r="DH55" s="2">
        <f>CD$207*$B55+CD$209</f>
        <v>91.181416897764308</v>
      </c>
      <c r="DI55" s="2">
        <f>CE$207*$B55+CE$209</f>
        <v>94.132850539059589</v>
      </c>
      <c r="DJ55" s="2">
        <f>CF$207*$B55+CF$209</f>
        <v>95.714407326262403</v>
      </c>
      <c r="DK55" s="2">
        <f>CG$207*$B55+CG$209</f>
        <v>95.234590189500196</v>
      </c>
      <c r="DL55" s="2">
        <f>CH$207*$B55+CH$209</f>
        <v>93.301001238324417</v>
      </c>
      <c r="DM55" s="2">
        <f>CI$207*$B55+CI$209</f>
        <v>89.819838592962668</v>
      </c>
      <c r="DN55" s="2">
        <f>CJ$207*$B55+CJ$209</f>
        <v>84.000693530600103</v>
      </c>
      <c r="DO55" s="2">
        <f>CK$207*$B55+CK$209</f>
        <v>74.82117320618147</v>
      </c>
      <c r="DP55" s="2">
        <f>CL$207*$B55+CL$209</f>
        <v>62.140570748482972</v>
      </c>
      <c r="DS55" s="2">
        <f>POWER(10,($B55-C$227)/C$228)/(1+POWER(10,($B55-C$227)/C$228))</f>
        <v>1.0120456426006117E-2</v>
      </c>
      <c r="DT55" s="2">
        <f>POWER(10,($B55-D$227)/D$228)/(1+POWER(10,($B55-D$227)/D$228))</f>
        <v>7.5761588682972357E-3</v>
      </c>
      <c r="DU55" s="2">
        <f>POWER(10,($B55-E$227)/E$228)/(1+POWER(10,($B55-E$227)/E$228))</f>
        <v>8.7207577837251152E-3</v>
      </c>
      <c r="DV55" s="2">
        <f>POWER(10,($B55-F$227)/F$228)/(1+POWER(10,($B55-F$227)/F$228))</f>
        <v>8.2807722945780586E-3</v>
      </c>
      <c r="DW55" s="2">
        <f>POWER(10,($B55-G$227)/G$228)/(1+POWER(10,($B55-G$227)/G$228))</f>
        <v>8.5744051558841218E-3</v>
      </c>
      <c r="DX55" s="2">
        <f>POWER(10,($B55-H$227)/H$228)/(1+POWER(10,($B55-H$227)/H$228))</f>
        <v>9.2219450103607509E-3</v>
      </c>
      <c r="DY55" s="2">
        <f>POWER(10,($B55-I$227)/I$228)/(1+POWER(10,($B55-I$227)/I$228))</f>
        <v>8.7779719263471681E-3</v>
      </c>
      <c r="DZ55" s="2">
        <f>POWER(10,($B55-J$227)/J$228)/(1+POWER(10,($B55-J$227)/J$228))</f>
        <v>7.9712628408673113E-3</v>
      </c>
      <c r="EA55" s="2">
        <f>POWER(10,($B55-K$227)/K$228)/(1+POWER(10,($B55-K$227)/K$228))</f>
        <v>7.917030938486589E-3</v>
      </c>
      <c r="EB55" s="2">
        <f>POWER(10,($B55-L$227)/L$228)/(1+POWER(10,($B55-L$227)/L$228))</f>
        <v>9.3723873816760964E-3</v>
      </c>
      <c r="EC55" s="2">
        <f>POWER(10,($B55-M$227)/M$228)/(1+POWER(10,($B55-M$227)/M$228))</f>
        <v>7.7216651228839668E-3</v>
      </c>
      <c r="ED55" s="2">
        <f>POWER(10,($B55-N$227)/N$228)/(1+POWER(10,($B55-N$227)/N$228))</f>
        <v>7.3855814150774884E-3</v>
      </c>
      <c r="EE55" s="2">
        <f>POWER(10,($B55-O$227)/O$228)/(1+POWER(10,($B55-O$227)/O$228))</f>
        <v>8.3077593304712906E-3</v>
      </c>
    </row>
    <row r="56" spans="2:135" x14ac:dyDescent="0.25">
      <c r="B56" s="2">
        <v>50</v>
      </c>
      <c r="C56">
        <v>185.44300000000001</v>
      </c>
      <c r="D56">
        <v>173.01400000000001</v>
      </c>
      <c r="E56">
        <v>181.15700000000001</v>
      </c>
      <c r="F56">
        <v>165.214</v>
      </c>
      <c r="G56">
        <v>162.62899999999999</v>
      </c>
      <c r="H56">
        <v>169.9</v>
      </c>
      <c r="I56">
        <v>162.571</v>
      </c>
      <c r="J56">
        <v>150.74299999999999</v>
      </c>
      <c r="K56">
        <v>151.32900000000001</v>
      </c>
      <c r="L56">
        <v>179.74299999999999</v>
      </c>
      <c r="M56">
        <v>154.94300000000001</v>
      </c>
      <c r="N56">
        <v>140.07140000000001</v>
      </c>
      <c r="O56">
        <v>132.6857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191.98769297595064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177.19817987959991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188.63090391241349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169.80437066189145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166.35424602691648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173.9779478102586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164.88777396689648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148.44603342424134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152.7539484130447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187.92809689237211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161.48687565482723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146.26006478509765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139.27530727789841</v>
      </c>
      <c r="AE56" s="5"/>
      <c r="AG56" s="5">
        <f t="shared" si="15"/>
        <v>-6.5446929759506247</v>
      </c>
      <c r="AH56" s="5">
        <f t="shared" si="15"/>
        <v>-4.1841798795998955</v>
      </c>
      <c r="AI56" s="5">
        <f t="shared" si="15"/>
        <v>-7.4739039124134763</v>
      </c>
      <c r="AJ56" s="5">
        <f t="shared" si="15"/>
        <v>-4.5903706618914555</v>
      </c>
      <c r="AK56" s="5">
        <f t="shared" si="15"/>
        <v>-3.7252460269164942</v>
      </c>
      <c r="AL56" s="5">
        <f t="shared" si="15"/>
        <v>-4.0779478102585927</v>
      </c>
      <c r="AM56" s="5">
        <f t="shared" si="15"/>
        <v>-2.3167739668964771</v>
      </c>
      <c r="AN56" s="5">
        <f t="shared" si="15"/>
        <v>2.2969665757586597</v>
      </c>
      <c r="AO56" s="5">
        <f t="shared" si="14"/>
        <v>-1.4249484130446888</v>
      </c>
      <c r="AP56" s="5">
        <f t="shared" si="14"/>
        <v>-8.1850968923721155</v>
      </c>
      <c r="AQ56" s="5">
        <f t="shared" si="14"/>
        <v>-6.5438756548272181</v>
      </c>
      <c r="AR56" s="5">
        <f t="shared" si="14"/>
        <v>-6.1886647850976431</v>
      </c>
      <c r="AS56" s="5">
        <f t="shared" si="14"/>
        <v>-6.5896072778984092</v>
      </c>
      <c r="AV56" s="2">
        <f t="shared" si="1"/>
        <v>81.735147468572464</v>
      </c>
      <c r="AW56" s="2">
        <f t="shared" si="2"/>
        <v>85.316720234964819</v>
      </c>
      <c r="AX56" s="2">
        <f t="shared" si="3"/>
        <v>87.409062102920814</v>
      </c>
      <c r="AY56" s="2">
        <f t="shared" si="4"/>
        <v>87.034491989010931</v>
      </c>
      <c r="AZ56" s="2">
        <f t="shared" si="5"/>
        <v>88.130558421930999</v>
      </c>
      <c r="BA56" s="2">
        <f t="shared" si="6"/>
        <v>90.387977954682754</v>
      </c>
      <c r="BB56" s="2">
        <f t="shared" si="7"/>
        <v>91.613746168940011</v>
      </c>
      <c r="BC56" s="2">
        <f t="shared" si="8"/>
        <v>90.791052651057285</v>
      </c>
      <c r="BD56" s="2">
        <f t="shared" si="9"/>
        <v>88.79369527901207</v>
      </c>
      <c r="BE56" s="2">
        <f t="shared" si="10"/>
        <v>85.542737912427825</v>
      </c>
      <c r="BF56" s="2">
        <f t="shared" si="11"/>
        <v>79.180446821620151</v>
      </c>
      <c r="BG56" s="2">
        <f t="shared" si="12"/>
        <v>71.218206705507342</v>
      </c>
      <c r="BH56" s="2">
        <f t="shared" si="13"/>
        <v>59.750875437498649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81.706267683100322</v>
      </c>
      <c r="CP56" s="2">
        <f>BL$207*$B56+BL$209</f>
        <v>85.304698252831713</v>
      </c>
      <c r="CQ56" s="2">
        <f>BM$207*$B56+BM$209</f>
        <v>87.390369985418857</v>
      </c>
      <c r="CR56" s="2">
        <f>BN$207*$B56+BN$209</f>
        <v>87.014122558641986</v>
      </c>
      <c r="CS56" s="2">
        <f>BO$207*$B56+BO$209</f>
        <v>88.102148485562566</v>
      </c>
      <c r="CT56" s="2">
        <f>BP$207*$B56+BP$209</f>
        <v>90.350415165964677</v>
      </c>
      <c r="CU56" s="2">
        <f>BQ$207*$B56+BQ$209</f>
        <v>91.574625280347192</v>
      </c>
      <c r="CV56" s="2">
        <f>BR$207*$B56+BR$209</f>
        <v>90.752562983484339</v>
      </c>
      <c r="CW56" s="2">
        <f>BS$207*$B56+BS$209</f>
        <v>88.754912464840373</v>
      </c>
      <c r="CX56" s="2">
        <f>BT$207*$B56+BT$209</f>
        <v>85.499146743440349</v>
      </c>
      <c r="CY56" s="2">
        <f>BU$207*$B56+BU$209</f>
        <v>79.139919896316528</v>
      </c>
      <c r="CZ56" s="2">
        <f>BV$207*$B56+BV$209</f>
        <v>71.189234097664624</v>
      </c>
      <c r="DA56" s="2">
        <f>BW$207*$B56+BW$209</f>
        <v>59.729209472502816</v>
      </c>
      <c r="DD56" s="2">
        <f>BZ$207*$B56+BZ$209</f>
        <v>84.311327519606692</v>
      </c>
      <c r="DE56" s="2">
        <f>CA$207*$B56+CA$209</f>
        <v>86.752950896250411</v>
      </c>
      <c r="DF56" s="2">
        <f>CB$207*$B56+CB$209</f>
        <v>89.34682345635342</v>
      </c>
      <c r="DG56" s="2">
        <f>CC$207*$B56+CC$209</f>
        <v>89.259321697606339</v>
      </c>
      <c r="DH56" s="2">
        <f>CD$207*$B56+CD$209</f>
        <v>91.126452032263742</v>
      </c>
      <c r="DI56" s="2">
        <f>CE$207*$B56+CE$209</f>
        <v>94.068519106896389</v>
      </c>
      <c r="DJ56" s="2">
        <f>CF$207*$B56+CF$209</f>
        <v>95.642636707211622</v>
      </c>
      <c r="DK56" s="2">
        <f>CG$207*$B56+CG$209</f>
        <v>95.159642613903713</v>
      </c>
      <c r="DL56" s="2">
        <f>CH$207*$B56+CH$209</f>
        <v>93.225952655192998</v>
      </c>
      <c r="DM56" s="2">
        <f>CI$207*$B56+CI$209</f>
        <v>89.744763709557148</v>
      </c>
      <c r="DN56" s="2">
        <f>CJ$207*$B56+CJ$209</f>
        <v>83.930147067843322</v>
      </c>
      <c r="DO56" s="2">
        <f>CK$207*$B56+CK$209</f>
        <v>74.769474946994308</v>
      </c>
      <c r="DP56" s="2">
        <f>CL$207*$B56+CL$209</f>
        <v>62.109566413338193</v>
      </c>
      <c r="DS56" s="2">
        <f>POWER(10,($B56-C$227)/C$228)/(1+POWER(10,($B56-C$227)/C$228))</f>
        <v>1.1086035363731537E-2</v>
      </c>
      <c r="DT56" s="2">
        <f>POWER(10,($B56-D$227)/D$228)/(1+POWER(10,($B56-D$227)/D$228))</f>
        <v>8.3010255066540695E-3</v>
      </c>
      <c r="DU56" s="2">
        <f>POWER(10,($B56-E$227)/E$228)/(1+POWER(10,($B56-E$227)/E$228))</f>
        <v>9.5540823125351438E-3</v>
      </c>
      <c r="DV56" s="2">
        <f>POWER(10,($B56-F$227)/F$228)/(1+POWER(10,($B56-F$227)/F$228))</f>
        <v>9.0724381706018091E-3</v>
      </c>
      <c r="DW56" s="2">
        <f>POWER(10,($B56-G$227)/G$228)/(1+POWER(10,($B56-G$227)/G$228))</f>
        <v>9.3938772777656838E-3</v>
      </c>
      <c r="DX56" s="2">
        <f>POWER(10,($B56-H$227)/H$228)/(1+POWER(10,($B56-H$227)/H$228))</f>
        <v>1.0102673113721037E-2</v>
      </c>
      <c r="DY56" s="2">
        <f>POWER(10,($B56-I$227)/I$228)/(1+POWER(10,($B56-I$227)/I$228))</f>
        <v>9.616710595865231E-3</v>
      </c>
      <c r="DZ56" s="2">
        <f>POWER(10,($B56-J$227)/J$228)/(1+POWER(10,($B56-J$227)/J$228))</f>
        <v>8.7335992994724554E-3</v>
      </c>
      <c r="EA56" s="2">
        <f>POWER(10,($B56-K$227)/K$228)/(1+POWER(10,($B56-K$227)/K$228))</f>
        <v>8.6742262472569737E-3</v>
      </c>
      <c r="EB56" s="2">
        <f>POWER(10,($B56-L$227)/L$228)/(1+POWER(10,($B56-L$227)/L$228))</f>
        <v>1.0267334367503982E-2</v>
      </c>
      <c r="EC56" s="2">
        <f>POWER(10,($B56-M$227)/M$228)/(1+POWER(10,($B56-M$227)/M$228))</f>
        <v>8.4603347299505374E-3</v>
      </c>
      <c r="ED56" s="2">
        <f>POWER(10,($B56-N$227)/N$228)/(1+POWER(10,($B56-N$227)/N$228))</f>
        <v>8.0923627940089771E-3</v>
      </c>
      <c r="EE56" s="2">
        <f>POWER(10,($B56-O$227)/O$228)/(1+POWER(10,($B56-O$227)/O$228))</f>
        <v>9.101981565935658E-3</v>
      </c>
    </row>
    <row r="57" spans="2:135" x14ac:dyDescent="0.25">
      <c r="B57" s="2">
        <v>51</v>
      </c>
      <c r="C57">
        <v>185.2</v>
      </c>
      <c r="D57">
        <v>183.5</v>
      </c>
      <c r="E57">
        <v>191.58600000000001</v>
      </c>
      <c r="F57">
        <v>175.471</v>
      </c>
      <c r="G57">
        <v>173.84299999999999</v>
      </c>
      <c r="H57">
        <v>180.68600000000001</v>
      </c>
      <c r="I57">
        <v>174.87100000000001</v>
      </c>
      <c r="J57">
        <v>160.87100000000001</v>
      </c>
      <c r="K57">
        <v>162.571</v>
      </c>
      <c r="L57">
        <v>187.18600000000001</v>
      </c>
      <c r="M57">
        <v>163.68600000000001</v>
      </c>
      <c r="N57">
        <v>148.6429</v>
      </c>
      <c r="O57">
        <v>136.3143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187.06066679493489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191.10899895529127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200.65052784476893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183.45503879296555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180.17721844291827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188.12488888224522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179.58072650407848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163.23673464675406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167.81772291396874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196.48692214615616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172.35801182975675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155.69640761170527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140.51554061643682</v>
      </c>
      <c r="AE57" s="5"/>
      <c r="AG57" s="5">
        <f t="shared" si="15"/>
        <v>-1.8606667949349003</v>
      </c>
      <c r="AH57" s="5">
        <f t="shared" si="15"/>
        <v>-7.6089989552912698</v>
      </c>
      <c r="AI57" s="5">
        <f t="shared" si="15"/>
        <v>-9.0645278447689179</v>
      </c>
      <c r="AJ57" s="5">
        <f t="shared" si="15"/>
        <v>-7.9840387929655492</v>
      </c>
      <c r="AK57" s="5">
        <f t="shared" si="15"/>
        <v>-6.3342184429182851</v>
      </c>
      <c r="AL57" s="5">
        <f t="shared" si="15"/>
        <v>-7.4388888822452088</v>
      </c>
      <c r="AM57" s="5">
        <f t="shared" si="15"/>
        <v>-4.7097265040784748</v>
      </c>
      <c r="AN57" s="5">
        <f t="shared" ref="AN57:AS115" si="16">J57-Y57</f>
        <v>-2.3657346467540492</v>
      </c>
      <c r="AO57" s="5">
        <f t="shared" si="14"/>
        <v>-5.246722913968739</v>
      </c>
      <c r="AP57" s="5">
        <f t="shared" si="14"/>
        <v>-9.3009221461561538</v>
      </c>
      <c r="AQ57" s="5">
        <f t="shared" si="14"/>
        <v>-8.672011829756741</v>
      </c>
      <c r="AR57" s="5">
        <f t="shared" si="14"/>
        <v>-7.0535076117052711</v>
      </c>
      <c r="AS57" s="5">
        <f t="shared" si="14"/>
        <v>-4.2012406164368201</v>
      </c>
      <c r="AV57" s="2">
        <f t="shared" si="1"/>
        <v>81.730217059968851</v>
      </c>
      <c r="AW57" s="2">
        <f t="shared" si="2"/>
        <v>85.293948726932413</v>
      </c>
      <c r="AX57" s="2">
        <f t="shared" si="3"/>
        <v>87.394666790574163</v>
      </c>
      <c r="AY57" s="2">
        <f t="shared" si="4"/>
        <v>87.031737238260447</v>
      </c>
      <c r="AZ57" s="2">
        <f t="shared" si="5"/>
        <v>88.150659757008839</v>
      </c>
      <c r="BA57" s="2">
        <f t="shared" si="6"/>
        <v>90.41601704012875</v>
      </c>
      <c r="BB57" s="2">
        <f t="shared" si="7"/>
        <v>91.644600539828232</v>
      </c>
      <c r="BC57" s="2">
        <f t="shared" si="8"/>
        <v>90.821567775368052</v>
      </c>
      <c r="BD57" s="2">
        <f t="shared" si="9"/>
        <v>88.820429655530106</v>
      </c>
      <c r="BE57" s="2">
        <f t="shared" si="10"/>
        <v>85.570759148777569</v>
      </c>
      <c r="BF57" s="2">
        <f t="shared" si="11"/>
        <v>79.221002128946481</v>
      </c>
      <c r="BG57" s="2">
        <f t="shared" si="12"/>
        <v>71.250622314328325</v>
      </c>
      <c r="BH57" s="2">
        <f t="shared" si="13"/>
        <v>59.777028331885944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81.699380666176111</v>
      </c>
      <c r="CP57" s="2">
        <f>BL$207*$B57+BL$209</f>
        <v>85.281137155289073</v>
      </c>
      <c r="CQ57" s="2">
        <f>BM$207*$B57+BM$209</f>
        <v>87.37476334758513</v>
      </c>
      <c r="CR57" s="2">
        <f>BN$207*$B57+BN$209</f>
        <v>87.010003601459815</v>
      </c>
      <c r="CS57" s="2">
        <f>BO$207*$B57+BO$209</f>
        <v>88.120289408907198</v>
      </c>
      <c r="CT57" s="2">
        <f>BP$207*$B57+BP$209</f>
        <v>90.375863925635912</v>
      </c>
      <c r="CU57" s="2">
        <f>BQ$207*$B57+BQ$209</f>
        <v>91.602797976648077</v>
      </c>
      <c r="CV57" s="2">
        <f>BR$207*$B57+BR$209</f>
        <v>90.780383524185254</v>
      </c>
      <c r="CW57" s="2">
        <f>BS$207*$B57+BS$209</f>
        <v>88.778881684024981</v>
      </c>
      <c r="CX57" s="2">
        <f>BT$207*$B57+BT$209</f>
        <v>85.524135069467079</v>
      </c>
      <c r="CY57" s="2">
        <f>BU$207*$B57+BU$209</f>
        <v>79.177604676616667</v>
      </c>
      <c r="CZ57" s="2">
        <f>BV$207*$B57+BV$209</f>
        <v>71.219606921266916</v>
      </c>
      <c r="DA57" s="2">
        <f>BW$207*$B57+BW$209</f>
        <v>59.753847749719426</v>
      </c>
      <c r="DD57" s="2">
        <f>BZ$207*$B57+BZ$209</f>
        <v>84.238900327753711</v>
      </c>
      <c r="DE57" s="2">
        <f>CA$207*$B57+CA$209</f>
        <v>86.689836571269893</v>
      </c>
      <c r="DF57" s="2">
        <f>CB$207*$B57+CB$209</f>
        <v>89.27645176669418</v>
      </c>
      <c r="DG57" s="2">
        <f>CC$207*$B57+CC$209</f>
        <v>89.196699329021001</v>
      </c>
      <c r="DH57" s="2">
        <f>CD$207*$B57+CD$209</f>
        <v>91.071487166763177</v>
      </c>
      <c r="DI57" s="2">
        <f>CE$207*$B57+CE$209</f>
        <v>94.004187674733174</v>
      </c>
      <c r="DJ57" s="2">
        <f>CF$207*$B57+CF$209</f>
        <v>95.570866088160827</v>
      </c>
      <c r="DK57" s="2">
        <f>CG$207*$B57+CG$209</f>
        <v>95.084695038307217</v>
      </c>
      <c r="DL57" s="2">
        <f>CH$207*$B57+CH$209</f>
        <v>93.150904072061579</v>
      </c>
      <c r="DM57" s="2">
        <f>CI$207*$B57+CI$209</f>
        <v>89.669688826151614</v>
      </c>
      <c r="DN57" s="2">
        <f>CJ$207*$B57+CJ$209</f>
        <v>83.859600605086555</v>
      </c>
      <c r="DO57" s="2">
        <f>CK$207*$B57+CK$209</f>
        <v>74.717776687807131</v>
      </c>
      <c r="DP57" s="2">
        <f>CL$207*$B57+CL$209</f>
        <v>62.078562078193414</v>
      </c>
      <c r="DS57" s="2">
        <f>POWER(10,($B57-C$227)/C$228)/(1+POWER(10,($B57-C$227)/C$228))</f>
        <v>1.2142608800904538E-2</v>
      </c>
      <c r="DT57" s="2">
        <f>POWER(10,($B57-D$227)/D$228)/(1+POWER(10,($B57-D$227)/D$228))</f>
        <v>9.0946098919396229E-3</v>
      </c>
      <c r="DU57" s="2">
        <f>POWER(10,($B57-E$227)/E$228)/(1+POWER(10,($B57-E$227)/E$228))</f>
        <v>1.0466195612818358E-2</v>
      </c>
      <c r="DV57" s="2">
        <f>POWER(10,($B57-F$227)/F$228)/(1+POWER(10,($B57-F$227)/F$228))</f>
        <v>9.9390310808646336E-3</v>
      </c>
      <c r="DW57" s="2">
        <f>POWER(10,($B57-G$227)/G$228)/(1+POWER(10,($B57-G$227)/G$228))</f>
        <v>1.0290854965853195E-2</v>
      </c>
      <c r="DX57" s="2">
        <f>POWER(10,($B57-H$227)/H$228)/(1+POWER(10,($B57-H$227)/H$228))</f>
        <v>1.106657433830926E-2</v>
      </c>
      <c r="DY57" s="2">
        <f>POWER(10,($B57-I$227)/I$228)/(1+POWER(10,($B57-I$227)/I$228))</f>
        <v>1.0534739325382073E-2</v>
      </c>
      <c r="DZ57" s="2">
        <f>POWER(10,($B57-J$227)/J$228)/(1+POWER(10,($B57-J$227)/J$228))</f>
        <v>9.5681390735003393E-3</v>
      </c>
      <c r="EA57" s="2">
        <f>POWER(10,($B57-K$227)/K$228)/(1+POWER(10,($B57-K$227)/K$228))</f>
        <v>9.5031470147142541E-3</v>
      </c>
      <c r="EB57" s="2">
        <f>POWER(10,($B57-L$227)/L$228)/(1+POWER(10,($B57-L$227)/L$228))</f>
        <v>1.1246767512134324E-2</v>
      </c>
      <c r="EC57" s="2">
        <f>POWER(10,($B57-M$227)/M$228)/(1+POWER(10,($B57-M$227)/M$228))</f>
        <v>9.2690068493941399E-3</v>
      </c>
      <c r="ED57" s="2">
        <f>POWER(10,($B57-N$227)/N$228)/(1+POWER(10,($B57-N$227)/N$228))</f>
        <v>8.8661772101723026E-3</v>
      </c>
      <c r="EE57" s="2">
        <f>POWER(10,($B57-O$227)/O$228)/(1+POWER(10,($B57-O$227)/O$228))</f>
        <v>9.9713680440624425E-3</v>
      </c>
    </row>
    <row r="58" spans="2:135" x14ac:dyDescent="0.25">
      <c r="B58" s="2">
        <v>52</v>
      </c>
      <c r="C58">
        <v>182.17099999999999</v>
      </c>
      <c r="D58">
        <v>191.5</v>
      </c>
      <c r="E58">
        <v>198.68600000000001</v>
      </c>
      <c r="F58">
        <v>185.3</v>
      </c>
      <c r="G58">
        <v>183</v>
      </c>
      <c r="H58">
        <v>191.15700000000001</v>
      </c>
      <c r="I58">
        <v>184.3</v>
      </c>
      <c r="J58">
        <v>171.72900000000001</v>
      </c>
      <c r="K58">
        <v>174.8</v>
      </c>
      <c r="L58">
        <v>195.41399999999999</v>
      </c>
      <c r="M58">
        <v>172.357</v>
      </c>
      <c r="N58">
        <v>155.94290000000001</v>
      </c>
      <c r="O58">
        <v>138.6429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178.5589761380283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202.38965213087872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209.08979393002852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194.87863943618859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192.06596893059051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199.98803541824714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192.88615722756509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178.07935046858785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182.45538975239546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201.00618031841898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180.57072543433824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162.67298185366113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138.71831560905937</v>
      </c>
      <c r="AE58" s="5"/>
      <c r="AG58" s="5">
        <f t="shared" ref="AG58:AM94" si="17">C58-R58</f>
        <v>3.6120238619716929</v>
      </c>
      <c r="AH58" s="5">
        <f t="shared" si="17"/>
        <v>-10.889652130878716</v>
      </c>
      <c r="AI58" s="5">
        <f t="shared" si="17"/>
        <v>-10.403793930028513</v>
      </c>
      <c r="AJ58" s="5">
        <f t="shared" si="17"/>
        <v>-9.5786394361885812</v>
      </c>
      <c r="AK58" s="5">
        <f t="shared" si="17"/>
        <v>-9.0659689305905147</v>
      </c>
      <c r="AL58" s="5">
        <f t="shared" si="17"/>
        <v>-8.8310354182471258</v>
      </c>
      <c r="AM58" s="5">
        <f t="shared" si="17"/>
        <v>-8.5861572275650815</v>
      </c>
      <c r="AN58" s="5">
        <f t="shared" si="16"/>
        <v>-6.350350468587834</v>
      </c>
      <c r="AO58" s="5">
        <f t="shared" si="14"/>
        <v>-7.6553897523954504</v>
      </c>
      <c r="AP58" s="5">
        <f t="shared" si="14"/>
        <v>-5.5921803184189969</v>
      </c>
      <c r="AQ58" s="5">
        <f t="shared" si="14"/>
        <v>-8.2137254343382438</v>
      </c>
      <c r="AR58" s="5">
        <f t="shared" si="14"/>
        <v>-6.7300818536611189</v>
      </c>
      <c r="AS58" s="5">
        <f t="shared" si="14"/>
        <v>-7.541560905937672E-2</v>
      </c>
      <c r="AV58" s="2">
        <f t="shared" si="1"/>
        <v>81.725393931289034</v>
      </c>
      <c r="AW58" s="2">
        <f t="shared" si="2"/>
        <v>85.27121727105721</v>
      </c>
      <c r="AX58" s="2">
        <f t="shared" si="3"/>
        <v>87.380330539251915</v>
      </c>
      <c r="AY58" s="2">
        <f t="shared" si="4"/>
        <v>87.029055318664419</v>
      </c>
      <c r="AZ58" s="2">
        <f t="shared" si="5"/>
        <v>88.17087364198764</v>
      </c>
      <c r="BA58" s="2">
        <f t="shared" si="6"/>
        <v>90.44420448903729</v>
      </c>
      <c r="BB58" s="2">
        <f t="shared" si="7"/>
        <v>91.675606449010502</v>
      </c>
      <c r="BC58" s="2">
        <f t="shared" si="8"/>
        <v>90.85224287876018</v>
      </c>
      <c r="BD58" s="2">
        <f t="shared" si="9"/>
        <v>88.847334798300082</v>
      </c>
      <c r="BE58" s="2">
        <f t="shared" si="10"/>
        <v>85.598957645307365</v>
      </c>
      <c r="BF58" s="2">
        <f t="shared" si="11"/>
        <v>79.261732302635394</v>
      </c>
      <c r="BG58" s="2">
        <f t="shared" si="12"/>
        <v>71.283161204149181</v>
      </c>
      <c r="BH58" s="2">
        <f t="shared" si="13"/>
        <v>59.803270824144199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81.692493649251901</v>
      </c>
      <c r="CP58" s="2">
        <f>BL$207*$B58+BL$209</f>
        <v>85.257576057746434</v>
      </c>
      <c r="CQ58" s="2">
        <f>BM$207*$B58+BM$209</f>
        <v>87.359156709751417</v>
      </c>
      <c r="CR58" s="2">
        <f>BN$207*$B58+BN$209</f>
        <v>87.005884644277643</v>
      </c>
      <c r="CS58" s="2">
        <f>BO$207*$B58+BO$209</f>
        <v>88.138430332251829</v>
      </c>
      <c r="CT58" s="2">
        <f>BP$207*$B58+BP$209</f>
        <v>90.401312685307133</v>
      </c>
      <c r="CU58" s="2">
        <f>BQ$207*$B58+BQ$209</f>
        <v>91.630970672948962</v>
      </c>
      <c r="CV58" s="2">
        <f>BR$207*$B58+BR$209</f>
        <v>90.808204064886169</v>
      </c>
      <c r="CW58" s="2">
        <f>BS$207*$B58+BS$209</f>
        <v>88.802850903209588</v>
      </c>
      <c r="CX58" s="2">
        <f>BT$207*$B58+BT$209</f>
        <v>85.549123395493808</v>
      </c>
      <c r="CY58" s="2">
        <f>BU$207*$B58+BU$209</f>
        <v>79.215289456916821</v>
      </c>
      <c r="CZ58" s="2">
        <f>BV$207*$B58+BV$209</f>
        <v>71.249979744869194</v>
      </c>
      <c r="DA58" s="2">
        <f>BW$207*$B58+BW$209</f>
        <v>59.778486026936037</v>
      </c>
      <c r="DD58" s="2">
        <f>BZ$207*$B58+BZ$209</f>
        <v>84.166473135900731</v>
      </c>
      <c r="DE58" s="2">
        <f>CA$207*$B58+CA$209</f>
        <v>86.626722246289376</v>
      </c>
      <c r="DF58" s="2">
        <f>CB$207*$B58+CB$209</f>
        <v>89.20608007703494</v>
      </c>
      <c r="DG58" s="2">
        <f>CC$207*$B58+CC$209</f>
        <v>89.134076960435678</v>
      </c>
      <c r="DH58" s="2">
        <f>CD$207*$B58+CD$209</f>
        <v>91.016522301262611</v>
      </c>
      <c r="DI58" s="2">
        <f>CE$207*$B58+CE$209</f>
        <v>93.939856242569974</v>
      </c>
      <c r="DJ58" s="2">
        <f>CF$207*$B58+CF$209</f>
        <v>95.499095469110046</v>
      </c>
      <c r="DK58" s="2">
        <f>CG$207*$B58+CG$209</f>
        <v>95.00974746271072</v>
      </c>
      <c r="DL58" s="2">
        <f>CH$207*$B58+CH$209</f>
        <v>93.075855488930159</v>
      </c>
      <c r="DM58" s="2">
        <f>CI$207*$B58+CI$209</f>
        <v>89.594613942746093</v>
      </c>
      <c r="DN58" s="2">
        <f>CJ$207*$B58+CJ$209</f>
        <v>83.789054142329775</v>
      </c>
      <c r="DO58" s="2">
        <f>CK$207*$B58+CK$209</f>
        <v>74.666078428619954</v>
      </c>
      <c r="DP58" s="2">
        <f>CL$207*$B58+CL$209</f>
        <v>62.047557743048635</v>
      </c>
      <c r="DS58" s="2">
        <f>POWER(10,($B58-C$227)/C$228)/(1+POWER(10,($B58-C$227)/C$228))</f>
        <v>1.3298526610544831E-2</v>
      </c>
      <c r="DT58" s="2">
        <f>POWER(10,($B58-D$227)/D$228)/(1+POWER(10,($B58-D$227)/D$228))</f>
        <v>9.9632993356909439E-3</v>
      </c>
      <c r="DU58" s="2">
        <f>POWER(10,($B58-E$227)/E$228)/(1+POWER(10,($B58-E$227)/E$228))</f>
        <v>1.1464379018413637E-2</v>
      </c>
      <c r="DV58" s="2">
        <f>POWER(10,($B58-F$227)/F$228)/(1+POWER(10,($B58-F$227)/F$228))</f>
        <v>1.0887490858258877E-2</v>
      </c>
      <c r="DW58" s="2">
        <f>POWER(10,($B58-G$227)/G$228)/(1+POWER(10,($B58-G$227)/G$228))</f>
        <v>1.1272506259401353E-2</v>
      </c>
      <c r="DX58" s="2">
        <f>POWER(10,($B58-H$227)/H$228)/(1+POWER(10,($B58-H$227)/H$228))</f>
        <v>1.212131574362523E-2</v>
      </c>
      <c r="DY58" s="2">
        <f>POWER(10,($B58-I$227)/I$228)/(1+POWER(10,($B58-I$227)/I$228))</f>
        <v>1.1539383658420506E-2</v>
      </c>
      <c r="DZ58" s="2">
        <f>POWER(10,($B58-J$227)/J$228)/(1+POWER(10,($B58-J$227)/J$228))</f>
        <v>1.0481580149050901E-2</v>
      </c>
      <c r="EA58" s="2">
        <f>POWER(10,($B58-K$227)/K$228)/(1+POWER(10,($B58-K$227)/K$228))</f>
        <v>1.0410448713102231E-2</v>
      </c>
      <c r="EB58" s="2">
        <f>POWER(10,($B58-L$227)/L$228)/(1+POWER(10,($B58-L$227)/L$228))</f>
        <v>1.2318468979594231E-2</v>
      </c>
      <c r="EC58" s="2">
        <f>POWER(10,($B58-M$227)/M$228)/(1+POWER(10,($B58-M$227)/M$228))</f>
        <v>1.015418346000605E-2</v>
      </c>
      <c r="ED58" s="2">
        <f>POWER(10,($B58-N$227)/N$228)/(1+POWER(10,($B58-N$227)/N$228))</f>
        <v>9.7132613404365773E-3</v>
      </c>
      <c r="EE58" s="2">
        <f>POWER(10,($B58-O$227)/O$228)/(1+POWER(10,($B58-O$227)/O$228))</f>
        <v>1.0922879621727308E-2</v>
      </c>
    </row>
    <row r="59" spans="2:135" x14ac:dyDescent="0.25">
      <c r="B59" s="2">
        <v>53</v>
      </c>
      <c r="C59">
        <v>176.386</v>
      </c>
      <c r="D59">
        <v>199.12899999999999</v>
      </c>
      <c r="E59">
        <v>205.5</v>
      </c>
      <c r="F59">
        <v>194.614</v>
      </c>
      <c r="G59">
        <v>191.87100000000001</v>
      </c>
      <c r="H59">
        <v>200.571</v>
      </c>
      <c r="I59">
        <v>193.65700000000001</v>
      </c>
      <c r="J59">
        <v>182.471</v>
      </c>
      <c r="K59">
        <v>186.72900000000001</v>
      </c>
      <c r="L59">
        <v>200.58600000000001</v>
      </c>
      <c r="M59">
        <v>178.58600000000001</v>
      </c>
      <c r="N59">
        <v>160.88570000000001</v>
      </c>
      <c r="O59">
        <v>139.21430000000001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167.38595549119503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209.83225880393923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212.98791345950769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202.84596453301609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200.75114956870081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208.26458546814175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203.42535728753995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191.64644319405991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195.29195507691807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200.96000066182236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185.23067165535409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166.43391729064069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134.08666917022106</v>
      </c>
      <c r="AE59" s="5"/>
      <c r="AG59" s="5">
        <f t="shared" si="17"/>
        <v>9.0000445088049617</v>
      </c>
      <c r="AH59" s="5">
        <f t="shared" si="17"/>
        <v>-10.703258803939235</v>
      </c>
      <c r="AI59" s="5">
        <f t="shared" si="17"/>
        <v>-7.4879134595076948</v>
      </c>
      <c r="AJ59" s="5">
        <f t="shared" si="17"/>
        <v>-8.2319645330160824</v>
      </c>
      <c r="AK59" s="5">
        <f t="shared" si="17"/>
        <v>-8.8801495687008014</v>
      </c>
      <c r="AL59" s="5">
        <f t="shared" si="17"/>
        <v>-7.6935854681417482</v>
      </c>
      <c r="AM59" s="5">
        <f t="shared" si="17"/>
        <v>-9.768357287539942</v>
      </c>
      <c r="AN59" s="5">
        <f t="shared" si="16"/>
        <v>-9.175443194059909</v>
      </c>
      <c r="AO59" s="5">
        <f t="shared" si="14"/>
        <v>-8.5629550769180582</v>
      </c>
      <c r="AP59" s="5">
        <f t="shared" si="14"/>
        <v>-0.37400066182235037</v>
      </c>
      <c r="AQ59" s="5">
        <f t="shared" si="14"/>
        <v>-6.6446716553540739</v>
      </c>
      <c r="AR59" s="5">
        <f t="shared" si="14"/>
        <v>-5.5482172906406788</v>
      </c>
      <c r="AS59" s="5">
        <f t="shared" si="14"/>
        <v>5.1276308297789512</v>
      </c>
      <c r="AV59" s="2">
        <f t="shared" si="1"/>
        <v>81.720680396986694</v>
      </c>
      <c r="AW59" s="2">
        <f t="shared" si="2"/>
        <v>85.248526203529408</v>
      </c>
      <c r="AX59" s="2">
        <f t="shared" si="3"/>
        <v>87.36605340331333</v>
      </c>
      <c r="AY59" s="2">
        <f t="shared" si="4"/>
        <v>87.02644749278592</v>
      </c>
      <c r="AZ59" s="2">
        <f t="shared" si="5"/>
        <v>88.191203381385819</v>
      </c>
      <c r="BA59" s="2">
        <f t="shared" si="6"/>
        <v>90.472544584963202</v>
      </c>
      <c r="BB59" s="2">
        <f t="shared" si="7"/>
        <v>91.706767953026613</v>
      </c>
      <c r="BC59" s="2">
        <f t="shared" si="8"/>
        <v>90.883083520857653</v>
      </c>
      <c r="BD59" s="2">
        <f t="shared" si="9"/>
        <v>88.874417665974136</v>
      </c>
      <c r="BE59" s="2">
        <f t="shared" si="10"/>
        <v>85.627339084045701</v>
      </c>
      <c r="BF59" s="2">
        <f t="shared" si="11"/>
        <v>79.302644116028844</v>
      </c>
      <c r="BG59" s="2">
        <f t="shared" si="12"/>
        <v>71.31582798228267</v>
      </c>
      <c r="BH59" s="2">
        <f t="shared" si="13"/>
        <v>59.829605972144229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81.685606632327691</v>
      </c>
      <c r="CP59" s="2">
        <f>BL$207*$B59+BL$209</f>
        <v>85.234014960203794</v>
      </c>
      <c r="CQ59" s="2">
        <f>BM$207*$B59+BM$209</f>
        <v>87.34355007191769</v>
      </c>
      <c r="CR59" s="2">
        <f>BN$207*$B59+BN$209</f>
        <v>87.001765687095471</v>
      </c>
      <c r="CS59" s="2">
        <f>BO$207*$B59+BO$209</f>
        <v>88.156571255596461</v>
      </c>
      <c r="CT59" s="2">
        <f>BP$207*$B59+BP$209</f>
        <v>90.426761444978354</v>
      </c>
      <c r="CU59" s="2">
        <f>BQ$207*$B59+BQ$209</f>
        <v>91.659143369249847</v>
      </c>
      <c r="CV59" s="2">
        <f>BR$207*$B59+BR$209</f>
        <v>90.83602460558707</v>
      </c>
      <c r="CW59" s="2">
        <f>BS$207*$B59+BS$209</f>
        <v>88.826820122394182</v>
      </c>
      <c r="CX59" s="2">
        <f>BT$207*$B59+BT$209</f>
        <v>85.574111721520538</v>
      </c>
      <c r="CY59" s="2">
        <f>BU$207*$B59+BU$209</f>
        <v>79.252974237216961</v>
      </c>
      <c r="CZ59" s="2">
        <f>BV$207*$B59+BV$209</f>
        <v>71.280352568471471</v>
      </c>
      <c r="DA59" s="2">
        <f>BW$207*$B59+BW$209</f>
        <v>59.803124304152647</v>
      </c>
      <c r="DD59" s="2">
        <f>BZ$207*$B59+BZ$209</f>
        <v>84.094045944047764</v>
      </c>
      <c r="DE59" s="2">
        <f>CA$207*$B59+CA$209</f>
        <v>86.563607921308858</v>
      </c>
      <c r="DF59" s="2">
        <f>CB$207*$B59+CB$209</f>
        <v>89.135708387375701</v>
      </c>
      <c r="DG59" s="2">
        <f>CC$207*$B59+CC$209</f>
        <v>89.07145459185034</v>
      </c>
      <c r="DH59" s="2">
        <f>CD$207*$B59+CD$209</f>
        <v>90.961557435762046</v>
      </c>
      <c r="DI59" s="2">
        <f>CE$207*$B59+CE$209</f>
        <v>93.875524810406759</v>
      </c>
      <c r="DJ59" s="2">
        <f>CF$207*$B59+CF$209</f>
        <v>95.427324850059264</v>
      </c>
      <c r="DK59" s="2">
        <f>CG$207*$B59+CG$209</f>
        <v>94.934799887114224</v>
      </c>
      <c r="DL59" s="2">
        <f>CH$207*$B59+CH$209</f>
        <v>93.000806905798754</v>
      </c>
      <c r="DM59" s="2">
        <f>CI$207*$B59+CI$209</f>
        <v>89.519539059340559</v>
      </c>
      <c r="DN59" s="2">
        <f>CJ$207*$B59+CJ$209</f>
        <v>83.718507679573008</v>
      </c>
      <c r="DO59" s="2">
        <f>CK$207*$B59+CK$209</f>
        <v>74.614380169432792</v>
      </c>
      <c r="DP59" s="2">
        <f>CL$207*$B59+CL$209</f>
        <v>62.016553407903857</v>
      </c>
      <c r="DS59" s="2">
        <f>POWER(10,($B59-C$227)/C$228)/(1+POWER(10,($B59-C$227)/C$228))</f>
        <v>1.4562860059761219E-2</v>
      </c>
      <c r="DT59" s="2">
        <f>POWER(10,($B59-D$227)/D$228)/(1+POWER(10,($B59-D$227)/D$228))</f>
        <v>1.0914049449815532E-2</v>
      </c>
      <c r="DU59" s="2">
        <f>POWER(10,($B59-E$227)/E$228)/(1+POWER(10,($B59-E$227)/E$228))</f>
        <v>1.2556553291935434E-2</v>
      </c>
      <c r="DV59" s="2">
        <f>POWER(10,($B59-F$227)/F$228)/(1+POWER(10,($B59-F$227)/F$228))</f>
        <v>1.1925369862951573E-2</v>
      </c>
      <c r="DW59" s="2">
        <f>POWER(10,($B59-G$227)/G$228)/(1+POWER(10,($B59-G$227)/G$228))</f>
        <v>1.2346629738938665E-2</v>
      </c>
      <c r="DX59" s="2">
        <f>POWER(10,($B59-H$227)/H$228)/(1+POWER(10,($B59-H$227)/H$228))</f>
        <v>1.3275233796492437E-2</v>
      </c>
      <c r="DY59" s="2">
        <f>POWER(10,($B59-I$227)/I$228)/(1+POWER(10,($B59-I$227)/I$228))</f>
        <v>1.2638612025271433E-2</v>
      </c>
      <c r="DZ59" s="2">
        <f>POWER(10,($B59-J$227)/J$228)/(1+POWER(10,($B59-J$227)/J$228))</f>
        <v>1.14812137866327E-2</v>
      </c>
      <c r="EA59" s="2">
        <f>POWER(10,($B59-K$227)/K$228)/(1+POWER(10,($B59-K$227)/K$228))</f>
        <v>1.1403376687534767E-2</v>
      </c>
      <c r="EB59" s="2">
        <f>POWER(10,($B59-L$227)/L$228)/(1+POWER(10,($B59-L$227)/L$228))</f>
        <v>1.3490899202462117E-2</v>
      </c>
      <c r="EC59" s="2">
        <f>POWER(10,($B59-M$227)/M$228)/(1+POWER(10,($B59-M$227)/M$228))</f>
        <v>1.112294409011977E-2</v>
      </c>
      <c r="ED59" s="2">
        <f>POWER(10,($B59-N$227)/N$228)/(1+POWER(10,($B59-N$227)/N$228))</f>
        <v>1.0640407956121317E-2</v>
      </c>
      <c r="EE59" s="2">
        <f>POWER(10,($B59-O$227)/O$228)/(1+POWER(10,($B59-O$227)/O$228))</f>
        <v>1.1964091348894347E-2</v>
      </c>
    </row>
    <row r="60" spans="2:135" x14ac:dyDescent="0.25">
      <c r="B60" s="2">
        <v>54</v>
      </c>
      <c r="C60">
        <v>167.22900000000001</v>
      </c>
      <c r="D60">
        <v>203.65700000000001</v>
      </c>
      <c r="E60">
        <v>209.029</v>
      </c>
      <c r="F60">
        <v>200.81399999999999</v>
      </c>
      <c r="G60">
        <v>199.32900000000001</v>
      </c>
      <c r="H60">
        <v>204.857</v>
      </c>
      <c r="I60">
        <v>201.91399999999999</v>
      </c>
      <c r="J60">
        <v>193.25700000000001</v>
      </c>
      <c r="K60">
        <v>194.32900000000001</v>
      </c>
      <c r="L60">
        <v>203.24299999999999</v>
      </c>
      <c r="M60">
        <v>185.27099999999999</v>
      </c>
      <c r="N60">
        <v>163.67140000000001</v>
      </c>
      <c r="O60">
        <v>138.3571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154.64342771777751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212.59251141900509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211.88450571627234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206.44247251095567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205.23692816668631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211.98475594003645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210.00582735836582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202.54463823624556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204.96959417602483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196.3572319139324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185.80974685710063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166.55671792182153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127.12498371661719</v>
      </c>
      <c r="AE60" s="5"/>
      <c r="AG60" s="5">
        <f t="shared" si="17"/>
        <v>12.5855722822225</v>
      </c>
      <c r="AH60" s="5">
        <f t="shared" si="17"/>
        <v>-8.9355114190050813</v>
      </c>
      <c r="AI60" s="5">
        <f t="shared" si="17"/>
        <v>-2.8555057162723472</v>
      </c>
      <c r="AJ60" s="5">
        <f t="shared" si="17"/>
        <v>-5.6284725109556746</v>
      </c>
      <c r="AK60" s="5">
        <f t="shared" si="17"/>
        <v>-5.9079281666863039</v>
      </c>
      <c r="AL60" s="5">
        <f t="shared" si="17"/>
        <v>-7.127755940036451</v>
      </c>
      <c r="AM60" s="5">
        <f t="shared" si="17"/>
        <v>-8.0918273583658333</v>
      </c>
      <c r="AN60" s="5">
        <f t="shared" si="16"/>
        <v>-9.2876382362455558</v>
      </c>
      <c r="AO60" s="5">
        <f t="shared" si="14"/>
        <v>-10.64059417602482</v>
      </c>
      <c r="AP60" s="5">
        <f t="shared" si="14"/>
        <v>6.8857680860675998</v>
      </c>
      <c r="AQ60" s="5">
        <f t="shared" si="14"/>
        <v>-0.53874685710064796</v>
      </c>
      <c r="AR60" s="5">
        <f t="shared" si="14"/>
        <v>-2.8853179218215246</v>
      </c>
      <c r="AS60" s="5">
        <f t="shared" si="14"/>
        <v>11.232116283382808</v>
      </c>
      <c r="AV60" s="2">
        <f t="shared" si="1"/>
        <v>81.71607820860126</v>
      </c>
      <c r="AW60" s="2">
        <f t="shared" si="2"/>
        <v>85.225875551869251</v>
      </c>
      <c r="AX60" s="2">
        <f t="shared" si="3"/>
        <v>87.351834898860119</v>
      </c>
      <c r="AY60" s="2">
        <f t="shared" si="4"/>
        <v>87.023914584297856</v>
      </c>
      <c r="AZ60" s="2">
        <f t="shared" si="5"/>
        <v>88.211651855628674</v>
      </c>
      <c r="BA60" s="2">
        <f t="shared" si="6"/>
        <v>90.501041037430468</v>
      </c>
      <c r="BB60" s="2">
        <f t="shared" si="7"/>
        <v>91.738088463196632</v>
      </c>
      <c r="BC60" s="2">
        <f t="shared" si="8"/>
        <v>90.91409482231461</v>
      </c>
      <c r="BD60" s="2">
        <f t="shared" si="9"/>
        <v>88.901684941696359</v>
      </c>
      <c r="BE60" s="2">
        <f t="shared" si="10"/>
        <v>85.655908566591094</v>
      </c>
      <c r="BF60" s="2">
        <f t="shared" si="11"/>
        <v>79.34374399465672</v>
      </c>
      <c r="BG60" s="2">
        <f t="shared" si="12"/>
        <v>71.348626979986079</v>
      </c>
      <c r="BH60" s="2">
        <f t="shared" si="13"/>
        <v>59.856036576867766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81.67871961540348</v>
      </c>
      <c r="CP60" s="2">
        <f>BL$207*$B60+BL$209</f>
        <v>85.210453862661154</v>
      </c>
      <c r="CQ60" s="2">
        <f>BM$207*$B60+BM$209</f>
        <v>87.327943434083963</v>
      </c>
      <c r="CR60" s="2">
        <f>BN$207*$B60+BN$209</f>
        <v>86.997646729913299</v>
      </c>
      <c r="CS60" s="2">
        <f>BO$207*$B60+BO$209</f>
        <v>88.174712178941093</v>
      </c>
      <c r="CT60" s="2">
        <f>BP$207*$B60+BP$209</f>
        <v>90.452210204649575</v>
      </c>
      <c r="CU60" s="2">
        <f>BQ$207*$B60+BQ$209</f>
        <v>91.687316065550746</v>
      </c>
      <c r="CV60" s="2">
        <f>BR$207*$B60+BR$209</f>
        <v>90.863845146287986</v>
      </c>
      <c r="CW60" s="2">
        <f>BS$207*$B60+BS$209</f>
        <v>88.850789341578789</v>
      </c>
      <c r="CX60" s="2">
        <f>BT$207*$B60+BT$209</f>
        <v>85.599100047547267</v>
      </c>
      <c r="CY60" s="2">
        <f>BU$207*$B60+BU$209</f>
        <v>79.2906590175171</v>
      </c>
      <c r="CZ60" s="2">
        <f>BV$207*$B60+BV$209</f>
        <v>71.310725392073749</v>
      </c>
      <c r="DA60" s="2">
        <f>BW$207*$B60+BW$209</f>
        <v>59.827762581369257</v>
      </c>
      <c r="DD60" s="2">
        <f>BZ$207*$B60+BZ$209</f>
        <v>84.021618752194783</v>
      </c>
      <c r="DE60" s="2">
        <f>CA$207*$B60+CA$209</f>
        <v>86.500493596328354</v>
      </c>
      <c r="DF60" s="2">
        <f>CB$207*$B60+CB$209</f>
        <v>89.065336697716461</v>
      </c>
      <c r="DG60" s="2">
        <f>CC$207*$B60+CC$209</f>
        <v>89.008832223265003</v>
      </c>
      <c r="DH60" s="2">
        <f>CD$207*$B60+CD$209</f>
        <v>90.906592570261481</v>
      </c>
      <c r="DI60" s="2">
        <f>CE$207*$B60+CE$209</f>
        <v>93.811193378243559</v>
      </c>
      <c r="DJ60" s="2">
        <f>CF$207*$B60+CF$209</f>
        <v>95.355554231008469</v>
      </c>
      <c r="DK60" s="2">
        <f>CG$207*$B60+CG$209</f>
        <v>94.859852311517727</v>
      </c>
      <c r="DL60" s="2">
        <f>CH$207*$B60+CH$209</f>
        <v>92.925758322667335</v>
      </c>
      <c r="DM60" s="2">
        <f>CI$207*$B60+CI$209</f>
        <v>89.444464175935039</v>
      </c>
      <c r="DN60" s="2">
        <f>CJ$207*$B60+CJ$209</f>
        <v>83.647961216816228</v>
      </c>
      <c r="DO60" s="2">
        <f>CK$207*$B60+CK$209</f>
        <v>74.562681910245615</v>
      </c>
      <c r="DP60" s="2">
        <f>CL$207*$B60+CL$209</f>
        <v>61.985549072759078</v>
      </c>
      <c r="DS60" s="2">
        <f>POWER(10,($B60-C$227)/C$228)/(1+POWER(10,($B60-C$227)/C$228))</f>
        <v>1.5945455188880731E-2</v>
      </c>
      <c r="DT60" s="2">
        <f>POWER(10,($B60-D$227)/D$228)/(1+POWER(10,($B60-D$227)/D$228))</f>
        <v>1.1954429623847709E-2</v>
      </c>
      <c r="DU60" s="2">
        <f>POWER(10,($B60-E$227)/E$228)/(1+POWER(10,($B60-E$227)/E$228))</f>
        <v>1.3751328082277135E-2</v>
      </c>
      <c r="DV60" s="2">
        <f>POWER(10,($B60-F$227)/F$228)/(1+POWER(10,($B60-F$227)/F$228))</f>
        <v>1.3060880993517073E-2</v>
      </c>
      <c r="DW60" s="2">
        <f>POWER(10,($B60-G$227)/G$228)/(1+POWER(10,($B60-G$227)/G$228))</f>
        <v>1.352170351415859E-2</v>
      </c>
      <c r="DX60" s="2">
        <f>POWER(10,($B60-H$227)/H$228)/(1+POWER(10,($B60-H$227)/H$228))</f>
        <v>1.4537385350652769E-2</v>
      </c>
      <c r="DY60" s="2">
        <f>POWER(10,($B60-I$227)/I$228)/(1+POWER(10,($B60-I$227)/I$228))</f>
        <v>1.3841085380982417E-2</v>
      </c>
      <c r="DZ60" s="2">
        <f>POWER(10,($B60-J$227)/J$228)/(1+POWER(10,($B60-J$227)/J$228))</f>
        <v>1.2574971452467476E-2</v>
      </c>
      <c r="EA60" s="2">
        <f>POWER(10,($B60-K$227)/K$228)/(1+POWER(10,($B60-K$227)/K$228))</f>
        <v>1.2489812892753199E-2</v>
      </c>
      <c r="EB60" s="2">
        <f>POWER(10,($B60-L$227)/L$228)/(1+POWER(10,($B60-L$227)/L$228))</f>
        <v>1.4773248292521761E-2</v>
      </c>
      <c r="EC60" s="2">
        <f>POWER(10,($B60-M$227)/M$228)/(1+POWER(10,($B60-M$227)/M$228))</f>
        <v>1.218299184026359E-2</v>
      </c>
      <c r="ED60" s="2">
        <f>POWER(10,($B60-N$227)/N$228)/(1+POWER(10,($B60-N$227)/N$228))</f>
        <v>1.1655010668354922E-2</v>
      </c>
      <c r="EE60" s="2">
        <f>POWER(10,($B60-O$227)/O$228)/(1+POWER(10,($B60-O$227)/O$228))</f>
        <v>1.3103240571451718E-2</v>
      </c>
    </row>
    <row r="61" spans="2:135" x14ac:dyDescent="0.25">
      <c r="B61" s="2">
        <v>55</v>
      </c>
      <c r="C61">
        <v>153.44300000000001</v>
      </c>
      <c r="D61">
        <v>205.62899999999999</v>
      </c>
      <c r="E61">
        <v>210.94300000000001</v>
      </c>
      <c r="F61">
        <v>204.2</v>
      </c>
      <c r="G61">
        <v>203.24299999999999</v>
      </c>
      <c r="H61">
        <v>208.55699999999999</v>
      </c>
      <c r="I61">
        <v>206.44300000000001</v>
      </c>
      <c r="J61">
        <v>200.571</v>
      </c>
      <c r="K61">
        <v>203.55699999999999</v>
      </c>
      <c r="L61">
        <v>201.37100000000001</v>
      </c>
      <c r="M61">
        <v>186.54300000000001</v>
      </c>
      <c r="N61">
        <v>164.0857</v>
      </c>
      <c r="O61">
        <v>132.78569999999999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141.45404064472115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210.34675966941319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205.90870515702409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205.24084126208336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204.98909068220911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210.69920331313079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211.84339410721779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209.54746088748831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210.38265876190661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187.73971740173991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182.2454336481585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163.03105013846647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118.54909482450579</v>
      </c>
      <c r="AE61" s="5"/>
      <c r="AG61" s="5">
        <f t="shared" si="17"/>
        <v>11.988959355278865</v>
      </c>
      <c r="AH61" s="5">
        <f t="shared" si="17"/>
        <v>-4.7177596694131978</v>
      </c>
      <c r="AI61" s="5">
        <f t="shared" si="17"/>
        <v>5.0342948429759247</v>
      </c>
      <c r="AJ61" s="5">
        <f t="shared" si="17"/>
        <v>-1.0408412620833758</v>
      </c>
      <c r="AK61" s="5">
        <f t="shared" si="17"/>
        <v>-1.7460906822091147</v>
      </c>
      <c r="AL61" s="5">
        <f t="shared" si="17"/>
        <v>-2.1422033131308069</v>
      </c>
      <c r="AM61" s="5">
        <f t="shared" si="17"/>
        <v>-5.4003941072177781</v>
      </c>
      <c r="AN61" s="5">
        <f t="shared" si="16"/>
        <v>-8.9764608874883152</v>
      </c>
      <c r="AO61" s="5">
        <f t="shared" si="14"/>
        <v>-6.8256587619066238</v>
      </c>
      <c r="AP61" s="5">
        <f t="shared" si="14"/>
        <v>13.6312825982601</v>
      </c>
      <c r="AQ61" s="5">
        <f t="shared" si="14"/>
        <v>4.2975663518415104</v>
      </c>
      <c r="AR61" s="5">
        <f t="shared" si="14"/>
        <v>1.0546498615335338</v>
      </c>
      <c r="AS61" s="5">
        <f t="shared" si="14"/>
        <v>14.236605175494205</v>
      </c>
      <c r="AV61" s="2">
        <f t="shared" si="1"/>
        <v>81.711588427248941</v>
      </c>
      <c r="AW61" s="2">
        <f t="shared" si="2"/>
        <v>85.203264973665739</v>
      </c>
      <c r="AX61" s="2">
        <f t="shared" si="3"/>
        <v>87.337673902456473</v>
      </c>
      <c r="AY61" s="2">
        <f t="shared" si="4"/>
        <v>87.021456883451791</v>
      </c>
      <c r="AZ61" s="2">
        <f t="shared" si="5"/>
        <v>88.232221409511325</v>
      </c>
      <c r="BA61" s="2">
        <f t="shared" si="6"/>
        <v>90.529696832915107</v>
      </c>
      <c r="BB61" s="2">
        <f t="shared" si="7"/>
        <v>91.769570585411302</v>
      </c>
      <c r="BC61" s="2">
        <f t="shared" si="8"/>
        <v>90.945281328559858</v>
      </c>
      <c r="BD61" s="2">
        <f t="shared" si="9"/>
        <v>88.929142913976136</v>
      </c>
      <c r="BE61" s="2">
        <f t="shared" si="10"/>
        <v>85.684670450283448</v>
      </c>
      <c r="BF61" s="2">
        <f t="shared" si="11"/>
        <v>79.385037885350869</v>
      </c>
      <c r="BG61" s="2">
        <f t="shared" si="12"/>
        <v>71.381562156029034</v>
      </c>
      <c r="BH61" s="2">
        <f t="shared" si="13"/>
        <v>59.88256510457407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81.67183259847927</v>
      </c>
      <c r="CP61" s="2">
        <f>BL$207*$B61+BL$209</f>
        <v>85.186892765118515</v>
      </c>
      <c r="CQ61" s="2">
        <f>BM$207*$B61+BM$209</f>
        <v>87.312336796250236</v>
      </c>
      <c r="CR61" s="2">
        <f>BN$207*$B61+BN$209</f>
        <v>86.993527772731113</v>
      </c>
      <c r="CS61" s="2">
        <f>BO$207*$B61+BO$209</f>
        <v>88.192853102285724</v>
      </c>
      <c r="CT61" s="2">
        <f>BP$207*$B61+BP$209</f>
        <v>90.47765896432081</v>
      </c>
      <c r="CU61" s="2">
        <f>BQ$207*$B61+BQ$209</f>
        <v>91.715488761851631</v>
      </c>
      <c r="CV61" s="2">
        <f>BR$207*$B61+BR$209</f>
        <v>90.891665686988887</v>
      </c>
      <c r="CW61" s="2">
        <f>BS$207*$B61+BS$209</f>
        <v>88.874758560763382</v>
      </c>
      <c r="CX61" s="2">
        <f>BT$207*$B61+BT$209</f>
        <v>85.624088373573997</v>
      </c>
      <c r="CY61" s="2">
        <f>BU$207*$B61+BU$209</f>
        <v>79.32834379781724</v>
      </c>
      <c r="CZ61" s="2">
        <f>BV$207*$B61+BV$209</f>
        <v>71.341098215676027</v>
      </c>
      <c r="DA61" s="2">
        <f>BW$207*$B61+BW$209</f>
        <v>59.852400858585867</v>
      </c>
      <c r="DD61" s="2">
        <f>BZ$207*$B61+BZ$209</f>
        <v>83.949191560341802</v>
      </c>
      <c r="DE61" s="2">
        <f>CA$207*$B61+CA$209</f>
        <v>86.437379271347837</v>
      </c>
      <c r="DF61" s="2">
        <f>CB$207*$B61+CB$209</f>
        <v>88.994965008057221</v>
      </c>
      <c r="DG61" s="2">
        <f>CC$207*$B61+CC$209</f>
        <v>88.94620985467968</v>
      </c>
      <c r="DH61" s="2">
        <f>CD$207*$B61+CD$209</f>
        <v>90.851627704760915</v>
      </c>
      <c r="DI61" s="2">
        <f>CE$207*$B61+CE$209</f>
        <v>93.746861946080344</v>
      </c>
      <c r="DJ61" s="2">
        <f>CF$207*$B61+CF$209</f>
        <v>95.283783611957688</v>
      </c>
      <c r="DK61" s="2">
        <f>CG$207*$B61+CG$209</f>
        <v>94.784904735921245</v>
      </c>
      <c r="DL61" s="2">
        <f>CH$207*$B61+CH$209</f>
        <v>92.850709739535915</v>
      </c>
      <c r="DM61" s="2">
        <f>CI$207*$B61+CI$209</f>
        <v>89.369389292529505</v>
      </c>
      <c r="DN61" s="2">
        <f>CJ$207*$B61+CJ$209</f>
        <v>83.577414754059461</v>
      </c>
      <c r="DO61" s="2">
        <f>CK$207*$B61+CK$209</f>
        <v>74.510983651058439</v>
      </c>
      <c r="DP61" s="2">
        <f>CL$207*$B61+CL$209</f>
        <v>61.954544737614299</v>
      </c>
      <c r="DS61" s="2">
        <f>POWER(10,($B61-C$227)/C$228)/(1+POWER(10,($B61-C$227)/C$228))</f>
        <v>1.7456988307706769E-2</v>
      </c>
      <c r="DT61" s="2">
        <f>POWER(10,($B61-D$227)/D$228)/(1+POWER(10,($B61-D$227)/D$228))</f>
        <v>1.3092671104939271E-2</v>
      </c>
      <c r="DU61" s="2">
        <f>POWER(10,($B61-E$227)/E$228)/(1+POWER(10,($B61-E$227)/E$228))</f>
        <v>1.505805384008624E-2</v>
      </c>
      <c r="DV61" s="2">
        <f>POWER(10,($B61-F$227)/F$228)/(1+POWER(10,($B61-F$227)/F$228))</f>
        <v>1.4302948226373518E-2</v>
      </c>
      <c r="DW61" s="2">
        <f>POWER(10,($B61-G$227)/G$228)/(1+POWER(10,($B61-G$227)/G$228))</f>
        <v>1.4806936695180226E-2</v>
      </c>
      <c r="DX61" s="2">
        <f>POWER(10,($B61-H$227)/H$228)/(1+POWER(10,($B61-H$227)/H$228))</f>
        <v>1.5917600982454816E-2</v>
      </c>
      <c r="DY61" s="2">
        <f>POWER(10,($B61-I$227)/I$228)/(1+POWER(10,($B61-I$227)/I$228))</f>
        <v>1.515620929085061E-2</v>
      </c>
      <c r="DZ61" s="2">
        <f>POWER(10,($B61-J$227)/J$228)/(1+POWER(10,($B61-J$227)/J$228))</f>
        <v>1.3771474316654377E-2</v>
      </c>
      <c r="EA61" s="2">
        <f>POWER(10,($B61-K$227)/K$228)/(1+POWER(10,($B61-K$227)/K$228))</f>
        <v>1.3678325202558777E-2</v>
      </c>
      <c r="EB61" s="2">
        <f>POWER(10,($B61-L$227)/L$228)/(1+POWER(10,($B61-L$227)/L$228))</f>
        <v>1.6175489772485091E-2</v>
      </c>
      <c r="EC61" s="2">
        <f>POWER(10,($B61-M$227)/M$228)/(1+POWER(10,($B61-M$227)/M$228))</f>
        <v>1.3342701997091829E-2</v>
      </c>
      <c r="ED61" s="2">
        <f>POWER(10,($B61-N$227)/N$228)/(1+POWER(10,($B61-N$227)/N$228))</f>
        <v>1.2765111288045227E-2</v>
      </c>
      <c r="EE61" s="2">
        <f>POWER(10,($B61-O$227)/O$228)/(1+POWER(10,($B61-O$227)/O$228))</f>
        <v>1.4349277558559064E-2</v>
      </c>
    </row>
    <row r="62" spans="2:135" x14ac:dyDescent="0.25">
      <c r="B62" s="2">
        <v>56</v>
      </c>
      <c r="C62">
        <v>136.01400000000001</v>
      </c>
      <c r="D62">
        <v>205.12899999999999</v>
      </c>
      <c r="E62">
        <v>208.55699999999999</v>
      </c>
      <c r="F62">
        <v>205.17099999999999</v>
      </c>
      <c r="G62">
        <v>205.34299999999999</v>
      </c>
      <c r="H62">
        <v>210.32900000000001</v>
      </c>
      <c r="I62">
        <v>210.071</v>
      </c>
      <c r="J62">
        <v>205.643</v>
      </c>
      <c r="K62">
        <v>208.8</v>
      </c>
      <c r="L62">
        <v>194.44300000000001</v>
      </c>
      <c r="M62">
        <v>185.45699999999999</v>
      </c>
      <c r="N62">
        <v>163.32859999999999</v>
      </c>
      <c r="O62">
        <v>124.24290000000001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128.80315834519166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203.35393341399782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195.75398085254946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199.38441245360676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200.04013893955135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204.56894565809358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208.71657909255561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211.82243914144547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210.8857924738779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176.07802456003398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174.95275529790342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156.26069646768838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109.16587127043198</v>
      </c>
      <c r="AE62" s="5"/>
      <c r="AG62" s="5">
        <f t="shared" si="17"/>
        <v>7.2108416548083483</v>
      </c>
      <c r="AH62" s="5">
        <f t="shared" si="17"/>
        <v>1.7750665860021684</v>
      </c>
      <c r="AI62" s="5">
        <f t="shared" si="17"/>
        <v>12.803019147450527</v>
      </c>
      <c r="AJ62" s="5">
        <f t="shared" si="17"/>
        <v>5.7865875463932355</v>
      </c>
      <c r="AK62" s="5">
        <f t="shared" si="17"/>
        <v>5.3028610604486346</v>
      </c>
      <c r="AL62" s="5">
        <f t="shared" si="17"/>
        <v>5.7600543419064252</v>
      </c>
      <c r="AM62" s="5">
        <f t="shared" si="17"/>
        <v>1.3544209074443927</v>
      </c>
      <c r="AN62" s="5">
        <f t="shared" si="16"/>
        <v>-6.1794391414454708</v>
      </c>
      <c r="AO62" s="5">
        <f t="shared" si="14"/>
        <v>-2.0857924738778877</v>
      </c>
      <c r="AP62" s="5">
        <f t="shared" si="14"/>
        <v>18.364975439966031</v>
      </c>
      <c r="AQ62" s="5">
        <f t="shared" si="14"/>
        <v>10.504244702096571</v>
      </c>
      <c r="AR62" s="5">
        <f t="shared" si="14"/>
        <v>7.0679035323116182</v>
      </c>
      <c r="AS62" s="5">
        <f t="shared" si="14"/>
        <v>15.077028729568028</v>
      </c>
      <c r="AV62" s="2">
        <f t="shared" si="1"/>
        <v>81.707211278233743</v>
      </c>
      <c r="AW62" s="2">
        <f t="shared" si="2"/>
        <v>85.18069368696365</v>
      </c>
      <c r="AX62" s="2">
        <f t="shared" si="3"/>
        <v>87.323568536495245</v>
      </c>
      <c r="AY62" s="2">
        <f t="shared" si="4"/>
        <v>87.019074039331258</v>
      </c>
      <c r="AZ62" s="2">
        <f t="shared" si="5"/>
        <v>88.252913724072627</v>
      </c>
      <c r="BA62" s="2">
        <f t="shared" si="6"/>
        <v>90.558514063845408</v>
      </c>
      <c r="BB62" s="2">
        <f t="shared" si="7"/>
        <v>91.801215936526873</v>
      </c>
      <c r="BC62" s="2">
        <f t="shared" si="8"/>
        <v>90.976646852328528</v>
      </c>
      <c r="BD62" s="2">
        <f t="shared" si="9"/>
        <v>88.956797337828164</v>
      </c>
      <c r="BE62" s="2">
        <f t="shared" si="10"/>
        <v>85.713628159666428</v>
      </c>
      <c r="BF62" s="2">
        <f t="shared" si="11"/>
        <v>79.426531104149404</v>
      </c>
      <c r="BG62" s="2">
        <f t="shared" si="12"/>
        <v>71.414636984822849</v>
      </c>
      <c r="BH62" s="2">
        <f t="shared" si="13"/>
        <v>59.909193596940192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81.66494558155506</v>
      </c>
      <c r="CP62" s="2">
        <f>BL$207*$B62+BL$209</f>
        <v>85.163331667575875</v>
      </c>
      <c r="CQ62" s="2">
        <f>BM$207*$B62+BM$209</f>
        <v>87.296730158416509</v>
      </c>
      <c r="CR62" s="2">
        <f>BN$207*$B62+BN$209</f>
        <v>86.989408815548941</v>
      </c>
      <c r="CS62" s="2">
        <f>BO$207*$B62+BO$209</f>
        <v>88.210994025630356</v>
      </c>
      <c r="CT62" s="2">
        <f>BP$207*$B62+BP$209</f>
        <v>90.503107723992031</v>
      </c>
      <c r="CU62" s="2">
        <f>BQ$207*$B62+BQ$209</f>
        <v>91.743661458152516</v>
      </c>
      <c r="CV62" s="2">
        <f>BR$207*$B62+BR$209</f>
        <v>90.919486227689802</v>
      </c>
      <c r="CW62" s="2">
        <f>BS$207*$B62+BS$209</f>
        <v>88.89872777994799</v>
      </c>
      <c r="CX62" s="2">
        <f>BT$207*$B62+BT$209</f>
        <v>85.649076699600727</v>
      </c>
      <c r="CY62" s="2">
        <f>BU$207*$B62+BU$209</f>
        <v>79.36602857811738</v>
      </c>
      <c r="CZ62" s="2">
        <f>BV$207*$B62+BV$209</f>
        <v>71.371471039278305</v>
      </c>
      <c r="DA62" s="2">
        <f>BW$207*$B62+BW$209</f>
        <v>59.877039135802477</v>
      </c>
      <c r="DD62" s="2">
        <f>BZ$207*$B62+BZ$209</f>
        <v>83.876764368488821</v>
      </c>
      <c r="DE62" s="2">
        <f>CA$207*$B62+CA$209</f>
        <v>86.374264946367319</v>
      </c>
      <c r="DF62" s="2">
        <f>CB$207*$B62+CB$209</f>
        <v>88.924593318397982</v>
      </c>
      <c r="DG62" s="2">
        <f>CC$207*$B62+CC$209</f>
        <v>88.883587486094342</v>
      </c>
      <c r="DH62" s="2">
        <f>CD$207*$B62+CD$209</f>
        <v>90.796662839260364</v>
      </c>
      <c r="DI62" s="2">
        <f>CE$207*$B62+CE$209</f>
        <v>93.682530513917143</v>
      </c>
      <c r="DJ62" s="2">
        <f>CF$207*$B62+CF$209</f>
        <v>95.212012992906892</v>
      </c>
      <c r="DK62" s="2">
        <f>CG$207*$B62+CG$209</f>
        <v>94.709957160324748</v>
      </c>
      <c r="DL62" s="2">
        <f>CH$207*$B62+CH$209</f>
        <v>92.775661156404496</v>
      </c>
      <c r="DM62" s="2">
        <f>CI$207*$B62+CI$209</f>
        <v>89.294314409123984</v>
      </c>
      <c r="DN62" s="2">
        <f>CJ$207*$B62+CJ$209</f>
        <v>83.506868291302681</v>
      </c>
      <c r="DO62" s="2">
        <f>CK$207*$B62+CK$209</f>
        <v>74.459285391871276</v>
      </c>
      <c r="DP62" s="2">
        <f>CL$207*$B62+CL$209</f>
        <v>61.92354040246952</v>
      </c>
      <c r="DS62" s="2">
        <f>POWER(10,($B62-C$227)/C$228)/(1+POWER(10,($B62-C$227)/C$228))</f>
        <v>1.9109023274586238E-2</v>
      </c>
      <c r="DT62" s="2">
        <f>POWER(10,($B62-D$227)/D$228)/(1+POWER(10,($B62-D$227)/D$228))</f>
        <v>1.4337717603314312E-2</v>
      </c>
      <c r="DU62" s="2">
        <f>POWER(10,($B62-E$227)/E$228)/(1+POWER(10,($B62-E$227)/E$228))</f>
        <v>1.6486876009308843E-2</v>
      </c>
      <c r="DV62" s="2">
        <f>POWER(10,($B62-F$227)/F$228)/(1+POWER(10,($B62-F$227)/F$228))</f>
        <v>1.5661259544098517E-2</v>
      </c>
      <c r="DW62" s="2">
        <f>POWER(10,($B62-G$227)/G$228)/(1+POWER(10,($B62-G$227)/G$228))</f>
        <v>1.6212323179709102E-2</v>
      </c>
      <c r="DX62" s="2">
        <f>POWER(10,($B62-H$227)/H$228)/(1+POWER(10,($B62-H$227)/H$228))</f>
        <v>1.7426540449086404E-2</v>
      </c>
      <c r="DY62" s="2">
        <f>POWER(10,($B62-I$227)/I$228)/(1+POWER(10,($B62-I$227)/I$228))</f>
        <v>1.6594188275794113E-2</v>
      </c>
      <c r="DZ62" s="2">
        <f>POWER(10,($B62-J$227)/J$228)/(1+POWER(10,($B62-J$227)/J$228))</f>
        <v>1.5080085206982813E-2</v>
      </c>
      <c r="EA62" s="2">
        <f>POWER(10,($B62-K$227)/K$228)/(1+POWER(10,($B62-K$227)/K$228))</f>
        <v>1.4978219185507211E-2</v>
      </c>
      <c r="EB62" s="2">
        <f>POWER(10,($B62-L$227)/L$228)/(1+POWER(10,($B62-L$227)/L$228))</f>
        <v>1.7708436379077836E-2</v>
      </c>
      <c r="EC62" s="2">
        <f>POWER(10,($B62-M$227)/M$228)/(1+POWER(10,($B62-M$227)/M$228))</f>
        <v>1.4611173149100759E-2</v>
      </c>
      <c r="ED62" s="2">
        <f>POWER(10,($B62-N$227)/N$228)/(1+POWER(10,($B62-N$227)/N$228))</f>
        <v>1.3979449738709132E-2</v>
      </c>
      <c r="EE62" s="2">
        <f>POWER(10,($B62-O$227)/O$228)/(1+POWER(10,($B62-O$227)/O$228))</f>
        <v>1.5711918512555868E-2</v>
      </c>
    </row>
    <row r="63" spans="2:135" x14ac:dyDescent="0.25">
      <c r="B63" s="2">
        <v>57</v>
      </c>
      <c r="C63">
        <v>117.7</v>
      </c>
      <c r="D63">
        <v>201.65700000000001</v>
      </c>
      <c r="E63">
        <v>199.32900000000001</v>
      </c>
      <c r="F63">
        <v>202.74299999999999</v>
      </c>
      <c r="G63">
        <v>203.9</v>
      </c>
      <c r="H63">
        <v>208.029</v>
      </c>
      <c r="I63">
        <v>208.91399999999999</v>
      </c>
      <c r="J63">
        <v>209.87100000000001</v>
      </c>
      <c r="K63">
        <v>212.55699999999999</v>
      </c>
      <c r="L63">
        <v>181.45699999999999</v>
      </c>
      <c r="M63">
        <v>180.5</v>
      </c>
      <c r="N63">
        <v>159.47139999999999</v>
      </c>
      <c r="O63">
        <v>110.4714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117.4298727116261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192.40593102158746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182.54545422384103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189.55901460872511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190.98282082760144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194.33293233537333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201.01124914921374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209.09452533179683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206.42109189055577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162.59235990414172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164.74568098050491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146.98816479915277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99.750211795296792</v>
      </c>
      <c r="AE63" s="5"/>
      <c r="AG63" s="5">
        <f t="shared" si="17"/>
        <v>0.27012728837389943</v>
      </c>
      <c r="AH63" s="5">
        <f t="shared" si="17"/>
        <v>9.2510689784125475</v>
      </c>
      <c r="AI63" s="5">
        <f t="shared" si="17"/>
        <v>16.783545776158974</v>
      </c>
      <c r="AJ63" s="5">
        <f t="shared" si="17"/>
        <v>13.183985391274888</v>
      </c>
      <c r="AK63" s="5">
        <f t="shared" si="17"/>
        <v>12.917179172398562</v>
      </c>
      <c r="AL63" s="5">
        <f t="shared" si="17"/>
        <v>13.696067664626668</v>
      </c>
      <c r="AM63" s="5">
        <f t="shared" si="17"/>
        <v>7.9027508507862478</v>
      </c>
      <c r="AN63" s="5">
        <f t="shared" si="16"/>
        <v>0.77647466820317845</v>
      </c>
      <c r="AO63" s="5">
        <f t="shared" si="14"/>
        <v>6.1359081094442161</v>
      </c>
      <c r="AP63" s="5">
        <f t="shared" si="14"/>
        <v>18.864640095858277</v>
      </c>
      <c r="AQ63" s="5">
        <f t="shared" si="14"/>
        <v>15.754319019495085</v>
      </c>
      <c r="AR63" s="5">
        <f t="shared" si="14"/>
        <v>12.483235200847218</v>
      </c>
      <c r="AS63" s="5">
        <f t="shared" si="14"/>
        <v>10.721188204703211</v>
      </c>
      <c r="AV63" s="2">
        <f t="shared" si="1"/>
        <v>81.702945985986915</v>
      </c>
      <c r="AW63" s="2">
        <f t="shared" si="2"/>
        <v>85.15816039143327</v>
      </c>
      <c r="AX63" s="2">
        <f t="shared" si="3"/>
        <v>87.309516039913632</v>
      </c>
      <c r="AY63" s="2">
        <f t="shared" si="4"/>
        <v>87.016764937511397</v>
      </c>
      <c r="AZ63" s="2">
        <f t="shared" si="5"/>
        <v>88.273729670061783</v>
      </c>
      <c r="BA63" s="2">
        <f t="shared" si="6"/>
        <v>90.587493733259507</v>
      </c>
      <c r="BB63" s="2">
        <f t="shared" si="7"/>
        <v>91.833024934851593</v>
      </c>
      <c r="BC63" s="2">
        <f t="shared" si="8"/>
        <v>91.008194292538548</v>
      </c>
      <c r="BD63" s="2">
        <f t="shared" si="9"/>
        <v>88.984653273799609</v>
      </c>
      <c r="BE63" s="2">
        <f t="shared" si="10"/>
        <v>85.742783970543371</v>
      </c>
      <c r="BF63" s="2">
        <f t="shared" si="11"/>
        <v>79.468228160464932</v>
      </c>
      <c r="BG63" s="2">
        <f t="shared" si="12"/>
        <v>71.44785432727754</v>
      </c>
      <c r="BH63" s="2">
        <f t="shared" si="13"/>
        <v>59.935923567807194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81.658058564630849</v>
      </c>
      <c r="CP63" s="2">
        <f>BL$207*$B63+BL$209</f>
        <v>85.139770570033235</v>
      </c>
      <c r="CQ63" s="2">
        <f>BM$207*$B63+BM$209</f>
        <v>87.281123520582781</v>
      </c>
      <c r="CR63" s="2">
        <f>BN$207*$B63+BN$209</f>
        <v>86.98528985836677</v>
      </c>
      <c r="CS63" s="2">
        <f>BO$207*$B63+BO$209</f>
        <v>88.229134948974988</v>
      </c>
      <c r="CT63" s="2">
        <f>BP$207*$B63+BP$209</f>
        <v>90.528556483663252</v>
      </c>
      <c r="CU63" s="2">
        <f>BQ$207*$B63+BQ$209</f>
        <v>91.771834154453401</v>
      </c>
      <c r="CV63" s="2">
        <f>BR$207*$B63+BR$209</f>
        <v>90.947306768390703</v>
      </c>
      <c r="CW63" s="2">
        <f>BS$207*$B63+BS$209</f>
        <v>88.922696999132583</v>
      </c>
      <c r="CX63" s="2">
        <f>BT$207*$B63+BT$209</f>
        <v>85.674065025627456</v>
      </c>
      <c r="CY63" s="2">
        <f>BU$207*$B63+BU$209</f>
        <v>79.403713358417519</v>
      </c>
      <c r="CZ63" s="2">
        <f>BV$207*$B63+BV$209</f>
        <v>71.401843862880597</v>
      </c>
      <c r="DA63" s="2">
        <f>BW$207*$B63+BW$209</f>
        <v>59.901677413019087</v>
      </c>
      <c r="DD63" s="2">
        <f>BZ$207*$B63+BZ$209</f>
        <v>83.80433717663584</v>
      </c>
      <c r="DE63" s="2">
        <f>CA$207*$B63+CA$209</f>
        <v>86.311150621386801</v>
      </c>
      <c r="DF63" s="2">
        <f>CB$207*$B63+CB$209</f>
        <v>88.854221628738756</v>
      </c>
      <c r="DG63" s="2">
        <f>CC$207*$B63+CC$209</f>
        <v>88.820965117509004</v>
      </c>
      <c r="DH63" s="2">
        <f>CD$207*$B63+CD$209</f>
        <v>90.741697973759798</v>
      </c>
      <c r="DI63" s="2">
        <f>CE$207*$B63+CE$209</f>
        <v>93.618199081753943</v>
      </c>
      <c r="DJ63" s="2">
        <f>CF$207*$B63+CF$209</f>
        <v>95.140242373856111</v>
      </c>
      <c r="DK63" s="2">
        <f>CG$207*$B63+CG$209</f>
        <v>94.635009584728252</v>
      </c>
      <c r="DL63" s="2">
        <f>CH$207*$B63+CH$209</f>
        <v>92.700612573273077</v>
      </c>
      <c r="DM63" s="2">
        <f>CI$207*$B63+CI$209</f>
        <v>89.21923952571845</v>
      </c>
      <c r="DN63" s="2">
        <f>CJ$207*$B63+CJ$209</f>
        <v>83.436321828545914</v>
      </c>
      <c r="DO63" s="2">
        <f>CK$207*$B63+CK$209</f>
        <v>74.4075871326841</v>
      </c>
      <c r="DP63" s="2">
        <f>CL$207*$B63+CL$209</f>
        <v>61.892536067324741</v>
      </c>
      <c r="DS63" s="2">
        <f>POWER(10,($B63-C$227)/C$228)/(1+POWER(10,($B63-C$227)/C$228))</f>
        <v>2.0914070104875643E-2</v>
      </c>
      <c r="DT63" s="2">
        <f>POWER(10,($B63-D$227)/D$228)/(1+POWER(10,($B63-D$227)/D$228))</f>
        <v>1.5699278281869147E-2</v>
      </c>
      <c r="DU63" s="2">
        <f>POWER(10,($B63-E$227)/E$228)/(1+POWER(10,($B63-E$227)/E$228))</f>
        <v>1.8048791225193261E-2</v>
      </c>
      <c r="DV63" s="2">
        <f>POWER(10,($B63-F$227)/F$228)/(1+POWER(10,($B63-F$227)/F$228))</f>
        <v>1.7146322034835688E-2</v>
      </c>
      <c r="DW63" s="2">
        <f>POWER(10,($B63-G$227)/G$228)/(1+POWER(10,($B63-G$227)/G$228))</f>
        <v>1.7748697504060069E-2</v>
      </c>
      <c r="DX63" s="2">
        <f>POWER(10,($B63-H$227)/H$228)/(1+POWER(10,($B63-H$227)/H$228))</f>
        <v>1.9075749937122931E-2</v>
      </c>
      <c r="DY63" s="2">
        <f>POWER(10,($B63-I$227)/I$228)/(1+POWER(10,($B63-I$227)/I$228))</f>
        <v>1.8166082141033307E-2</v>
      </c>
      <c r="DZ63" s="2">
        <f>POWER(10,($B63-J$227)/J$228)/(1+POWER(10,($B63-J$227)/J$228))</f>
        <v>1.6510962835210967E-2</v>
      </c>
      <c r="EA63" s="2">
        <f>POWER(10,($B63-K$227)/K$228)/(1+POWER(10,($B63-K$227)/K$228))</f>
        <v>1.6399592169583675E-2</v>
      </c>
      <c r="EB63" s="2">
        <f>POWER(10,($B63-L$227)/L$228)/(1+POWER(10,($B63-L$227)/L$228))</f>
        <v>1.9383797585747528E-2</v>
      </c>
      <c r="EC63" s="2">
        <f>POWER(10,($B63-M$227)/M$228)/(1+POWER(10,($B63-M$227)/M$228))</f>
        <v>1.5998280647699901E-2</v>
      </c>
      <c r="ED63" s="2">
        <f>POWER(10,($B63-N$227)/N$228)/(1+POWER(10,($B63-N$227)/N$228))</f>
        <v>1.5307516400078278E-2</v>
      </c>
      <c r="EE63" s="2">
        <f>POWER(10,($B63-O$227)/O$228)/(1+POWER(10,($B63-O$227)/O$228))</f>
        <v>1.7201700740551659E-2</v>
      </c>
    </row>
    <row r="64" spans="2:135" x14ac:dyDescent="0.25">
      <c r="B64" s="2">
        <v>58</v>
      </c>
      <c r="C64">
        <v>101.129</v>
      </c>
      <c r="D64">
        <v>192.3</v>
      </c>
      <c r="E64">
        <v>184.32900000000001</v>
      </c>
      <c r="F64">
        <v>195.82900000000001</v>
      </c>
      <c r="G64">
        <v>197.886</v>
      </c>
      <c r="H64">
        <v>200.67099999999999</v>
      </c>
      <c r="I64">
        <v>205.31399999999999</v>
      </c>
      <c r="J64">
        <v>210.18600000000001</v>
      </c>
      <c r="K64">
        <v>210.91399999999999</v>
      </c>
      <c r="L64">
        <v>157.75700000000001</v>
      </c>
      <c r="M64">
        <v>169.68600000000001</v>
      </c>
      <c r="N64">
        <v>150.30000000000001</v>
      </c>
      <c r="O64">
        <v>92.6143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107.78044862016222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178.67961204031795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167.63480097809523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176.86081919035271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178.85387401370696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181.16228575715141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189.64311778505567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201.70152946024416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197.52970245719305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148.54431116216469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152.68855596585473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136.16141365889365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90.944987186560184</v>
      </c>
      <c r="AE64" s="5"/>
      <c r="AG64" s="5">
        <f t="shared" si="17"/>
        <v>-6.6514486201622134</v>
      </c>
      <c r="AH64" s="5">
        <f t="shared" si="17"/>
        <v>13.620387959682063</v>
      </c>
      <c r="AI64" s="5">
        <f t="shared" si="17"/>
        <v>16.69419902190478</v>
      </c>
      <c r="AJ64" s="5">
        <f t="shared" si="17"/>
        <v>18.968180809647293</v>
      </c>
      <c r="AK64" s="5">
        <f t="shared" si="17"/>
        <v>19.032125986293039</v>
      </c>
      <c r="AL64" s="5">
        <f t="shared" si="17"/>
        <v>19.508714242848583</v>
      </c>
      <c r="AM64" s="5">
        <f t="shared" si="17"/>
        <v>15.670882214944328</v>
      </c>
      <c r="AN64" s="5">
        <f t="shared" si="16"/>
        <v>8.4844705397558471</v>
      </c>
      <c r="AO64" s="5">
        <f t="shared" si="14"/>
        <v>13.384297542806934</v>
      </c>
      <c r="AP64" s="5">
        <f t="shared" si="14"/>
        <v>9.2126888378353158</v>
      </c>
      <c r="AQ64" s="5">
        <f t="shared" si="14"/>
        <v>16.997444034145275</v>
      </c>
      <c r="AR64" s="5">
        <f t="shared" si="14"/>
        <v>14.138586341106361</v>
      </c>
      <c r="AS64" s="5">
        <f t="shared" si="14"/>
        <v>1.6693128134398165</v>
      </c>
      <c r="AV64" s="2">
        <f t="shared" si="1"/>
        <v>81.698790587487139</v>
      </c>
      <c r="AW64" s="2">
        <f t="shared" si="2"/>
        <v>85.135663179414252</v>
      </c>
      <c r="AX64" s="2">
        <f t="shared" si="3"/>
        <v>87.295512622918821</v>
      </c>
      <c r="AY64" s="2">
        <f t="shared" si="4"/>
        <v>87.01452756167977</v>
      </c>
      <c r="AZ64" s="2">
        <f t="shared" si="5"/>
        <v>88.294669141076653</v>
      </c>
      <c r="BA64" s="2">
        <f t="shared" si="6"/>
        <v>90.616635532642192</v>
      </c>
      <c r="BB64" s="2">
        <f t="shared" si="7"/>
        <v>91.864996562081345</v>
      </c>
      <c r="BC64" s="2">
        <f t="shared" si="8"/>
        <v>91.039925426905484</v>
      </c>
      <c r="BD64" s="2">
        <f t="shared" si="9"/>
        <v>89.012714902326906</v>
      </c>
      <c r="BE64" s="2">
        <f t="shared" si="10"/>
        <v>85.772138763787993</v>
      </c>
      <c r="BF64" s="2">
        <f t="shared" si="11"/>
        <v>79.510132554803761</v>
      </c>
      <c r="BG64" s="2">
        <f t="shared" si="12"/>
        <v>71.481216282415872</v>
      </c>
      <c r="BH64" s="2">
        <f t="shared" si="13"/>
        <v>59.962755885077065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81.651171547706653</v>
      </c>
      <c r="CP64" s="2">
        <f>BL$207*$B64+BL$209</f>
        <v>85.116209472490596</v>
      </c>
      <c r="CQ64" s="2">
        <f>BM$207*$B64+BM$209</f>
        <v>87.265516882749054</v>
      </c>
      <c r="CR64" s="2">
        <f>BN$207*$B64+BN$209</f>
        <v>86.981170901184598</v>
      </c>
      <c r="CS64" s="2">
        <f>BO$207*$B64+BO$209</f>
        <v>88.247275872319619</v>
      </c>
      <c r="CT64" s="2">
        <f>BP$207*$B64+BP$209</f>
        <v>90.554005243334473</v>
      </c>
      <c r="CU64" s="2">
        <f>BQ$207*$B64+BQ$209</f>
        <v>91.800006850754286</v>
      </c>
      <c r="CV64" s="2">
        <f>BR$207*$B64+BR$209</f>
        <v>90.975127309091619</v>
      </c>
      <c r="CW64" s="2">
        <f>BS$207*$B64+BS$209</f>
        <v>88.946666218317191</v>
      </c>
      <c r="CX64" s="2">
        <f>BT$207*$B64+BT$209</f>
        <v>85.699053351654186</v>
      </c>
      <c r="CY64" s="2">
        <f>BU$207*$B64+BU$209</f>
        <v>79.441398138717659</v>
      </c>
      <c r="CZ64" s="2">
        <f>BV$207*$B64+BV$209</f>
        <v>71.432216686482874</v>
      </c>
      <c r="DA64" s="2">
        <f>BW$207*$B64+BW$209</f>
        <v>59.926315690235697</v>
      </c>
      <c r="DD64" s="2">
        <f>BZ$207*$B64+BZ$209</f>
        <v>83.73190998478286</v>
      </c>
      <c r="DE64" s="2">
        <f>CA$207*$B64+CA$209</f>
        <v>86.248036296406298</v>
      </c>
      <c r="DF64" s="2">
        <f>CB$207*$B64+CB$209</f>
        <v>88.783849939079516</v>
      </c>
      <c r="DG64" s="2">
        <f>CC$207*$B64+CC$209</f>
        <v>88.758342748923681</v>
      </c>
      <c r="DH64" s="2">
        <f>CD$207*$B64+CD$209</f>
        <v>90.686733108259233</v>
      </c>
      <c r="DI64" s="2">
        <f>CE$207*$B64+CE$209</f>
        <v>93.553867649590728</v>
      </c>
      <c r="DJ64" s="2">
        <f>CF$207*$B64+CF$209</f>
        <v>95.06847175480533</v>
      </c>
      <c r="DK64" s="2">
        <f>CG$207*$B64+CG$209</f>
        <v>94.560062009131755</v>
      </c>
      <c r="DL64" s="2">
        <f>CH$207*$B64+CH$209</f>
        <v>92.625563990141657</v>
      </c>
      <c r="DM64" s="2">
        <f>CI$207*$B64+CI$209</f>
        <v>89.14416464231293</v>
      </c>
      <c r="DN64" s="2">
        <f>CJ$207*$B64+CJ$209</f>
        <v>83.365775365789148</v>
      </c>
      <c r="DO64" s="2">
        <f>CK$207*$B64+CK$209</f>
        <v>74.355888873496923</v>
      </c>
      <c r="DP64" s="2">
        <f>CL$207*$B64+CL$209</f>
        <v>61.861531732179962</v>
      </c>
      <c r="DS64" s="2">
        <f>POWER(10,($B64-C$227)/C$228)/(1+POWER(10,($B64-C$227)/C$228))</f>
        <v>2.2885644313565667E-2</v>
      </c>
      <c r="DT64" s="2">
        <f>POWER(10,($B64-D$227)/D$228)/(1+POWER(10,($B64-D$227)/D$228))</f>
        <v>1.7187882909810208E-2</v>
      </c>
      <c r="DU64" s="2">
        <f>POWER(10,($B64-E$227)/E$228)/(1+POWER(10,($B64-E$227)/E$228))</f>
        <v>1.9755705143020316E-2</v>
      </c>
      <c r="DV64" s="2">
        <f>POWER(10,($B64-F$227)/F$228)/(1+POWER(10,($B64-F$227)/F$228))</f>
        <v>1.8769518849630833E-2</v>
      </c>
      <c r="DW64" s="2">
        <f>POWER(10,($B64-G$227)/G$228)/(1+POWER(10,($B64-G$227)/G$228))</f>
        <v>1.9427792403488138E-2</v>
      </c>
      <c r="DX64" s="2">
        <f>POWER(10,($B64-H$227)/H$228)/(1+POWER(10,($B64-H$227)/H$228))</f>
        <v>2.0877720650485099E-2</v>
      </c>
      <c r="DY64" s="2">
        <f>POWER(10,($B64-I$227)/I$228)/(1+POWER(10,($B64-I$227)/I$228))</f>
        <v>1.9883863903973075E-2</v>
      </c>
      <c r="DZ64" s="2">
        <f>POWER(10,($B64-J$227)/J$228)/(1+POWER(10,($B64-J$227)/J$228))</f>
        <v>1.8075118024642151E-2</v>
      </c>
      <c r="EA64" s="2">
        <f>POWER(10,($B64-K$227)/K$228)/(1+POWER(10,($B64-K$227)/K$228))</f>
        <v>1.7953389331871118E-2</v>
      </c>
      <c r="EB64" s="2">
        <f>POWER(10,($B64-L$227)/L$228)/(1+POWER(10,($B64-L$227)/L$228))</f>
        <v>2.1214238370750954E-2</v>
      </c>
      <c r="EC64" s="2">
        <f>POWER(10,($B64-M$227)/M$228)/(1+POWER(10,($B64-M$227)/M$228))</f>
        <v>1.751473217506742E-2</v>
      </c>
      <c r="ED64" s="2">
        <f>POWER(10,($B64-N$227)/N$228)/(1+POWER(10,($B64-N$227)/N$228))</f>
        <v>1.6759606685944239E-2</v>
      </c>
      <c r="EE64" s="2">
        <f>POWER(10,($B64-O$227)/O$228)/(1+POWER(10,($B64-O$227)/O$228))</f>
        <v>1.8830039670794808E-2</v>
      </c>
    </row>
    <row r="65" spans="2:135" x14ac:dyDescent="0.25">
      <c r="B65" s="2">
        <v>59</v>
      </c>
      <c r="C65">
        <v>90.771000000000001</v>
      </c>
      <c r="D65">
        <v>178.74299999999999</v>
      </c>
      <c r="E65">
        <v>160.80000000000001</v>
      </c>
      <c r="F65">
        <v>179.929</v>
      </c>
      <c r="G65">
        <v>183.114</v>
      </c>
      <c r="H65">
        <v>185.25700000000001</v>
      </c>
      <c r="I65">
        <v>195.4</v>
      </c>
      <c r="J65">
        <v>205.214</v>
      </c>
      <c r="K65">
        <v>206.214</v>
      </c>
      <c r="L65">
        <v>123.343</v>
      </c>
      <c r="M65">
        <v>151.77099999999999</v>
      </c>
      <c r="N65">
        <v>136.21430000000001</v>
      </c>
      <c r="O65">
        <v>73.514300000000006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100.02070469963434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163.52863175968886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152.37435769452605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162.59541619768387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164.93948976309414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166.44093812317277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175.87960003892513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190.52613597981141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185.24464370841122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135.04823200968147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139.91502936273437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124.77574887721161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83.200464017833767</v>
      </c>
      <c r="AE65" s="5"/>
      <c r="AG65" s="5">
        <f t="shared" si="17"/>
        <v>-9.2497046996343357</v>
      </c>
      <c r="AH65" s="5">
        <f t="shared" si="17"/>
        <v>15.214368240311131</v>
      </c>
      <c r="AI65" s="5">
        <f t="shared" si="17"/>
        <v>8.4256423054739571</v>
      </c>
      <c r="AJ65" s="5">
        <f t="shared" si="17"/>
        <v>17.333583802316127</v>
      </c>
      <c r="AK65" s="5">
        <f t="shared" si="17"/>
        <v>18.17451023690586</v>
      </c>
      <c r="AL65" s="5">
        <f t="shared" si="17"/>
        <v>18.816061876827234</v>
      </c>
      <c r="AM65" s="5">
        <f t="shared" si="17"/>
        <v>19.520399961074872</v>
      </c>
      <c r="AN65" s="5">
        <f t="shared" si="16"/>
        <v>14.687864020188584</v>
      </c>
      <c r="AO65" s="5">
        <f t="shared" si="14"/>
        <v>20.969356291588781</v>
      </c>
      <c r="AP65" s="5">
        <f t="shared" si="14"/>
        <v>-11.705232009681467</v>
      </c>
      <c r="AQ65" s="5">
        <f t="shared" si="14"/>
        <v>11.855970637265614</v>
      </c>
      <c r="AR65" s="5">
        <f t="shared" si="14"/>
        <v>11.438551122788397</v>
      </c>
      <c r="AS65" s="5">
        <f t="shared" si="14"/>
        <v>-9.6861640178337609</v>
      </c>
      <c r="AV65" s="2">
        <f t="shared" si="1"/>
        <v>81.694741722287191</v>
      </c>
      <c r="AW65" s="2">
        <f t="shared" si="2"/>
        <v>85.113199435888845</v>
      </c>
      <c r="AX65" s="2">
        <f t="shared" si="3"/>
        <v>87.281553304362248</v>
      </c>
      <c r="AY65" s="2">
        <f t="shared" si="4"/>
        <v>87.012358837721095</v>
      </c>
      <c r="AZ65" s="2">
        <f t="shared" si="5"/>
        <v>88.315730864368547</v>
      </c>
      <c r="BA65" s="2">
        <f t="shared" si="6"/>
        <v>90.645937590375638</v>
      </c>
      <c r="BB65" s="2">
        <f t="shared" si="7"/>
        <v>91.897128093940069</v>
      </c>
      <c r="BC65" s="2">
        <f t="shared" si="8"/>
        <v>91.071840675540614</v>
      </c>
      <c r="BD65" s="2">
        <f t="shared" si="9"/>
        <v>89.040985310697621</v>
      </c>
      <c r="BE65" s="2">
        <f t="shared" si="10"/>
        <v>85.80169174596432</v>
      </c>
      <c r="BF65" s="2">
        <f t="shared" si="11"/>
        <v>79.552246547148755</v>
      </c>
      <c r="BG65" s="2">
        <f t="shared" si="12"/>
        <v>71.514724017643871</v>
      </c>
      <c r="BH65" s="2">
        <f t="shared" si="13"/>
        <v>59.989690636228822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81.644284530782443</v>
      </c>
      <c r="CP65" s="2">
        <f>BL$207*$B65+BL$209</f>
        <v>85.092648374947956</v>
      </c>
      <c r="CQ65" s="2">
        <f>BM$207*$B65+BM$209</f>
        <v>87.249910244915327</v>
      </c>
      <c r="CR65" s="2">
        <f>BN$207*$B65+BN$209</f>
        <v>86.977051944002426</v>
      </c>
      <c r="CS65" s="2">
        <f>BO$207*$B65+BO$209</f>
        <v>88.265416795664251</v>
      </c>
      <c r="CT65" s="2">
        <f>BP$207*$B65+BP$209</f>
        <v>90.579454003005708</v>
      </c>
      <c r="CU65" s="2">
        <f>BQ$207*$B65+BQ$209</f>
        <v>91.828179547055171</v>
      </c>
      <c r="CV65" s="2">
        <f>BR$207*$B65+BR$209</f>
        <v>91.002947849792534</v>
      </c>
      <c r="CW65" s="2">
        <f>BS$207*$B65+BS$209</f>
        <v>88.970635437501784</v>
      </c>
      <c r="CX65" s="2">
        <f>BT$207*$B65+BT$209</f>
        <v>85.724041677680916</v>
      </c>
      <c r="CY65" s="2">
        <f>BU$207*$B65+BU$209</f>
        <v>79.479082919017799</v>
      </c>
      <c r="CZ65" s="2">
        <f>BV$207*$B65+BV$209</f>
        <v>71.462589510085152</v>
      </c>
      <c r="DA65" s="2">
        <f>BW$207*$B65+BW$209</f>
        <v>59.950953967452307</v>
      </c>
      <c r="DD65" s="2">
        <f>BZ$207*$B65+BZ$209</f>
        <v>83.659482792929879</v>
      </c>
      <c r="DE65" s="2">
        <f>CA$207*$B65+CA$209</f>
        <v>86.18492197142578</v>
      </c>
      <c r="DF65" s="2">
        <f>CB$207*$B65+CB$209</f>
        <v>88.713478249420277</v>
      </c>
      <c r="DG65" s="2">
        <f>CC$207*$B65+CC$209</f>
        <v>88.695720380338344</v>
      </c>
      <c r="DH65" s="2">
        <f>CD$207*$B65+CD$209</f>
        <v>90.631768242758667</v>
      </c>
      <c r="DI65" s="2">
        <f>CE$207*$B65+CE$209</f>
        <v>93.489536217427528</v>
      </c>
      <c r="DJ65" s="2">
        <f>CF$207*$B65+CF$209</f>
        <v>94.996701135754535</v>
      </c>
      <c r="DK65" s="2">
        <f>CG$207*$B65+CG$209</f>
        <v>94.485114433535273</v>
      </c>
      <c r="DL65" s="2">
        <f>CH$207*$B65+CH$209</f>
        <v>92.550515407010238</v>
      </c>
      <c r="DM65" s="2">
        <f>CI$207*$B65+CI$209</f>
        <v>89.069089758907396</v>
      </c>
      <c r="DN65" s="2">
        <f>CJ$207*$B65+CJ$209</f>
        <v>83.295228903032367</v>
      </c>
      <c r="DO65" s="2">
        <f>CK$207*$B65+CK$209</f>
        <v>74.304190614309746</v>
      </c>
      <c r="DP65" s="2">
        <f>CL$207*$B65+CL$209</f>
        <v>61.830527397035183</v>
      </c>
      <c r="DS65" s="2">
        <f>POWER(10,($B65-C$227)/C$228)/(1+POWER(10,($B65-C$227)/C$228))</f>
        <v>2.5038326229489948E-2</v>
      </c>
      <c r="DT65" s="2">
        <f>POWER(10,($B65-D$227)/D$228)/(1+POWER(10,($B65-D$227)/D$228))</f>
        <v>1.8814938864361645E-2</v>
      </c>
      <c r="DU65" s="2">
        <f>POWER(10,($B65-E$227)/E$228)/(1+POWER(10,($B65-E$227)/E$228))</f>
        <v>2.1620491394676068E-2</v>
      </c>
      <c r="DV65" s="2">
        <f>POWER(10,($B65-F$227)/F$228)/(1+POWER(10,($B65-F$227)/F$228))</f>
        <v>2.0543167589636042E-2</v>
      </c>
      <c r="DW65" s="2">
        <f>POWER(10,($B65-G$227)/G$228)/(1+POWER(10,($B65-G$227)/G$228))</f>
        <v>2.1262297604223268E-2</v>
      </c>
      <c r="DX65" s="2">
        <f>POWER(10,($B65-H$227)/H$228)/(1+POWER(10,($B65-H$227)/H$228))</f>
        <v>2.2845948145533694E-2</v>
      </c>
      <c r="DY65" s="2">
        <f>POWER(10,($B65-I$227)/I$228)/(1+POWER(10,($B65-I$227)/I$228))</f>
        <v>2.1760478808415779E-2</v>
      </c>
      <c r="DZ65" s="2">
        <f>POWER(10,($B65-J$227)/J$228)/(1+POWER(10,($B65-J$227)/J$228))</f>
        <v>1.9784471561391289E-2</v>
      </c>
      <c r="EA65" s="2">
        <f>POWER(10,($B65-K$227)/K$228)/(1+POWER(10,($B65-K$227)/K$228))</f>
        <v>1.9651461444251436E-2</v>
      </c>
      <c r="EB65" s="2">
        <f>POWER(10,($B65-L$227)/L$228)/(1+POWER(10,($B65-L$227)/L$228))</f>
        <v>2.3213438610701111E-2</v>
      </c>
      <c r="EC65" s="2">
        <f>POWER(10,($B65-M$227)/M$228)/(1+POWER(10,($B65-M$227)/M$228))</f>
        <v>1.9172125080491972E-2</v>
      </c>
      <c r="ED65" s="2">
        <f>POWER(10,($B65-N$227)/N$228)/(1+POWER(10,($B65-N$227)/N$228))</f>
        <v>1.8346877568848959E-2</v>
      </c>
      <c r="EE65" s="2">
        <f>POWER(10,($B65-O$227)/O$228)/(1+POWER(10,($B65-O$227)/O$228))</f>
        <v>2.0609287281271545E-2</v>
      </c>
    </row>
    <row r="66" spans="2:135" x14ac:dyDescent="0.25">
      <c r="B66" s="2">
        <v>60</v>
      </c>
      <c r="C66">
        <v>85.757000000000005</v>
      </c>
      <c r="D66">
        <v>159.27099999999999</v>
      </c>
      <c r="E66">
        <v>130.24299999999999</v>
      </c>
      <c r="F66">
        <v>154.45699999999999</v>
      </c>
      <c r="G66">
        <v>156.51400000000001</v>
      </c>
      <c r="H66">
        <v>157.9</v>
      </c>
      <c r="I66">
        <v>176.08600000000001</v>
      </c>
      <c r="J66">
        <v>195.471</v>
      </c>
      <c r="K66">
        <v>192.41399999999999</v>
      </c>
      <c r="L66">
        <v>97.914000000000001</v>
      </c>
      <c r="M66">
        <v>123.3</v>
      </c>
      <c r="N66">
        <v>114.01430000000001</v>
      </c>
      <c r="O66">
        <v>63.685699999999997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94.091577713638671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148.26592401047677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137.92214670743431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148.05894954417431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150.552905894486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151.52936821892541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161.1088965519366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176.82340402713447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170.89419046590334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122.93989127175091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127.45686553697834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113.72714456575838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76.757804787160424</v>
      </c>
      <c r="AE66" s="5"/>
      <c r="AG66" s="5">
        <f t="shared" si="17"/>
        <v>-8.3345777136386658</v>
      </c>
      <c r="AH66" s="5">
        <f t="shared" si="17"/>
        <v>11.00507598952322</v>
      </c>
      <c r="AI66" s="5">
        <f t="shared" si="17"/>
        <v>-7.6791467074343132</v>
      </c>
      <c r="AJ66" s="5">
        <f t="shared" si="17"/>
        <v>6.3980504558256825</v>
      </c>
      <c r="AK66" s="5">
        <f t="shared" si="17"/>
        <v>5.9610941055140074</v>
      </c>
      <c r="AL66" s="5">
        <f t="shared" si="17"/>
        <v>6.3706317810745929</v>
      </c>
      <c r="AM66" s="5">
        <f t="shared" si="17"/>
        <v>14.977103448063417</v>
      </c>
      <c r="AN66" s="5">
        <f t="shared" si="16"/>
        <v>18.647595972865531</v>
      </c>
      <c r="AO66" s="5">
        <f t="shared" si="14"/>
        <v>21.519809534096652</v>
      </c>
      <c r="AP66" s="5">
        <f t="shared" si="14"/>
        <v>-25.025891271750908</v>
      </c>
      <c r="AQ66" s="5">
        <f t="shared" si="14"/>
        <v>-4.1568655369783443</v>
      </c>
      <c r="AR66" s="5">
        <f t="shared" si="14"/>
        <v>0.28715543424162604</v>
      </c>
      <c r="AS66" s="5">
        <f t="shared" si="14"/>
        <v>-13.072104787160427</v>
      </c>
      <c r="AV66" s="2">
        <f t="shared" si="1"/>
        <v>81.690794397292592</v>
      </c>
      <c r="AW66" s="2">
        <f t="shared" si="2"/>
        <v>85.090765726419022</v>
      </c>
      <c r="AX66" s="2">
        <f t="shared" si="3"/>
        <v>87.267631730409235</v>
      </c>
      <c r="AY66" s="2">
        <f t="shared" si="4"/>
        <v>87.010254458742679</v>
      </c>
      <c r="AZ66" s="2">
        <f t="shared" si="5"/>
        <v>88.336912187252921</v>
      </c>
      <c r="BA66" s="2">
        <f t="shared" si="6"/>
        <v>90.675396188193858</v>
      </c>
      <c r="BB66" s="2">
        <f t="shared" si="7"/>
        <v>91.929414796723023</v>
      </c>
      <c r="BC66" s="2">
        <f t="shared" si="8"/>
        <v>91.10393883265786</v>
      </c>
      <c r="BD66" s="2">
        <f t="shared" si="9"/>
        <v>89.069466249747393</v>
      </c>
      <c r="BE66" s="2">
        <f t="shared" si="10"/>
        <v>85.831440133749012</v>
      </c>
      <c r="BF66" s="2">
        <f t="shared" si="11"/>
        <v>79.594570892967255</v>
      </c>
      <c r="BG66" s="2">
        <f t="shared" si="12"/>
        <v>71.548377575463618</v>
      </c>
      <c r="BH66" s="2">
        <f t="shared" si="13"/>
        <v>60.016726975863108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81.637397513858232</v>
      </c>
      <c r="CP66" s="2">
        <f>BL$207*$B66+BL$209</f>
        <v>85.069087277405316</v>
      </c>
      <c r="CQ66" s="2">
        <f>BM$207*$B66+BM$209</f>
        <v>87.2343036070816</v>
      </c>
      <c r="CR66" s="2">
        <f>BN$207*$B66+BN$209</f>
        <v>86.97293298682024</v>
      </c>
      <c r="CS66" s="2">
        <f>BO$207*$B66+BO$209</f>
        <v>88.283557719008883</v>
      </c>
      <c r="CT66" s="2">
        <f>BP$207*$B66+BP$209</f>
        <v>90.604902762676929</v>
      </c>
      <c r="CU66" s="2">
        <f>BQ$207*$B66+BQ$209</f>
        <v>91.856352243356056</v>
      </c>
      <c r="CV66" s="2">
        <f>BR$207*$B66+BR$209</f>
        <v>91.030768390493435</v>
      </c>
      <c r="CW66" s="2">
        <f>BS$207*$B66+BS$209</f>
        <v>88.994604656686391</v>
      </c>
      <c r="CX66" s="2">
        <f>BT$207*$B66+BT$209</f>
        <v>85.749030003707645</v>
      </c>
      <c r="CY66" s="2">
        <f>BU$207*$B66+BU$209</f>
        <v>79.516767699317938</v>
      </c>
      <c r="CZ66" s="2">
        <f>BV$207*$B66+BV$209</f>
        <v>71.49296233368743</v>
      </c>
      <c r="DA66" s="2">
        <f>BW$207*$B66+BW$209</f>
        <v>59.975592244668917</v>
      </c>
      <c r="DD66" s="2">
        <f>BZ$207*$B66+BZ$209</f>
        <v>83.587055601076912</v>
      </c>
      <c r="DE66" s="2">
        <f>CA$207*$B66+CA$209</f>
        <v>86.121807646445262</v>
      </c>
      <c r="DF66" s="2">
        <f>CB$207*$B66+CB$209</f>
        <v>88.643106559761037</v>
      </c>
      <c r="DG66" s="2">
        <f>CC$207*$B66+CC$209</f>
        <v>88.633098011753006</v>
      </c>
      <c r="DH66" s="2">
        <f>CD$207*$B66+CD$209</f>
        <v>90.576803377258102</v>
      </c>
      <c r="DI66" s="2">
        <f>CE$207*$B66+CE$209</f>
        <v>93.425204785264313</v>
      </c>
      <c r="DJ66" s="2">
        <f>CF$207*$B66+CF$209</f>
        <v>94.924930516703753</v>
      </c>
      <c r="DK66" s="2">
        <f>CG$207*$B66+CG$209</f>
        <v>94.410166857938776</v>
      </c>
      <c r="DL66" s="2">
        <f>CH$207*$B66+CH$209</f>
        <v>92.475466823878833</v>
      </c>
      <c r="DM66" s="2">
        <f>CI$207*$B66+CI$209</f>
        <v>88.994014875501875</v>
      </c>
      <c r="DN66" s="2">
        <f>CJ$207*$B66+CJ$209</f>
        <v>83.2246824402756</v>
      </c>
      <c r="DO66" s="2">
        <f>CK$207*$B66+CK$209</f>
        <v>74.252492355122584</v>
      </c>
      <c r="DP66" s="2">
        <f>CL$207*$B66+CL$209</f>
        <v>61.799523061890405</v>
      </c>
      <c r="DS66" s="2">
        <f>POWER(10,($B66-C$227)/C$228)/(1+POWER(10,($B66-C$227)/C$228))</f>
        <v>2.7387819322994784E-2</v>
      </c>
      <c r="DT66" s="2">
        <f>POWER(10,($B66-D$227)/D$228)/(1+POWER(10,($B66-D$227)/D$228))</f>
        <v>2.0592789549115281E-2</v>
      </c>
      <c r="DU66" s="2">
        <f>POWER(10,($B66-E$227)/E$228)/(1+POWER(10,($B66-E$227)/E$228))</f>
        <v>2.3657051019275809E-2</v>
      </c>
      <c r="DV66" s="2">
        <f>POWER(10,($B66-F$227)/F$228)/(1+POWER(10,($B66-F$227)/F$228))</f>
        <v>2.2480579558018417E-2</v>
      </c>
      <c r="DW66" s="2">
        <f>POWER(10,($B66-G$227)/G$228)/(1+POWER(10,($B66-G$227)/G$228))</f>
        <v>2.3265919223309384E-2</v>
      </c>
      <c r="DX66" s="2">
        <f>POWER(10,($B66-H$227)/H$228)/(1+POWER(10,($B66-H$227)/H$228))</f>
        <v>2.4994991654213566E-2</v>
      </c>
      <c r="DY66" s="2">
        <f>POWER(10,($B66-I$227)/I$228)/(1+POWER(10,($B66-I$227)/I$228))</f>
        <v>2.380990375951968E-2</v>
      </c>
      <c r="DZ66" s="2">
        <f>POWER(10,($B66-J$227)/J$228)/(1+POWER(10,($B66-J$227)/J$228))</f>
        <v>2.1651913164220944E-2</v>
      </c>
      <c r="EA66" s="2">
        <f>POWER(10,($B66-K$227)/K$228)/(1+POWER(10,($B66-K$227)/K$228))</f>
        <v>2.1506623780334338E-2</v>
      </c>
      <c r="EB66" s="2">
        <f>POWER(10,($B66-L$227)/L$228)/(1+POWER(10,($B66-L$227)/L$228))</f>
        <v>2.5396152308037791E-2</v>
      </c>
      <c r="EC66" s="2">
        <f>POWER(10,($B66-M$227)/M$228)/(1+POWER(10,($B66-M$227)/M$228))</f>
        <v>2.0983005027031699E-2</v>
      </c>
      <c r="ED66" s="2">
        <f>POWER(10,($B66-N$227)/N$228)/(1+POWER(10,($B66-N$227)/N$228))</f>
        <v>2.0081405654493113E-2</v>
      </c>
      <c r="EE66" s="2">
        <f>POWER(10,($B66-O$227)/O$228)/(1+POWER(10,($B66-O$227)/O$228))</f>
        <v>2.2552791370044799E-2</v>
      </c>
    </row>
    <row r="67" spans="2:135" x14ac:dyDescent="0.25">
      <c r="B67" s="2">
        <v>61</v>
      </c>
      <c r="C67">
        <v>83.213999999999999</v>
      </c>
      <c r="D67">
        <v>135.65700000000001</v>
      </c>
      <c r="E67">
        <v>105.529</v>
      </c>
      <c r="F67">
        <v>122.2</v>
      </c>
      <c r="G67">
        <v>123.6</v>
      </c>
      <c r="H67">
        <v>121.31399999999999</v>
      </c>
      <c r="I67">
        <v>146.471</v>
      </c>
      <c r="J67">
        <v>177.91399999999999</v>
      </c>
      <c r="K67">
        <v>167</v>
      </c>
      <c r="L67">
        <v>88.8</v>
      </c>
      <c r="M67">
        <v>96.885999999999996</v>
      </c>
      <c r="N67">
        <v>90.7286</v>
      </c>
      <c r="O67">
        <v>61.428600000000003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89.787026089212915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133.98452678899841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125.11484242295684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134.35153448858529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136.83690998129097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137.56660300686437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146.61425975472827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161.99032171094734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155.86749707537737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112.71989633544943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116.11743597614439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103.70597173345705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71.670386283353011</v>
      </c>
      <c r="AE67" s="5"/>
      <c r="AG67" s="5">
        <f t="shared" si="17"/>
        <v>-6.5730260892129166</v>
      </c>
      <c r="AH67" s="5">
        <f t="shared" si="17"/>
        <v>1.6724732110016021</v>
      </c>
      <c r="AI67" s="5">
        <f t="shared" si="17"/>
        <v>-19.585842422956844</v>
      </c>
      <c r="AJ67" s="5">
        <f t="shared" si="17"/>
        <v>-12.151534488585284</v>
      </c>
      <c r="AK67" s="5">
        <f t="shared" si="17"/>
        <v>-13.236909981290978</v>
      </c>
      <c r="AL67" s="5">
        <f t="shared" si="17"/>
        <v>-16.252603006864376</v>
      </c>
      <c r="AM67" s="5">
        <f t="shared" si="17"/>
        <v>-0.14325975472826258</v>
      </c>
      <c r="AN67" s="5">
        <f t="shared" si="16"/>
        <v>15.923678289052646</v>
      </c>
      <c r="AO67" s="5">
        <f t="shared" si="14"/>
        <v>11.132502924622628</v>
      </c>
      <c r="AP67" s="5">
        <f t="shared" si="14"/>
        <v>-23.919896335449437</v>
      </c>
      <c r="AQ67" s="5">
        <f t="shared" si="14"/>
        <v>-19.231435976144397</v>
      </c>
      <c r="AR67" s="5">
        <f t="shared" si="14"/>
        <v>-12.977371733457048</v>
      </c>
      <c r="AS67" s="5">
        <f t="shared" si="14"/>
        <v>-10.241786283353008</v>
      </c>
      <c r="AV67" s="2">
        <f t="shared" si="1"/>
        <v>81.686941724513034</v>
      </c>
      <c r="AW67" s="2">
        <f t="shared" si="2"/>
        <v>85.068357672078278</v>
      </c>
      <c r="AX67" s="2">
        <f t="shared" si="3"/>
        <v>87.253739973196645</v>
      </c>
      <c r="AY67" s="2">
        <f t="shared" si="4"/>
        <v>87.008208689521396</v>
      </c>
      <c r="AZ67" s="2">
        <f t="shared" si="5"/>
        <v>88.358208837046561</v>
      </c>
      <c r="BA67" s="2">
        <f t="shared" si="6"/>
        <v>90.705005443043206</v>
      </c>
      <c r="BB67" s="2">
        <f t="shared" si="7"/>
        <v>91.96184958693965</v>
      </c>
      <c r="BC67" s="2">
        <f t="shared" si="8"/>
        <v>91.136216763433396</v>
      </c>
      <c r="BD67" s="2">
        <f t="shared" si="9"/>
        <v>89.098157857308053</v>
      </c>
      <c r="BE67" s="2">
        <f t="shared" si="10"/>
        <v>85.861378799153371</v>
      </c>
      <c r="BF67" s="2">
        <f t="shared" si="11"/>
        <v>79.637104543688409</v>
      </c>
      <c r="BG67" s="2">
        <f t="shared" si="12"/>
        <v>71.582175654323237</v>
      </c>
      <c r="BH67" s="2">
        <f t="shared" si="13"/>
        <v>60.043862953650503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81.630510496934022</v>
      </c>
      <c r="CP67" s="2">
        <f>BL$207*$B67+BL$209</f>
        <v>85.045526179862676</v>
      </c>
      <c r="CQ67" s="2">
        <f>BM$207*$B67+BM$209</f>
        <v>87.218696969247873</v>
      </c>
      <c r="CR67" s="2">
        <f>BN$207*$B67+BN$209</f>
        <v>86.968814029638068</v>
      </c>
      <c r="CS67" s="2">
        <f>BO$207*$B67+BO$209</f>
        <v>88.301698642353514</v>
      </c>
      <c r="CT67" s="2">
        <f>BP$207*$B67+BP$209</f>
        <v>90.63035152234815</v>
      </c>
      <c r="CU67" s="2">
        <f>BQ$207*$B67+BQ$209</f>
        <v>91.884524939656941</v>
      </c>
      <c r="CV67" s="2">
        <f>BR$207*$B67+BR$209</f>
        <v>91.05858893119435</v>
      </c>
      <c r="CW67" s="2">
        <f>BS$207*$B67+BS$209</f>
        <v>89.018573875870999</v>
      </c>
      <c r="CX67" s="2">
        <f>BT$207*$B67+BT$209</f>
        <v>85.774018329734375</v>
      </c>
      <c r="CY67" s="2">
        <f>BU$207*$B67+BU$209</f>
        <v>79.554452479618092</v>
      </c>
      <c r="CZ67" s="2">
        <f>BV$207*$B67+BV$209</f>
        <v>71.523335157289708</v>
      </c>
      <c r="DA67" s="2">
        <f>BW$207*$B67+BW$209</f>
        <v>60.000230521885527</v>
      </c>
      <c r="DD67" s="2">
        <f>BZ$207*$B67+BZ$209</f>
        <v>83.514628409223931</v>
      </c>
      <c r="DE67" s="2">
        <f>CA$207*$B67+CA$209</f>
        <v>86.058693321464744</v>
      </c>
      <c r="DF67" s="2">
        <f>CB$207*$B67+CB$209</f>
        <v>88.572734870101797</v>
      </c>
      <c r="DG67" s="2">
        <f>CC$207*$B67+CC$209</f>
        <v>88.570475643167683</v>
      </c>
      <c r="DH67" s="2">
        <f>CD$207*$B67+CD$209</f>
        <v>90.521838511757537</v>
      </c>
      <c r="DI67" s="2">
        <f>CE$207*$B67+CE$209</f>
        <v>93.360873353101113</v>
      </c>
      <c r="DJ67" s="2">
        <f>CF$207*$B67+CF$209</f>
        <v>94.853159897652972</v>
      </c>
      <c r="DK67" s="2">
        <f>CG$207*$B67+CG$209</f>
        <v>94.33521928234228</v>
      </c>
      <c r="DL67" s="2">
        <f>CH$207*$B67+CH$209</f>
        <v>92.400418240747413</v>
      </c>
      <c r="DM67" s="2">
        <f>CI$207*$B67+CI$209</f>
        <v>88.918939992096341</v>
      </c>
      <c r="DN67" s="2">
        <f>CJ$207*$B67+CJ$209</f>
        <v>83.15413597751882</v>
      </c>
      <c r="DO67" s="2">
        <f>CK$207*$B67+CK$209</f>
        <v>74.200794095935407</v>
      </c>
      <c r="DP67" s="2">
        <f>CL$207*$B67+CL$209</f>
        <v>61.768518726745626</v>
      </c>
      <c r="DS67" s="2">
        <f>POWER(10,($B67-C$227)/C$228)/(1+POWER(10,($B67-C$227)/C$228))</f>
        <v>2.9951006362666028E-2</v>
      </c>
      <c r="DT67" s="2">
        <f>POWER(10,($B67-D$227)/D$228)/(1+POWER(10,($B67-D$227)/D$228))</f>
        <v>2.2534773659862738E-2</v>
      </c>
      <c r="DU67" s="2">
        <f>POWER(10,($B67-E$227)/E$228)/(1+POWER(10,($B67-E$227)/E$228))</f>
        <v>2.5880371536625934E-2</v>
      </c>
      <c r="DV67" s="2">
        <f>POWER(10,($B67-F$227)/F$228)/(1+POWER(10,($B67-F$227)/F$228))</f>
        <v>2.4596119149356444E-2</v>
      </c>
      <c r="DW67" s="2">
        <f>POWER(10,($B67-G$227)/G$228)/(1+POWER(10,($B67-G$227)/G$228))</f>
        <v>2.5453438980047104E-2</v>
      </c>
      <c r="DX67" s="2">
        <f>POWER(10,($B67-H$227)/H$228)/(1+POWER(10,($B67-H$227)/H$228))</f>
        <v>2.7340532441178556E-2</v>
      </c>
      <c r="DY67" s="2">
        <f>POWER(10,($B67-I$227)/I$228)/(1+POWER(10,($B67-I$227)/I$228))</f>
        <v>2.6047206334492312E-2</v>
      </c>
      <c r="DZ67" s="2">
        <f>POWER(10,($B67-J$227)/J$228)/(1+POWER(10,($B67-J$227)/J$228))</f>
        <v>2.3691360916513891E-2</v>
      </c>
      <c r="EA67" s="2">
        <f>POWER(10,($B67-K$227)/K$228)/(1+POWER(10,($B67-K$227)/K$228))</f>
        <v>2.3532715539370187E-2</v>
      </c>
      <c r="EB67" s="2">
        <f>POWER(10,($B67-L$227)/L$228)/(1+POWER(10,($B67-L$227)/L$228))</f>
        <v>2.7778265660639349E-2</v>
      </c>
      <c r="EC67" s="2">
        <f>POWER(10,($B67-M$227)/M$228)/(1+POWER(10,($B67-M$227)/M$228))</f>
        <v>2.2960925347608657E-2</v>
      </c>
      <c r="ED67" s="2">
        <f>POWER(10,($B67-N$227)/N$228)/(1+POWER(10,($B67-N$227)/N$228))</f>
        <v>2.1976246277484401E-2</v>
      </c>
      <c r="EE67" s="2">
        <f>POWER(10,($B67-O$227)/O$228)/(1+POWER(10,($B67-O$227)/O$228))</f>
        <v>2.4674954933847772E-2</v>
      </c>
    </row>
    <row r="68" spans="2:135" x14ac:dyDescent="0.25">
      <c r="B68" s="2">
        <v>62</v>
      </c>
      <c r="C68">
        <v>84.8</v>
      </c>
      <c r="D68">
        <v>114.214</v>
      </c>
      <c r="E68">
        <v>94.370999999999995</v>
      </c>
      <c r="F68">
        <v>98.313999999999993</v>
      </c>
      <c r="G68">
        <v>99.671000000000006</v>
      </c>
      <c r="H68">
        <v>101.514</v>
      </c>
      <c r="I68">
        <v>115.95699999999999</v>
      </c>
      <c r="J68">
        <v>150.32900000000001</v>
      </c>
      <c r="K68">
        <v>129.143</v>
      </c>
      <c r="L68">
        <v>87.671000000000006</v>
      </c>
      <c r="M68">
        <v>84.786000000000001</v>
      </c>
      <c r="N68">
        <v>78.757099999999994</v>
      </c>
      <c r="O68">
        <v>59.6143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86.83516545461633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121.44835087069164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114.42294878554908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122.25819588035787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124.63072754104257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125.34810013756042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133.40315073354415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147.3357287884034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141.39930750986693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104.5681602259363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106.40851627014629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95.145941662658785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67.849859335905492</v>
      </c>
      <c r="AE68" s="5"/>
      <c r="AG68" s="5">
        <f t="shared" si="17"/>
        <v>-2.0351654546163331</v>
      </c>
      <c r="AH68" s="5">
        <f t="shared" si="17"/>
        <v>-7.2343508706916424</v>
      </c>
      <c r="AI68" s="5">
        <f t="shared" si="17"/>
        <v>-20.051948785549087</v>
      </c>
      <c r="AJ68" s="5">
        <f t="shared" si="17"/>
        <v>-23.944195880357881</v>
      </c>
      <c r="AK68" s="5">
        <f t="shared" si="17"/>
        <v>-24.959727541042568</v>
      </c>
      <c r="AL68" s="5">
        <f t="shared" si="17"/>
        <v>-23.834100137560426</v>
      </c>
      <c r="AM68" s="5">
        <f t="shared" si="17"/>
        <v>-17.446150733544158</v>
      </c>
      <c r="AN68" s="5">
        <f t="shared" si="16"/>
        <v>2.9932712115966069</v>
      </c>
      <c r="AO68" s="5">
        <f t="shared" si="14"/>
        <v>-12.256307509866929</v>
      </c>
      <c r="AP68" s="5">
        <f t="shared" si="14"/>
        <v>-16.89716022593629</v>
      </c>
      <c r="AQ68" s="5">
        <f t="shared" si="14"/>
        <v>-21.622516270146292</v>
      </c>
      <c r="AR68" s="5">
        <f t="shared" si="14"/>
        <v>-16.388841662658791</v>
      </c>
      <c r="AS68" s="5">
        <f t="shared" si="14"/>
        <v>-8.2355593359054922</v>
      </c>
      <c r="AV68" s="2">
        <f t="shared" si="1"/>
        <v>81.683174630157481</v>
      </c>
      <c r="AW68" s="2">
        <f t="shared" si="2"/>
        <v>85.04596981043116</v>
      </c>
      <c r="AX68" s="2">
        <f t="shared" si="3"/>
        <v>87.239868308267077</v>
      </c>
      <c r="AY68" s="2">
        <f t="shared" si="4"/>
        <v>87.006214148900739</v>
      </c>
      <c r="AZ68" s="2">
        <f t="shared" si="5"/>
        <v>88.379614652487504</v>
      </c>
      <c r="BA68" s="2">
        <f t="shared" si="6"/>
        <v>90.734756951840353</v>
      </c>
      <c r="BB68" s="2">
        <f t="shared" si="7"/>
        <v>91.994422651330126</v>
      </c>
      <c r="BC68" s="2">
        <f t="shared" si="8"/>
        <v>91.168669063037825</v>
      </c>
      <c r="BD68" s="2">
        <f t="shared" si="9"/>
        <v>89.127058345356872</v>
      </c>
      <c r="BE68" s="2">
        <f t="shared" si="10"/>
        <v>85.891499872631726</v>
      </c>
      <c r="BF68" s="2">
        <f t="shared" si="11"/>
        <v>79.67984430842651</v>
      </c>
      <c r="BG68" s="2">
        <f t="shared" si="12"/>
        <v>71.616115361242365</v>
      </c>
      <c r="BH68" s="2">
        <f t="shared" si="13"/>
        <v>60.071095321058451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81.623623480009812</v>
      </c>
      <c r="CP68" s="2">
        <f>BL$207*$B68+BL$209</f>
        <v>85.021965082320037</v>
      </c>
      <c r="CQ68" s="2">
        <f>BM$207*$B68+BM$209</f>
        <v>87.20309033141416</v>
      </c>
      <c r="CR68" s="2">
        <f>BN$207*$B68+BN$209</f>
        <v>86.964695072455896</v>
      </c>
      <c r="CS68" s="2">
        <f>BO$207*$B68+BO$209</f>
        <v>88.319839565698146</v>
      </c>
      <c r="CT68" s="2">
        <f>BP$207*$B68+BP$209</f>
        <v>90.655800282019385</v>
      </c>
      <c r="CU68" s="2">
        <f>BQ$207*$B68+BQ$209</f>
        <v>91.912697635957826</v>
      </c>
      <c r="CV68" s="2">
        <f>BR$207*$B68+BR$209</f>
        <v>91.086409471895251</v>
      </c>
      <c r="CW68" s="2">
        <f>BS$207*$B68+BS$209</f>
        <v>89.042543095055592</v>
      </c>
      <c r="CX68" s="2">
        <f>BT$207*$B68+BT$209</f>
        <v>85.799006655761104</v>
      </c>
      <c r="CY68" s="2">
        <f>BU$207*$B68+BU$209</f>
        <v>79.592137259918232</v>
      </c>
      <c r="CZ68" s="2">
        <f>BV$207*$B68+BV$209</f>
        <v>71.553707980891986</v>
      </c>
      <c r="DA68" s="2">
        <f>BW$207*$B68+BW$209</f>
        <v>60.024868799102137</v>
      </c>
      <c r="DD68" s="2">
        <f>BZ$207*$B68+BZ$209</f>
        <v>83.44220121737095</v>
      </c>
      <c r="DE68" s="2">
        <f>CA$207*$B68+CA$209</f>
        <v>85.995578996484241</v>
      </c>
      <c r="DF68" s="2">
        <f>CB$207*$B68+CB$209</f>
        <v>88.502363180442558</v>
      </c>
      <c r="DG68" s="2">
        <f>CC$207*$B68+CC$209</f>
        <v>88.507853274582345</v>
      </c>
      <c r="DH68" s="2">
        <f>CD$207*$B68+CD$209</f>
        <v>90.466873646256971</v>
      </c>
      <c r="DI68" s="2">
        <f>CE$207*$B68+CE$209</f>
        <v>93.296541920937898</v>
      </c>
      <c r="DJ68" s="2">
        <f>CF$207*$B68+CF$209</f>
        <v>94.781389278602177</v>
      </c>
      <c r="DK68" s="2">
        <f>CG$207*$B68+CG$209</f>
        <v>94.260271706745783</v>
      </c>
      <c r="DL68" s="2">
        <f>CH$207*$B68+CH$209</f>
        <v>92.325369657615994</v>
      </c>
      <c r="DM68" s="2">
        <f>CI$207*$B68+CI$209</f>
        <v>88.843865108690821</v>
      </c>
      <c r="DN68" s="2">
        <f>CJ$207*$B68+CJ$209</f>
        <v>83.083589514762053</v>
      </c>
      <c r="DO68" s="2">
        <f>CK$207*$B68+CK$209</f>
        <v>74.149095836748231</v>
      </c>
      <c r="DP68" s="2">
        <f>CL$207*$B68+CL$209</f>
        <v>61.737514391600847</v>
      </c>
      <c r="DS68" s="2">
        <f>POWER(10,($B68-C$227)/C$228)/(1+POWER(10,($B68-C$227)/C$228))</f>
        <v>3.2746001957599372E-2</v>
      </c>
      <c r="DT68" s="2">
        <f>POWER(10,($B68-D$227)/D$228)/(1+POWER(10,($B68-D$227)/D$228))</f>
        <v>2.4655284565990344E-2</v>
      </c>
      <c r="DU68" s="2">
        <f>POWER(10,($B68-E$227)/E$228)/(1+POWER(10,($B68-E$227)/E$228))</f>
        <v>2.8306584625711926E-2</v>
      </c>
      <c r="DV68" s="2">
        <f>POWER(10,($B68-F$227)/F$228)/(1+POWER(10,($B68-F$227)/F$228))</f>
        <v>2.6905262459563591E-2</v>
      </c>
      <c r="DW68" s="2">
        <f>POWER(10,($B68-G$227)/G$228)/(1+POWER(10,($B68-G$227)/G$228))</f>
        <v>2.784077222184041E-2</v>
      </c>
      <c r="DX68" s="2">
        <f>POWER(10,($B68-H$227)/H$228)/(1+POWER(10,($B68-H$227)/H$228))</f>
        <v>2.9899430015163472E-2</v>
      </c>
      <c r="DY68" s="2">
        <f>POWER(10,($B68-I$227)/I$228)/(1+POWER(10,($B68-I$227)/I$228))</f>
        <v>2.8488602315223589E-2</v>
      </c>
      <c r="DZ68" s="2">
        <f>POWER(10,($B68-J$227)/J$228)/(1+POWER(10,($B68-J$227)/J$228))</f>
        <v>2.5917820326077246E-2</v>
      </c>
      <c r="EA68" s="2">
        <f>POWER(10,($B68-K$227)/K$228)/(1+POWER(10,($B68-K$227)/K$228))</f>
        <v>2.5744658967109132E-2</v>
      </c>
      <c r="EB68" s="2">
        <f>POWER(10,($B68-L$227)/L$228)/(1+POWER(10,($B68-L$227)/L$228))</f>
        <v>3.0376852750449591E-2</v>
      </c>
      <c r="EC68" s="2">
        <f>POWER(10,($B68-M$227)/M$228)/(1+POWER(10,($B68-M$227)/M$228))</f>
        <v>2.5120506341340408E-2</v>
      </c>
      <c r="ED68" s="2">
        <f>POWER(10,($B68-N$227)/N$228)/(1+POWER(10,($B68-N$227)/N$228))</f>
        <v>2.4045492934541224E-2</v>
      </c>
      <c r="EE68" s="2">
        <f>POWER(10,($B68-O$227)/O$228)/(1+POWER(10,($B68-O$227)/O$228))</f>
        <v>2.69912947306695E-2</v>
      </c>
    </row>
    <row r="69" spans="2:135" x14ac:dyDescent="0.25">
      <c r="B69" s="2">
        <v>63</v>
      </c>
      <c r="C69">
        <v>85.757000000000005</v>
      </c>
      <c r="D69">
        <v>98.171000000000006</v>
      </c>
      <c r="E69">
        <v>90</v>
      </c>
      <c r="F69">
        <v>89.213999999999999</v>
      </c>
      <c r="G69">
        <v>92</v>
      </c>
      <c r="H69">
        <v>94.656999999999996</v>
      </c>
      <c r="I69">
        <v>98.585999999999999</v>
      </c>
      <c r="J69">
        <v>116.8</v>
      </c>
      <c r="K69">
        <v>100.529</v>
      </c>
      <c r="L69">
        <v>85.986000000000004</v>
      </c>
      <c r="M69">
        <v>80.914000000000001</v>
      </c>
      <c r="N69">
        <v>73.571399999999997</v>
      </c>
      <c r="O69">
        <v>59.085700000000003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84.969533345007321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111.06231430873407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105.98017605609741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112.21004114436425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114.41823531632018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115.29163791056426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122.11939862199915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133.90205896638108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128.4184394416921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98.410121156292121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98.55060260788072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88.227407026892379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65.122122116857312</v>
      </c>
      <c r="AE69" s="5"/>
      <c r="AG69" s="5">
        <f t="shared" si="17"/>
        <v>0.78746665499268431</v>
      </c>
      <c r="AH69" s="5">
        <f t="shared" si="17"/>
        <v>-12.891314308734067</v>
      </c>
      <c r="AI69" s="5">
        <f t="shared" si="17"/>
        <v>-15.980176056097406</v>
      </c>
      <c r="AJ69" s="5">
        <f t="shared" si="17"/>
        <v>-22.996041144364256</v>
      </c>
      <c r="AK69" s="5">
        <f t="shared" si="17"/>
        <v>-22.418235316320178</v>
      </c>
      <c r="AL69" s="5">
        <f t="shared" si="17"/>
        <v>-20.634637910564265</v>
      </c>
      <c r="AM69" s="5">
        <f t="shared" si="17"/>
        <v>-23.533398621999154</v>
      </c>
      <c r="AN69" s="5">
        <f t="shared" si="16"/>
        <v>-17.10205896638108</v>
      </c>
      <c r="AO69" s="5">
        <f t="shared" si="14"/>
        <v>-27.889439441692105</v>
      </c>
      <c r="AP69" s="5">
        <f t="shared" si="14"/>
        <v>-12.424121156292117</v>
      </c>
      <c r="AQ69" s="5">
        <f t="shared" si="14"/>
        <v>-17.636602607880718</v>
      </c>
      <c r="AR69" s="5">
        <f t="shared" si="14"/>
        <v>-14.656007026892382</v>
      </c>
      <c r="AS69" s="5">
        <f t="shared" si="14"/>
        <v>-6.0364221168573096</v>
      </c>
      <c r="AV69" s="2">
        <f t="shared" si="1"/>
        <v>81.679481533686555</v>
      </c>
      <c r="AW69" s="2">
        <f t="shared" si="2"/>
        <v>85.023595441666615</v>
      </c>
      <c r="AX69" s="2">
        <f t="shared" si="3"/>
        <v>87.226004969726489</v>
      </c>
      <c r="AY69" s="2">
        <f t="shared" si="4"/>
        <v>87.004261568769593</v>
      </c>
      <c r="AZ69" s="2">
        <f t="shared" si="5"/>
        <v>88.401121284694085</v>
      </c>
      <c r="BA69" s="2">
        <f t="shared" si="6"/>
        <v>90.764639396808079</v>
      </c>
      <c r="BB69" s="2">
        <f t="shared" si="7"/>
        <v>92.027121024705806</v>
      </c>
      <c r="BC69" s="2">
        <f t="shared" si="8"/>
        <v>91.201287674910517</v>
      </c>
      <c r="BD69" s="2">
        <f t="shared" si="9"/>
        <v>89.156163647813884</v>
      </c>
      <c r="BE69" s="2">
        <f t="shared" si="10"/>
        <v>85.921792301363467</v>
      </c>
      <c r="BF69" s="2">
        <f t="shared" si="11"/>
        <v>79.722784473728623</v>
      </c>
      <c r="BG69" s="2">
        <f t="shared" si="12"/>
        <v>71.650191933841853</v>
      </c>
      <c r="BH69" s="2">
        <f t="shared" si="13"/>
        <v>60.098419315276651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81.616736463085601</v>
      </c>
      <c r="CP69" s="2">
        <f>BL$207*$B69+BL$209</f>
        <v>84.998403984777397</v>
      </c>
      <c r="CQ69" s="2">
        <f>BM$207*$B69+BM$209</f>
        <v>87.187483693580432</v>
      </c>
      <c r="CR69" s="2">
        <f>BN$207*$B69+BN$209</f>
        <v>86.960576115273724</v>
      </c>
      <c r="CS69" s="2">
        <f>BO$207*$B69+BO$209</f>
        <v>88.337980489042778</v>
      </c>
      <c r="CT69" s="2">
        <f>BP$207*$B69+BP$209</f>
        <v>90.681249041690606</v>
      </c>
      <c r="CU69" s="2">
        <f>BQ$207*$B69+BQ$209</f>
        <v>91.940870332258712</v>
      </c>
      <c r="CV69" s="2">
        <f>BR$207*$B69+BR$209</f>
        <v>91.114230012596167</v>
      </c>
      <c r="CW69" s="2">
        <f>BS$207*$B69+BS$209</f>
        <v>89.0665123142402</v>
      </c>
      <c r="CX69" s="2">
        <f>BT$207*$B69+BT$209</f>
        <v>85.823994981787834</v>
      </c>
      <c r="CY69" s="2">
        <f>BU$207*$B69+BU$209</f>
        <v>79.629822040218372</v>
      </c>
      <c r="CZ69" s="2">
        <f>BV$207*$B69+BV$209</f>
        <v>71.584080804494278</v>
      </c>
      <c r="DA69" s="2">
        <f>BW$207*$B69+BW$209</f>
        <v>60.049507076318747</v>
      </c>
      <c r="DD69" s="2">
        <f>BZ$207*$B69+BZ$209</f>
        <v>83.36977402551797</v>
      </c>
      <c r="DE69" s="2">
        <f>CA$207*$B69+CA$209</f>
        <v>85.932464671503723</v>
      </c>
      <c r="DF69" s="2">
        <f>CB$207*$B69+CB$209</f>
        <v>88.431991490783318</v>
      </c>
      <c r="DG69" s="2">
        <f>CC$207*$B69+CC$209</f>
        <v>88.445230905997008</v>
      </c>
      <c r="DH69" s="2">
        <f>CD$207*$B69+CD$209</f>
        <v>90.411908780756406</v>
      </c>
      <c r="DI69" s="2">
        <f>CE$207*$B69+CE$209</f>
        <v>93.232210488774697</v>
      </c>
      <c r="DJ69" s="2">
        <f>CF$207*$B69+CF$209</f>
        <v>94.709618659551396</v>
      </c>
      <c r="DK69" s="2">
        <f>CG$207*$B69+CG$209</f>
        <v>94.185324131149301</v>
      </c>
      <c r="DL69" s="2">
        <f>CH$207*$B69+CH$209</f>
        <v>92.250321074484575</v>
      </c>
      <c r="DM69" s="2">
        <f>CI$207*$B69+CI$209</f>
        <v>88.768790225285287</v>
      </c>
      <c r="DN69" s="2">
        <f>CJ$207*$B69+CJ$209</f>
        <v>83.013043052005273</v>
      </c>
      <c r="DO69" s="2">
        <f>CK$207*$B69+CK$209</f>
        <v>74.097397577561068</v>
      </c>
      <c r="DP69" s="2">
        <f>CL$207*$B69+CL$209</f>
        <v>61.706510056456068</v>
      </c>
      <c r="DS69" s="2">
        <f>POWER(10,($B69-C$227)/C$228)/(1+POWER(10,($B69-C$227)/C$228))</f>
        <v>3.5792199748359524E-2</v>
      </c>
      <c r="DT69" s="2">
        <f>POWER(10,($B69-D$227)/D$228)/(1+POWER(10,($B69-D$227)/D$228))</f>
        <v>2.696982888499749E-2</v>
      </c>
      <c r="DU69" s="2">
        <f>POWER(10,($B69-E$227)/E$228)/(1+POWER(10,($B69-E$227)/E$228))</f>
        <v>3.0953021132236514E-2</v>
      </c>
      <c r="DV69" s="2">
        <f>POWER(10,($B69-F$227)/F$228)/(1+POWER(10,($B69-F$227)/F$228))</f>
        <v>2.9424653979379465E-2</v>
      </c>
      <c r="DW69" s="2">
        <f>POWER(10,($B69-G$227)/G$228)/(1+POWER(10,($B69-G$227)/G$228))</f>
        <v>3.0445023535095043E-2</v>
      </c>
      <c r="DX69" s="2">
        <f>POWER(10,($B69-H$227)/H$228)/(1+POWER(10,($B69-H$227)/H$228))</f>
        <v>3.2689774756408135E-2</v>
      </c>
      <c r="DY69" s="2">
        <f>POWER(10,($B69-I$227)/I$228)/(1+POWER(10,($B69-I$227)/I$228))</f>
        <v>3.1151510448558597E-2</v>
      </c>
      <c r="DZ69" s="2">
        <f>POWER(10,($B69-J$227)/J$228)/(1+POWER(10,($B69-J$227)/J$228))</f>
        <v>2.8347441971384352E-2</v>
      </c>
      <c r="EA69" s="2">
        <f>POWER(10,($B69-K$227)/K$228)/(1+POWER(10,($B69-K$227)/K$228))</f>
        <v>2.8158517148750346E-2</v>
      </c>
      <c r="EB69" s="2">
        <f>POWER(10,($B69-L$227)/L$228)/(1+POWER(10,($B69-L$227)/L$228))</f>
        <v>3.3210227363544009E-2</v>
      </c>
      <c r="EC69" s="2">
        <f>POWER(10,($B69-M$227)/M$228)/(1+POWER(10,($B69-M$227)/M$228))</f>
        <v>2.7477493544282493E-2</v>
      </c>
      <c r="ED69" s="2">
        <f>POWER(10,($B69-N$227)/N$228)/(1+POWER(10,($B69-N$227)/N$228))</f>
        <v>2.6304336188752275E-2</v>
      </c>
      <c r="EE69" s="2">
        <f>POWER(10,($B69-O$227)/O$228)/(1+POWER(10,($B69-O$227)/O$228))</f>
        <v>2.9518497880948374E-2</v>
      </c>
    </row>
    <row r="70" spans="2:135" x14ac:dyDescent="0.25">
      <c r="B70" s="2">
        <v>64</v>
      </c>
      <c r="C70">
        <v>86.643000000000001</v>
      </c>
      <c r="D70">
        <v>89.656999999999996</v>
      </c>
      <c r="E70">
        <v>89.786000000000001</v>
      </c>
      <c r="F70">
        <v>87.914000000000001</v>
      </c>
      <c r="G70">
        <v>90.7</v>
      </c>
      <c r="H70">
        <v>91.686000000000007</v>
      </c>
      <c r="I70">
        <v>94.585999999999999</v>
      </c>
      <c r="J70">
        <v>100.371</v>
      </c>
      <c r="K70">
        <v>93.385999999999996</v>
      </c>
      <c r="L70">
        <v>85.156999999999996</v>
      </c>
      <c r="M70">
        <v>79.671000000000006</v>
      </c>
      <c r="N70">
        <v>72.042900000000003</v>
      </c>
      <c r="O70">
        <v>59.3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83.98415587781885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102.91092938524282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99.664012967919945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104.31675820315867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106.35146959444536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107.47956741622457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113.0406811917511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122.36937526235367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117.48150516934069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94.008990792125132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92.522352680302618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82.922011609371651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63.280867137370421</v>
      </c>
      <c r="AE70" s="5"/>
      <c r="AG70" s="5">
        <f t="shared" si="17"/>
        <v>2.6588441221811507</v>
      </c>
      <c r="AH70" s="5">
        <f t="shared" si="17"/>
        <v>-13.253929385242827</v>
      </c>
      <c r="AI70" s="5">
        <f t="shared" si="17"/>
        <v>-9.8780129679199433</v>
      </c>
      <c r="AJ70" s="5">
        <f t="shared" si="17"/>
        <v>-16.402758203158669</v>
      </c>
      <c r="AK70" s="5">
        <f t="shared" si="17"/>
        <v>-15.651469594445359</v>
      </c>
      <c r="AL70" s="5">
        <f t="shared" si="17"/>
        <v>-15.793567416224562</v>
      </c>
      <c r="AM70" s="5">
        <f t="shared" si="17"/>
        <v>-18.454681191751106</v>
      </c>
      <c r="AN70" s="5">
        <f t="shared" si="16"/>
        <v>-21.998375262353676</v>
      </c>
      <c r="AO70" s="5">
        <f t="shared" si="14"/>
        <v>-24.095505169340697</v>
      </c>
      <c r="AP70" s="5">
        <f t="shared" si="14"/>
        <v>-8.851990792125136</v>
      </c>
      <c r="AQ70" s="5">
        <f t="shared" si="14"/>
        <v>-12.851352680302611</v>
      </c>
      <c r="AR70" s="5">
        <f t="shared" si="14"/>
        <v>-10.879111609371648</v>
      </c>
      <c r="AS70" s="5">
        <f t="shared" si="14"/>
        <v>-3.9808671373704243</v>
      </c>
      <c r="AV70" s="2">
        <f t="shared" ref="AV70:AV133" si="18">((1-DS70)*CO70) + (DS70*DD70)</f>
        <v>81.675847995792722</v>
      </c>
      <c r="AW70" s="2">
        <f t="shared" ref="AW70:AW133" si="19">((1-DT70)*CP70) + (DT70*DE70)</f>
        <v>85.001226459086169</v>
      </c>
      <c r="AX70" s="2">
        <f t="shared" ref="AX70:AX133" si="20">((1-DU70)*CQ70) + (DU70*DF70)</f>
        <v>87.21213588230799</v>
      </c>
      <c r="AY70" s="2">
        <f t="shared" ref="AY70:AY133" si="21">((1-DV70)*CR70) + (DV70*DG70)</f>
        <v>87.002339528425608</v>
      </c>
      <c r="AZ70" s="2">
        <f t="shared" ref="AZ70:AZ133" si="22">((1-DW70)*CS70) + (DW70*DH70)</f>
        <v>88.42271786590878</v>
      </c>
      <c r="BA70" s="2">
        <f t="shared" ref="BA70:BA133" si="23">((1-DX70)*CT70) + (DX70*DI70)</f>
        <v>90.794638109380628</v>
      </c>
      <c r="BB70" s="2">
        <f t="shared" ref="BB70:BB133" si="24">((1-DY70)*CU70) + (DY70*DJ70)</f>
        <v>92.059928123367669</v>
      </c>
      <c r="BC70" s="2">
        <f t="shared" ref="BC70:BC133" si="25">((1-DZ70)*CV70) + (DZ70*DK70)</f>
        <v>91.2340614654929</v>
      </c>
      <c r="BD70" s="2">
        <f t="shared" ref="BD70:BD133" si="26">((1-EA70)*CW70) + (EA70*DL70)</f>
        <v>89.185467026017264</v>
      </c>
      <c r="BE70" s="2">
        <f t="shared" ref="BE70:BE133" si="27">((1-EB70)*CX70) + (EB70*DM70)</f>
        <v>85.952241360336643</v>
      </c>
      <c r="BF70" s="2">
        <f t="shared" ref="BF70:BF133" si="28">((1-EC70)*CY70) + (EC70*DN70)</f>
        <v>79.765916378214783</v>
      </c>
      <c r="BG70" s="2">
        <f t="shared" ref="BG70:BG133" si="29">((1-ED70)*CZ70) + (ED70*DO70)</f>
        <v>71.684398429459037</v>
      </c>
      <c r="BH70" s="2">
        <f t="shared" ref="BH70:BH133" si="30">((1-EE70)*DA70) + (EE70*DP70)</f>
        <v>60.125828418864629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81.609849446161391</v>
      </c>
      <c r="CP70" s="2">
        <f>BL$207*$B70+BL$209</f>
        <v>84.974842887234757</v>
      </c>
      <c r="CQ70" s="2">
        <f>BM$207*$B70+BM$209</f>
        <v>87.171877055746705</v>
      </c>
      <c r="CR70" s="2">
        <f>BN$207*$B70+BN$209</f>
        <v>86.956457158091553</v>
      </c>
      <c r="CS70" s="2">
        <f>BO$207*$B70+BO$209</f>
        <v>88.356121412387409</v>
      </c>
      <c r="CT70" s="2">
        <f>BP$207*$B70+BP$209</f>
        <v>90.706697801361827</v>
      </c>
      <c r="CU70" s="2">
        <f>BQ$207*$B70+BQ$209</f>
        <v>91.969043028559611</v>
      </c>
      <c r="CV70" s="2">
        <f>BR$207*$B70+BR$209</f>
        <v>91.142050553297068</v>
      </c>
      <c r="CW70" s="2">
        <f>BS$207*$B70+BS$209</f>
        <v>89.090481533424793</v>
      </c>
      <c r="CX70" s="2">
        <f>BT$207*$B70+BT$209</f>
        <v>85.848983307814564</v>
      </c>
      <c r="CY70" s="2">
        <f>BU$207*$B70+BU$209</f>
        <v>79.667506820518511</v>
      </c>
      <c r="CZ70" s="2">
        <f>BV$207*$B70+BV$209</f>
        <v>71.614453628096555</v>
      </c>
      <c r="DA70" s="2">
        <f>BW$207*$B70+BW$209</f>
        <v>60.074145353535364</v>
      </c>
      <c r="DD70" s="2">
        <f>BZ$207*$B70+BZ$209</f>
        <v>83.297346833664989</v>
      </c>
      <c r="DE70" s="2">
        <f>CA$207*$B70+CA$209</f>
        <v>85.869350346523206</v>
      </c>
      <c r="DF70" s="2">
        <f>CB$207*$B70+CB$209</f>
        <v>88.361619801124078</v>
      </c>
      <c r="DG70" s="2">
        <f>CC$207*$B70+CC$209</f>
        <v>88.382608537411684</v>
      </c>
      <c r="DH70" s="2">
        <f>CD$207*$B70+CD$209</f>
        <v>90.35694391525584</v>
      </c>
      <c r="DI70" s="2">
        <f>CE$207*$B70+CE$209</f>
        <v>93.167879056611483</v>
      </c>
      <c r="DJ70" s="2">
        <f>CF$207*$B70+CF$209</f>
        <v>94.637848040500614</v>
      </c>
      <c r="DK70" s="2">
        <f>CG$207*$B70+CG$209</f>
        <v>94.110376555552804</v>
      </c>
      <c r="DL70" s="2">
        <f>CH$207*$B70+CH$209</f>
        <v>92.175272491353155</v>
      </c>
      <c r="DM70" s="2">
        <f>CI$207*$B70+CI$209</f>
        <v>88.693715341879766</v>
      </c>
      <c r="DN70" s="2">
        <f>CJ$207*$B70+CJ$209</f>
        <v>82.942496589248506</v>
      </c>
      <c r="DO70" s="2">
        <f>CK$207*$B70+CK$209</f>
        <v>74.045699318373892</v>
      </c>
      <c r="DP70" s="2">
        <f>CL$207*$B70+CL$209</f>
        <v>61.675505721311289</v>
      </c>
      <c r="DS70" s="2">
        <f>POWER(10,($B70-C$227)/C$228)/(1+POWER(10,($B70-C$227)/C$228))</f>
        <v>3.9110312181865288E-2</v>
      </c>
      <c r="DT70" s="2">
        <f>POWER(10,($B70-D$227)/D$228)/(1+POWER(10,($B70-D$227)/D$228))</f>
        <v>2.9495083106857646E-2</v>
      </c>
      <c r="DU70" s="2">
        <f>POWER(10,($B70-E$227)/E$228)/(1+POWER(10,($B70-E$227)/E$228))</f>
        <v>3.3838261857623002E-2</v>
      </c>
      <c r="DV70" s="2">
        <f>POWER(10,($B70-F$227)/F$228)/(1+POWER(10,($B70-F$227)/F$228))</f>
        <v>3.2172159982009715E-2</v>
      </c>
      <c r="DW70" s="2">
        <f>POWER(10,($B70-G$227)/G$228)/(1+POWER(10,($B70-G$227)/G$228))</f>
        <v>3.3284538446516007E-2</v>
      </c>
      <c r="DX70" s="2">
        <f>POWER(10,($B70-H$227)/H$228)/(1+POWER(10,($B70-H$227)/H$228))</f>
        <v>3.5730935229265633E-2</v>
      </c>
      <c r="DY70" s="2">
        <f>POWER(10,($B70-I$227)/I$228)/(1+POWER(10,($B70-I$227)/I$228))</f>
        <v>3.4054602865852913E-2</v>
      </c>
      <c r="DZ70" s="2">
        <f>POWER(10,($B70-J$227)/J$228)/(1+POWER(10,($B70-J$227)/J$228))</f>
        <v>3.0997576454170162E-2</v>
      </c>
      <c r="EA70" s="2">
        <f>POWER(10,($B70-K$227)/K$228)/(1+POWER(10,($B70-K$227)/K$228))</f>
        <v>3.0791549212868141E-2</v>
      </c>
      <c r="EB70" s="2">
        <f>POWER(10,($B70-L$227)/L$228)/(1+POWER(10,($B70-L$227)/L$228))</f>
        <v>3.6297989155244403E-2</v>
      </c>
      <c r="EC70" s="2">
        <f>POWER(10,($B70-M$227)/M$228)/(1+POWER(10,($B70-M$227)/M$228))</f>
        <v>3.0048813781310489E-2</v>
      </c>
      <c r="ED70" s="2">
        <f>POWER(10,($B70-N$227)/N$228)/(1+POWER(10,($B70-N$227)/N$228))</f>
        <v>2.8769120966341766E-2</v>
      </c>
      <c r="EE70" s="2">
        <f>POWER(10,($B70-O$227)/O$228)/(1+POWER(10,($B70-O$227)/O$228))</f>
        <v>3.2274475108341222E-2</v>
      </c>
    </row>
    <row r="71" spans="2:135" x14ac:dyDescent="0.25">
      <c r="B71" s="2">
        <v>65</v>
      </c>
      <c r="C71">
        <v>89.013999999999996</v>
      </c>
      <c r="D71">
        <v>87.186000000000007</v>
      </c>
      <c r="E71">
        <v>87.7</v>
      </c>
      <c r="F71">
        <v>89.686000000000007</v>
      </c>
      <c r="G71">
        <v>90.114000000000004</v>
      </c>
      <c r="H71">
        <v>92.4</v>
      </c>
      <c r="I71">
        <v>92.6</v>
      </c>
      <c r="J71">
        <v>94.356999999999999</v>
      </c>
      <c r="K71">
        <v>90.643000000000001</v>
      </c>
      <c r="L71">
        <v>86.614000000000004</v>
      </c>
      <c r="M71">
        <v>80.414000000000001</v>
      </c>
      <c r="N71">
        <v>71.185699999999997</v>
      </c>
      <c r="O71">
        <v>60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83.770550609436114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96.841761628505509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95.199635413357257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98.447371321269358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100.32734158792668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101.75091664874319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106.1427525190158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113.04612322075771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108.7883598120369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91.060481710900945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88.137513408866681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79.059882771371178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62.131092689277381</v>
      </c>
      <c r="AE71" s="5"/>
      <c r="AG71" s="5">
        <f t="shared" si="17"/>
        <v>5.2434493905638817</v>
      </c>
      <c r="AH71" s="5">
        <f t="shared" si="17"/>
        <v>-9.6557616285055019</v>
      </c>
      <c r="AI71" s="5">
        <f t="shared" si="17"/>
        <v>-7.4996354133572538</v>
      </c>
      <c r="AJ71" s="5">
        <f t="shared" si="17"/>
        <v>-8.7613713212693511</v>
      </c>
      <c r="AK71" s="5">
        <f t="shared" si="17"/>
        <v>-10.213341587926678</v>
      </c>
      <c r="AL71" s="5">
        <f t="shared" si="17"/>
        <v>-9.3509166487431798</v>
      </c>
      <c r="AM71" s="5">
        <f t="shared" si="17"/>
        <v>-13.542752519015806</v>
      </c>
      <c r="AN71" s="5">
        <f t="shared" si="16"/>
        <v>-18.689123220757708</v>
      </c>
      <c r="AO71" s="5">
        <f t="shared" si="14"/>
        <v>-18.145359812036901</v>
      </c>
      <c r="AP71" s="5">
        <f t="shared" si="14"/>
        <v>-4.4464817109009402</v>
      </c>
      <c r="AQ71" s="5">
        <f t="shared" si="14"/>
        <v>-7.7235134088666797</v>
      </c>
      <c r="AR71" s="5">
        <f t="shared" si="14"/>
        <v>-7.8741827713711814</v>
      </c>
      <c r="AS71" s="5">
        <f t="shared" si="14"/>
        <v>-2.1310926892773807</v>
      </c>
      <c r="AV71" s="2">
        <f t="shared" si="18"/>
        <v>81.67225633477608</v>
      </c>
      <c r="AW71" s="2">
        <f t="shared" si="19"/>
        <v>84.978853163292712</v>
      </c>
      <c r="AX71" s="2">
        <f t="shared" si="20"/>
        <v>87.198244369854862</v>
      </c>
      <c r="AY71" s="2">
        <f t="shared" si="21"/>
        <v>87.00043416338525</v>
      </c>
      <c r="AZ71" s="2">
        <f t="shared" si="22"/>
        <v>88.444390644568486</v>
      </c>
      <c r="BA71" s="2">
        <f t="shared" si="23"/>
        <v>90.824734591138821</v>
      </c>
      <c r="BB71" s="2">
        <f t="shared" si="24"/>
        <v>92.092823232317812</v>
      </c>
      <c r="BC71" s="2">
        <f t="shared" si="25"/>
        <v>91.266975752910966</v>
      </c>
      <c r="BD71" s="2">
        <f t="shared" si="26"/>
        <v>89.214958629101289</v>
      </c>
      <c r="BE71" s="2">
        <f t="shared" si="27"/>
        <v>85.98282811437592</v>
      </c>
      <c r="BF71" s="2">
        <f t="shared" si="28"/>
        <v>79.809227939189228</v>
      </c>
      <c r="BG71" s="2">
        <f t="shared" si="29"/>
        <v>71.718725379165377</v>
      </c>
      <c r="BH71" s="2">
        <f t="shared" si="30"/>
        <v>60.153314093822992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81.602962429237181</v>
      </c>
      <c r="CP71" s="2">
        <f>BL$207*$B71+BL$209</f>
        <v>84.951281789692118</v>
      </c>
      <c r="CQ71" s="2">
        <f>BM$207*$B71+BM$209</f>
        <v>87.156270417912978</v>
      </c>
      <c r="CR71" s="2">
        <f>BN$207*$B71+BN$209</f>
        <v>86.952338200909381</v>
      </c>
      <c r="CS71" s="2">
        <f>BO$207*$B71+BO$209</f>
        <v>88.374262335732041</v>
      </c>
      <c r="CT71" s="2">
        <f>BP$207*$B71+BP$209</f>
        <v>90.732146561033048</v>
      </c>
      <c r="CU71" s="2">
        <f>BQ$207*$B71+BQ$209</f>
        <v>91.997215724860496</v>
      </c>
      <c r="CV71" s="2">
        <f>BR$207*$B71+BR$209</f>
        <v>91.169871093997983</v>
      </c>
      <c r="CW71" s="2">
        <f>BS$207*$B71+BS$209</f>
        <v>89.1144507526094</v>
      </c>
      <c r="CX71" s="2">
        <f>BT$207*$B71+BT$209</f>
        <v>85.873971633841293</v>
      </c>
      <c r="CY71" s="2">
        <f>BU$207*$B71+BU$209</f>
        <v>79.705191600818651</v>
      </c>
      <c r="CZ71" s="2">
        <f>BV$207*$B71+BV$209</f>
        <v>71.644826451698833</v>
      </c>
      <c r="DA71" s="2">
        <f>BW$207*$B71+BW$209</f>
        <v>60.098783630751974</v>
      </c>
      <c r="DD71" s="2">
        <f>BZ$207*$B71+BZ$209</f>
        <v>83.224919641812008</v>
      </c>
      <c r="DE71" s="2">
        <f>CA$207*$B71+CA$209</f>
        <v>85.806236021542688</v>
      </c>
      <c r="DF71" s="2">
        <f>CB$207*$B71+CB$209</f>
        <v>88.291248111464839</v>
      </c>
      <c r="DG71" s="2">
        <f>CC$207*$B71+CC$209</f>
        <v>88.319986168826347</v>
      </c>
      <c r="DH71" s="2">
        <f>CD$207*$B71+CD$209</f>
        <v>90.301979049755275</v>
      </c>
      <c r="DI71" s="2">
        <f>CE$207*$B71+CE$209</f>
        <v>93.103547624448282</v>
      </c>
      <c r="DJ71" s="2">
        <f>CF$207*$B71+CF$209</f>
        <v>94.566077421449819</v>
      </c>
      <c r="DK71" s="2">
        <f>CG$207*$B71+CG$209</f>
        <v>94.035428979956308</v>
      </c>
      <c r="DL71" s="2">
        <f>CH$207*$B71+CH$209</f>
        <v>92.100223908221736</v>
      </c>
      <c r="DM71" s="2">
        <f>CI$207*$B71+CI$209</f>
        <v>88.618640458474232</v>
      </c>
      <c r="DN71" s="2">
        <f>CJ$207*$B71+CJ$209</f>
        <v>82.871950126491726</v>
      </c>
      <c r="DO71" s="2">
        <f>CK$207*$B71+CK$209</f>
        <v>73.994001059186715</v>
      </c>
      <c r="DP71" s="2">
        <f>CL$207*$B71+CL$209</f>
        <v>61.64450138616651</v>
      </c>
      <c r="DS71" s="2">
        <f>POWER(10,($B71-C$227)/C$228)/(1+POWER(10,($B71-C$227)/C$228))</f>
        <v>4.2722400444148621E-2</v>
      </c>
      <c r="DT71" s="2">
        <f>POWER(10,($B71-D$227)/D$228)/(1+POWER(10,($B71-D$227)/D$228))</f>
        <v>3.2248946871589856E-2</v>
      </c>
      <c r="DU71" s="2">
        <f>POWER(10,($B71-E$227)/E$228)/(1+POWER(10,($B71-E$227)/E$228))</f>
        <v>3.6982182275788256E-2</v>
      </c>
      <c r="DV71" s="2">
        <f>POWER(10,($B71-F$227)/F$228)/(1+POWER(10,($B71-F$227)/F$228))</f>
        <v>3.5166916929013206E-2</v>
      </c>
      <c r="DW71" s="2">
        <f>POWER(10,($B71-G$227)/G$228)/(1+POWER(10,($B71-G$227)/G$228))</f>
        <v>3.6378949420466267E-2</v>
      </c>
      <c r="DX71" s="2">
        <f>POWER(10,($B71-H$227)/H$228)/(1+POWER(10,($B71-H$227)/H$228))</f>
        <v>3.9043598121879471E-2</v>
      </c>
      <c r="DY71" s="2">
        <f>POWER(10,($B71-I$227)/I$228)/(1+POWER(10,($B71-I$227)/I$228))</f>
        <v>3.7217849284860591E-2</v>
      </c>
      <c r="DZ71" s="2">
        <f>POWER(10,($B71-J$227)/J$228)/(1+POWER(10,($B71-J$227)/J$228))</f>
        <v>3.3886825106136657E-2</v>
      </c>
      <c r="EA71" s="2">
        <f>POWER(10,($B71-K$227)/K$228)/(1+POWER(10,($B71-K$227)/K$228))</f>
        <v>3.3662261415591734E-2</v>
      </c>
      <c r="EB71" s="2">
        <f>POWER(10,($B71-L$227)/L$228)/(1+POWER(10,($B71-L$227)/L$228))</f>
        <v>3.966106204058182E-2</v>
      </c>
      <c r="EC71" s="2">
        <f>POWER(10,($B71-M$227)/M$228)/(1+POWER(10,($B71-M$227)/M$228))</f>
        <v>3.2852627545530873E-2</v>
      </c>
      <c r="ED71" s="2">
        <f>POWER(10,($B71-N$227)/N$228)/(1+POWER(10,($B71-N$227)/N$228))</f>
        <v>3.1457400923287263E-2</v>
      </c>
      <c r="EE71" s="2">
        <f>POWER(10,($B71-O$227)/O$228)/(1+POWER(10,($B71-O$227)/O$228))</f>
        <v>3.5278408933322292E-2</v>
      </c>
    </row>
    <row r="72" spans="2:135" x14ac:dyDescent="0.25">
      <c r="B72" s="2">
        <v>66</v>
      </c>
      <c r="C72">
        <v>89.786000000000001</v>
      </c>
      <c r="D72">
        <v>86.813999999999993</v>
      </c>
      <c r="E72">
        <v>89.1</v>
      </c>
      <c r="F72">
        <v>89.114000000000004</v>
      </c>
      <c r="G72">
        <v>90.929000000000002</v>
      </c>
      <c r="H72">
        <v>92.442999999999998</v>
      </c>
      <c r="I72">
        <v>93.429000000000002</v>
      </c>
      <c r="J72">
        <v>92.486000000000004</v>
      </c>
      <c r="K72">
        <v>90.986000000000004</v>
      </c>
      <c r="L72">
        <v>87.9</v>
      </c>
      <c r="M72">
        <v>79.843000000000004</v>
      </c>
      <c r="N72">
        <v>71.371399999999994</v>
      </c>
      <c r="O72">
        <v>61.714300000000001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84.33535962104331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92.567156724949839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92.263162322776893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94.332034185507709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96.089655275238187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97.813242823983217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101.20132892821732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105.9292531217837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102.25732896410038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89.27378053342845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85.128110331922983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76.401223156842022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61.519696999855427</v>
      </c>
      <c r="AE72" s="5"/>
      <c r="AG72" s="5">
        <f t="shared" si="17"/>
        <v>5.4506403789566917</v>
      </c>
      <c r="AH72" s="5">
        <f t="shared" si="17"/>
        <v>-5.7531567249498465</v>
      </c>
      <c r="AI72" s="5">
        <f t="shared" si="17"/>
        <v>-3.1631623227768983</v>
      </c>
      <c r="AJ72" s="5">
        <f t="shared" si="17"/>
        <v>-5.2180341855077046</v>
      </c>
      <c r="AK72" s="5">
        <f t="shared" si="17"/>
        <v>-5.1606552752381845</v>
      </c>
      <c r="AL72" s="5">
        <f t="shared" si="17"/>
        <v>-5.3702428239832187</v>
      </c>
      <c r="AM72" s="5">
        <f t="shared" si="17"/>
        <v>-7.7723289282173198</v>
      </c>
      <c r="AN72" s="5">
        <f t="shared" si="16"/>
        <v>-13.443253121783698</v>
      </c>
      <c r="AO72" s="5">
        <f t="shared" si="14"/>
        <v>-11.271328964100377</v>
      </c>
      <c r="AP72" s="5">
        <f t="shared" si="14"/>
        <v>-1.3737805334284445</v>
      </c>
      <c r="AQ72" s="5">
        <f t="shared" si="14"/>
        <v>-5.2851103319229793</v>
      </c>
      <c r="AR72" s="5">
        <f t="shared" si="14"/>
        <v>-5.0298231568420277</v>
      </c>
      <c r="AS72" s="5">
        <f t="shared" si="14"/>
        <v>0.19460300014457488</v>
      </c>
      <c r="AV72" s="2">
        <f t="shared" si="18"/>
        <v>81.668685211445478</v>
      </c>
      <c r="AW72" s="2">
        <f t="shared" si="19"/>
        <v>84.956464059633149</v>
      </c>
      <c r="AX72" s="2">
        <f t="shared" si="20"/>
        <v>87.184310840180729</v>
      </c>
      <c r="AY72" s="2">
        <f t="shared" si="21"/>
        <v>86.99852884806613</v>
      </c>
      <c r="AZ72" s="2">
        <f t="shared" si="22"/>
        <v>88.466122585672608</v>
      </c>
      <c r="BA72" s="2">
        <f t="shared" si="23"/>
        <v>90.85490599088908</v>
      </c>
      <c r="BB72" s="2">
        <f t="shared" si="24"/>
        <v>92.125780945133528</v>
      </c>
      <c r="BC72" s="2">
        <f t="shared" si="25"/>
        <v>91.300011787525037</v>
      </c>
      <c r="BD72" s="2">
        <f t="shared" si="26"/>
        <v>89.244625006835292</v>
      </c>
      <c r="BE72" s="2">
        <f t="shared" si="27"/>
        <v>86.013528829986456</v>
      </c>
      <c r="BF72" s="2">
        <f t="shared" si="28"/>
        <v>79.852703128657737</v>
      </c>
      <c r="BG72" s="2">
        <f t="shared" si="29"/>
        <v>71.753160404740996</v>
      </c>
      <c r="BH72" s="2">
        <f t="shared" si="30"/>
        <v>60.180865489060729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81.59607541231297</v>
      </c>
      <c r="CP72" s="2">
        <f>BL$207*$B72+BL$209</f>
        <v>84.927720692149478</v>
      </c>
      <c r="CQ72" s="2">
        <f>BM$207*$B72+BM$209</f>
        <v>87.140663780079251</v>
      </c>
      <c r="CR72" s="2">
        <f>BN$207*$B72+BN$209</f>
        <v>86.948219243727195</v>
      </c>
      <c r="CS72" s="2">
        <f>BO$207*$B72+BO$209</f>
        <v>88.392403259076673</v>
      </c>
      <c r="CT72" s="2">
        <f>BP$207*$B72+BP$209</f>
        <v>90.757595320704283</v>
      </c>
      <c r="CU72" s="2">
        <f>BQ$207*$B72+BQ$209</f>
        <v>92.025388421161381</v>
      </c>
      <c r="CV72" s="2">
        <f>BR$207*$B72+BR$209</f>
        <v>91.197691634698899</v>
      </c>
      <c r="CW72" s="2">
        <f>BS$207*$B72+BS$209</f>
        <v>89.138419971793994</v>
      </c>
      <c r="CX72" s="2">
        <f>BT$207*$B72+BT$209</f>
        <v>85.898959959868023</v>
      </c>
      <c r="CY72" s="2">
        <f>BU$207*$B72+BU$209</f>
        <v>79.742876381118791</v>
      </c>
      <c r="CZ72" s="2">
        <f>BV$207*$B72+BV$209</f>
        <v>71.675199275301111</v>
      </c>
      <c r="DA72" s="2">
        <f>BW$207*$B72+BW$209</f>
        <v>60.123421907968584</v>
      </c>
      <c r="DD72" s="2">
        <f>BZ$207*$B72+BZ$209</f>
        <v>83.152492449959027</v>
      </c>
      <c r="DE72" s="2">
        <f>CA$207*$B72+CA$209</f>
        <v>85.743121696562184</v>
      </c>
      <c r="DF72" s="2">
        <f>CB$207*$B72+CB$209</f>
        <v>88.220876421805599</v>
      </c>
      <c r="DG72" s="2">
        <f>CC$207*$B72+CC$209</f>
        <v>88.257363800241009</v>
      </c>
      <c r="DH72" s="2">
        <f>CD$207*$B72+CD$209</f>
        <v>90.247014184254709</v>
      </c>
      <c r="DI72" s="2">
        <f>CE$207*$B72+CE$209</f>
        <v>93.039216192285068</v>
      </c>
      <c r="DJ72" s="2">
        <f>CF$207*$B72+CF$209</f>
        <v>94.494306802399038</v>
      </c>
      <c r="DK72" s="2">
        <f>CG$207*$B72+CG$209</f>
        <v>93.960481404359811</v>
      </c>
      <c r="DL72" s="2">
        <f>CH$207*$B72+CH$209</f>
        <v>92.025175325090316</v>
      </c>
      <c r="DM72" s="2">
        <f>CI$207*$B72+CI$209</f>
        <v>88.543565575068712</v>
      </c>
      <c r="DN72" s="2">
        <f>CJ$207*$B72+CJ$209</f>
        <v>82.801403663734959</v>
      </c>
      <c r="DO72" s="2">
        <f>CK$207*$B72+CK$209</f>
        <v>73.942302799999538</v>
      </c>
      <c r="DP72" s="2">
        <f>CL$207*$B72+CL$209</f>
        <v>61.613497051021731</v>
      </c>
      <c r="DS72" s="2">
        <f>POWER(10,($B72-C$227)/C$228)/(1+POWER(10,($B72-C$227)/C$228))</f>
        <v>4.6651891733543942E-2</v>
      </c>
      <c r="DT72" s="2">
        <f>POWER(10,($B72-D$227)/D$228)/(1+POWER(10,($B72-D$227)/D$228))</f>
        <v>3.5250591216001451E-2</v>
      </c>
      <c r="DU72" s="2">
        <f>POWER(10,($B72-E$227)/E$228)/(1+POWER(10,($B72-E$227)/E$228))</f>
        <v>4.0405988983545374E-2</v>
      </c>
      <c r="DV72" s="2">
        <f>POWER(10,($B72-F$227)/F$228)/(1+POWER(10,($B72-F$227)/F$228))</f>
        <v>3.8429372897445066E-2</v>
      </c>
      <c r="DW72" s="2">
        <f>POWER(10,($B72-G$227)/G$228)/(1+POWER(10,($B72-G$227)/G$228))</f>
        <v>3.9749214023884261E-2</v>
      </c>
      <c r="DX72" s="2">
        <f>POWER(10,($B72-H$227)/H$228)/(1+POWER(10,($B72-H$227)/H$228))</f>
        <v>4.2649798394146517E-2</v>
      </c>
      <c r="DY72" s="2">
        <f>POWER(10,($B72-I$227)/I$228)/(1+POWER(10,($B72-I$227)/I$228))</f>
        <v>4.0662552774149659E-2</v>
      </c>
      <c r="DZ72" s="2">
        <f>POWER(10,($B72-J$227)/J$228)/(1+POWER(10,($B72-J$227)/J$228))</f>
        <v>3.7035084590855881E-2</v>
      </c>
      <c r="EA72" s="2">
        <f>POWER(10,($B72-K$227)/K$228)/(1+POWER(10,($B72-K$227)/K$228))</f>
        <v>3.6790452270235814E-2</v>
      </c>
      <c r="EB72" s="2">
        <f>POWER(10,($B72-L$227)/L$228)/(1+POWER(10,($B72-L$227)/L$228))</f>
        <v>4.3321722324079881E-2</v>
      </c>
      <c r="EC72" s="2">
        <f>POWER(10,($B72-M$227)/M$228)/(1+POWER(10,($B72-M$227)/M$228))</f>
        <v>3.5908375957005294E-2</v>
      </c>
      <c r="ED72" s="2">
        <f>POWER(10,($B72-N$227)/N$228)/(1+POWER(10,($B72-N$227)/N$228))</f>
        <v>3.4387988281326901E-2</v>
      </c>
      <c r="EE72" s="2">
        <f>POWER(10,($B72-O$227)/O$228)/(1+POWER(10,($B72-O$227)/O$228))</f>
        <v>3.8550794810550501E-2</v>
      </c>
    </row>
    <row r="73" spans="2:135" x14ac:dyDescent="0.25">
      <c r="B73" s="2">
        <v>67</v>
      </c>
      <c r="C73">
        <v>92.643000000000001</v>
      </c>
      <c r="D73">
        <v>87.8</v>
      </c>
      <c r="E73">
        <v>89.713999999999999</v>
      </c>
      <c r="F73">
        <v>90.114000000000004</v>
      </c>
      <c r="G73">
        <v>90.028999999999996</v>
      </c>
      <c r="H73">
        <v>94.828999999999994</v>
      </c>
      <c r="I73">
        <v>93.343000000000004</v>
      </c>
      <c r="J73">
        <v>92.9</v>
      </c>
      <c r="K73">
        <v>90.414000000000001</v>
      </c>
      <c r="L73">
        <v>87.385999999999996</v>
      </c>
      <c r="M73">
        <v>81.8</v>
      </c>
      <c r="N73">
        <v>72</v>
      </c>
      <c r="O73">
        <v>61.3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85.794605356516371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89.762407867982958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90.568558791556057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91.661825353213288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93.331762260039781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95.349380491133729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97.902827673748021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100.80478847152585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97.630582248855404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88.430492671171066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83.218337683174283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74.699195586079782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61.353287665473019</v>
      </c>
      <c r="AE73" s="5"/>
      <c r="AG73" s="5">
        <f t="shared" si="17"/>
        <v>6.8483946434836298</v>
      </c>
      <c r="AH73" s="5">
        <f t="shared" si="17"/>
        <v>-1.9624078679829609</v>
      </c>
      <c r="AI73" s="5">
        <f t="shared" si="17"/>
        <v>-0.85455879155605885</v>
      </c>
      <c r="AJ73" s="5">
        <f t="shared" si="17"/>
        <v>-1.547825353213284</v>
      </c>
      <c r="AK73" s="5">
        <f t="shared" si="17"/>
        <v>-3.3027622600397848</v>
      </c>
      <c r="AL73" s="5">
        <f t="shared" si="17"/>
        <v>-0.52038049113373575</v>
      </c>
      <c r="AM73" s="5">
        <f t="shared" si="17"/>
        <v>-4.5598276737480177</v>
      </c>
      <c r="AN73" s="5">
        <f t="shared" si="16"/>
        <v>-7.9047884715258476</v>
      </c>
      <c r="AO73" s="5">
        <f t="shared" si="14"/>
        <v>-7.2165822488554028</v>
      </c>
      <c r="AP73" s="5">
        <f t="shared" si="14"/>
        <v>-1.0444926711710707</v>
      </c>
      <c r="AQ73" s="5">
        <f t="shared" si="14"/>
        <v>-1.4183376831742862</v>
      </c>
      <c r="AR73" s="5">
        <f t="shared" si="14"/>
        <v>-2.6991955860797816</v>
      </c>
      <c r="AS73" s="5">
        <f t="shared" si="14"/>
        <v>-5.3287665473021661E-2</v>
      </c>
      <c r="AV73" s="2">
        <f t="shared" si="18"/>
        <v>81.66510918353373</v>
      </c>
      <c r="AW73" s="2">
        <f t="shared" si="19"/>
        <v>84.934045638731874</v>
      </c>
      <c r="AX73" s="2">
        <f t="shared" si="20"/>
        <v>87.170312446843369</v>
      </c>
      <c r="AY73" s="2">
        <f t="shared" si="21"/>
        <v>86.996603852258389</v>
      </c>
      <c r="AZ73" s="2">
        <f t="shared" si="22"/>
        <v>88.487892936011292</v>
      </c>
      <c r="BA73" s="2">
        <f t="shared" si="23"/>
        <v>90.885124537882305</v>
      </c>
      <c r="BB73" s="2">
        <f t="shared" si="24"/>
        <v>92.158770556259313</v>
      </c>
      <c r="BC73" s="2">
        <f t="shared" si="25"/>
        <v>91.333146182887063</v>
      </c>
      <c r="BD73" s="2">
        <f t="shared" si="26"/>
        <v>89.274448572992796</v>
      </c>
      <c r="BE73" s="2">
        <f t="shared" si="27"/>
        <v>86.044314336867799</v>
      </c>
      <c r="BF73" s="2">
        <f t="shared" si="28"/>
        <v>79.896321396728965</v>
      </c>
      <c r="BG73" s="2">
        <f t="shared" si="29"/>
        <v>71.787687797029491</v>
      </c>
      <c r="BH73" s="2">
        <f t="shared" si="30"/>
        <v>60.20846912061436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81.58918839538876</v>
      </c>
      <c r="CP73" s="2">
        <f>BL$207*$B73+BL$209</f>
        <v>84.904159594606853</v>
      </c>
      <c r="CQ73" s="2">
        <f>BM$207*$B73+BM$209</f>
        <v>87.125057142245524</v>
      </c>
      <c r="CR73" s="2">
        <f>BN$207*$B73+BN$209</f>
        <v>86.944100286545023</v>
      </c>
      <c r="CS73" s="2">
        <f>BO$207*$B73+BO$209</f>
        <v>88.410544182421305</v>
      </c>
      <c r="CT73" s="2">
        <f>BP$207*$B73+BP$209</f>
        <v>90.783044080375504</v>
      </c>
      <c r="CU73" s="2">
        <f>BQ$207*$B73+BQ$209</f>
        <v>92.053561117462266</v>
      </c>
      <c r="CV73" s="2">
        <f>BR$207*$B73+BR$209</f>
        <v>91.2255121753998</v>
      </c>
      <c r="CW73" s="2">
        <f>BS$207*$B73+BS$209</f>
        <v>89.162389190978601</v>
      </c>
      <c r="CX73" s="2">
        <f>BT$207*$B73+BT$209</f>
        <v>85.923948285894753</v>
      </c>
      <c r="CY73" s="2">
        <f>BU$207*$B73+BU$209</f>
        <v>79.78056116141893</v>
      </c>
      <c r="CZ73" s="2">
        <f>BV$207*$B73+BV$209</f>
        <v>71.705572098903389</v>
      </c>
      <c r="DA73" s="2">
        <f>BW$207*$B73+BW$209</f>
        <v>60.148060185185194</v>
      </c>
      <c r="DD73" s="2">
        <f>BZ$207*$B73+BZ$209</f>
        <v>83.080065258106046</v>
      </c>
      <c r="DE73" s="2">
        <f>CA$207*$B73+CA$209</f>
        <v>85.680007371581667</v>
      </c>
      <c r="DF73" s="2">
        <f>CB$207*$B73+CB$209</f>
        <v>88.150504732146373</v>
      </c>
      <c r="DG73" s="2">
        <f>CC$207*$B73+CC$209</f>
        <v>88.194741431655686</v>
      </c>
      <c r="DH73" s="2">
        <f>CD$207*$B73+CD$209</f>
        <v>90.192049318754144</v>
      </c>
      <c r="DI73" s="2">
        <f>CE$207*$B73+CE$209</f>
        <v>92.974884760121867</v>
      </c>
      <c r="DJ73" s="2">
        <f>CF$207*$B73+CF$209</f>
        <v>94.422536183348257</v>
      </c>
      <c r="DK73" s="2">
        <f>CG$207*$B73+CG$209</f>
        <v>93.885533828763329</v>
      </c>
      <c r="DL73" s="2">
        <f>CH$207*$B73+CH$209</f>
        <v>91.950126741958911</v>
      </c>
      <c r="DM73" s="2">
        <f>CI$207*$B73+CI$209</f>
        <v>88.468490691663177</v>
      </c>
      <c r="DN73" s="2">
        <f>CJ$207*$B73+CJ$209</f>
        <v>82.730857200978178</v>
      </c>
      <c r="DO73" s="2">
        <f>CK$207*$B73+CK$209</f>
        <v>73.890604540812376</v>
      </c>
      <c r="DP73" s="2">
        <f>CL$207*$B73+CL$209</f>
        <v>61.582492715876953</v>
      </c>
      <c r="DS73" s="2">
        <f>POWER(10,($B73-C$227)/C$228)/(1+POWER(10,($B73-C$227)/C$228))</f>
        <v>5.0923580641400859E-2</v>
      </c>
      <c r="DT73" s="2">
        <f>POWER(10,($B73-D$227)/D$228)/(1+POWER(10,($B73-D$227)/D$228))</f>
        <v>3.8520499783552618E-2</v>
      </c>
      <c r="DU73" s="2">
        <f>POWER(10,($B73-E$227)/E$228)/(1+POWER(10,($B73-E$227)/E$228))</f>
        <v>4.4132245317600953E-2</v>
      </c>
      <c r="DV73" s="2">
        <f>POWER(10,($B73-F$227)/F$228)/(1+POWER(10,($B73-F$227)/F$228))</f>
        <v>4.198131967641365E-2</v>
      </c>
      <c r="DW73" s="2">
        <f>POWER(10,($B73-G$227)/G$228)/(1+POWER(10,($B73-G$227)/G$228))</f>
        <v>4.3417642763139218E-2</v>
      </c>
      <c r="DX73" s="2">
        <f>POWER(10,($B73-H$227)/H$228)/(1+POWER(10,($B73-H$227)/H$228))</f>
        <v>4.6572936824323521E-2</v>
      </c>
      <c r="DY73" s="2">
        <f>POWER(10,($B73-I$227)/I$228)/(1+POWER(10,($B73-I$227)/I$228))</f>
        <v>4.4411374485150742E-2</v>
      </c>
      <c r="DZ73" s="2">
        <f>POWER(10,($B73-J$227)/J$228)/(1+POWER(10,($B73-J$227)/J$228))</f>
        <v>4.0463583200969905E-2</v>
      </c>
      <c r="EA73" s="2">
        <f>POWER(10,($B73-K$227)/K$228)/(1+POWER(10,($B73-K$227)/K$228))</f>
        <v>4.019724954911378E-2</v>
      </c>
      <c r="EB73" s="2">
        <f>POWER(10,($B73-L$227)/L$228)/(1+POWER(10,($B73-L$227)/L$228))</f>
        <v>4.7303613687152045E-2</v>
      </c>
      <c r="EC73" s="2">
        <f>POWER(10,($B73-M$227)/M$228)/(1+POWER(10,($B73-M$227)/M$228))</f>
        <v>3.9236820223415E-2</v>
      </c>
      <c r="ED73" s="2">
        <f>POWER(10,($B73-N$227)/N$228)/(1+POWER(10,($B73-N$227)/N$228))</f>
        <v>3.7580997220507374E-2</v>
      </c>
      <c r="EE73" s="2">
        <f>POWER(10,($B73-O$227)/O$228)/(1+POWER(10,($B73-O$227)/O$228))</f>
        <v>4.2113472844927155E-2</v>
      </c>
    </row>
    <row r="74" spans="2:135" x14ac:dyDescent="0.25">
      <c r="B74" s="2">
        <v>68</v>
      </c>
      <c r="C74">
        <v>95.557000000000002</v>
      </c>
      <c r="D74">
        <v>89.742999999999995</v>
      </c>
      <c r="E74">
        <v>90.971000000000004</v>
      </c>
      <c r="F74">
        <v>90.728999999999999</v>
      </c>
      <c r="G74">
        <v>90.271000000000001</v>
      </c>
      <c r="H74">
        <v>94.186000000000007</v>
      </c>
      <c r="I74">
        <v>93.757000000000005</v>
      </c>
      <c r="J74">
        <v>91.114000000000004</v>
      </c>
      <c r="K74">
        <v>90.156999999999996</v>
      </c>
      <c r="L74">
        <v>89.257000000000005</v>
      </c>
      <c r="M74">
        <v>81.242999999999995</v>
      </c>
      <c r="N74">
        <v>72.942899999999995</v>
      </c>
      <c r="O74">
        <v>62.9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88.337635063679755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88.146873836704543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89.930187290563154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90.171633704670441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91.783148018789987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94.103058997890315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95.942473335172693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97.359393883559832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94.582420171927595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88.418327044518236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82.180840792298312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73.747340439219101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61.603962251608841</v>
      </c>
      <c r="AE74" s="5"/>
      <c r="AG74" s="5">
        <f t="shared" si="17"/>
        <v>7.2193649363202468</v>
      </c>
      <c r="AH74" s="5">
        <f t="shared" si="17"/>
        <v>1.5961261632954518</v>
      </c>
      <c r="AI74" s="5">
        <f t="shared" si="17"/>
        <v>1.0408127094368496</v>
      </c>
      <c r="AJ74" s="5">
        <f t="shared" si="17"/>
        <v>0.55736629532955817</v>
      </c>
      <c r="AK74" s="5">
        <f t="shared" si="17"/>
        <v>-1.5121480187899863</v>
      </c>
      <c r="AL74" s="5">
        <f t="shared" si="17"/>
        <v>8.2941002109691908E-2</v>
      </c>
      <c r="AM74" s="5">
        <f t="shared" si="17"/>
        <v>-2.1854733351726878</v>
      </c>
      <c r="AN74" s="5">
        <f t="shared" si="16"/>
        <v>-6.2453938835598279</v>
      </c>
      <c r="AO74" s="5">
        <f t="shared" si="14"/>
        <v>-4.4254201719275983</v>
      </c>
      <c r="AP74" s="5">
        <f t="shared" si="14"/>
        <v>0.83867295548176912</v>
      </c>
      <c r="AQ74" s="5">
        <f t="shared" si="14"/>
        <v>-0.93784079229831718</v>
      </c>
      <c r="AR74" s="5">
        <f t="shared" si="14"/>
        <v>-0.80444043921910691</v>
      </c>
      <c r="AS74" s="5">
        <f t="shared" si="14"/>
        <v>1.2960377483911572</v>
      </c>
      <c r="AV74" s="2">
        <f t="shared" si="18"/>
        <v>81.66149823169674</v>
      </c>
      <c r="AW74" s="2">
        <f t="shared" si="19"/>
        <v>84.911582140323972</v>
      </c>
      <c r="AX74" s="2">
        <f t="shared" si="20"/>
        <v>87.156222729104101</v>
      </c>
      <c r="AY74" s="2">
        <f t="shared" si="21"/>
        <v>86.994635971942515</v>
      </c>
      <c r="AZ74" s="2">
        <f t="shared" si="22"/>
        <v>88.509676754598246</v>
      </c>
      <c r="BA74" s="2">
        <f t="shared" si="23"/>
        <v>90.915356932313514</v>
      </c>
      <c r="BB74" s="2">
        <f t="shared" si="24"/>
        <v>92.191755406633277</v>
      </c>
      <c r="BC74" s="2">
        <f t="shared" si="25"/>
        <v>91.366350296498894</v>
      </c>
      <c r="BD74" s="2">
        <f t="shared" si="26"/>
        <v>89.304407018042866</v>
      </c>
      <c r="BE74" s="2">
        <f t="shared" si="27"/>
        <v>86.075149340236095</v>
      </c>
      <c r="BF74" s="2">
        <f t="shared" si="28"/>
        <v>79.940057041146545</v>
      </c>
      <c r="BG74" s="2">
        <f t="shared" si="29"/>
        <v>71.822288054623485</v>
      </c>
      <c r="BH74" s="2">
        <f t="shared" si="30"/>
        <v>60.236108524494107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81.582301378464564</v>
      </c>
      <c r="CP74" s="2">
        <f>BL$207*$B74+BL$209</f>
        <v>84.880598497064213</v>
      </c>
      <c r="CQ74" s="2">
        <f>BM$207*$B74+BM$209</f>
        <v>87.109450504411797</v>
      </c>
      <c r="CR74" s="2">
        <f>BN$207*$B74+BN$209</f>
        <v>86.939981329362851</v>
      </c>
      <c r="CS74" s="2">
        <f>BO$207*$B74+BO$209</f>
        <v>88.428685105765936</v>
      </c>
      <c r="CT74" s="2">
        <f>BP$207*$B74+BP$209</f>
        <v>90.808492840046725</v>
      </c>
      <c r="CU74" s="2">
        <f>BQ$207*$B74+BQ$209</f>
        <v>92.081733813763151</v>
      </c>
      <c r="CV74" s="2">
        <f>BR$207*$B74+BR$209</f>
        <v>91.253332716100715</v>
      </c>
      <c r="CW74" s="2">
        <f>BS$207*$B74+BS$209</f>
        <v>89.186358410163209</v>
      </c>
      <c r="CX74" s="2">
        <f>BT$207*$B74+BT$209</f>
        <v>85.948936611921482</v>
      </c>
      <c r="CY74" s="2">
        <f>BU$207*$B74+BU$209</f>
        <v>79.818245941719084</v>
      </c>
      <c r="CZ74" s="2">
        <f>BV$207*$B74+BV$209</f>
        <v>71.735944922505666</v>
      </c>
      <c r="DA74" s="2">
        <f>BW$207*$B74+BW$209</f>
        <v>60.172698462401804</v>
      </c>
      <c r="DD74" s="2">
        <f>BZ$207*$B74+BZ$209</f>
        <v>83.007638066253065</v>
      </c>
      <c r="DE74" s="2">
        <f>CA$207*$B74+CA$209</f>
        <v>85.616893046601149</v>
      </c>
      <c r="DF74" s="2">
        <f>CB$207*$B74+CB$209</f>
        <v>88.080133042487134</v>
      </c>
      <c r="DG74" s="2">
        <f>CC$207*$B74+CC$209</f>
        <v>88.132119063070348</v>
      </c>
      <c r="DH74" s="2">
        <f>CD$207*$B74+CD$209</f>
        <v>90.137084453253578</v>
      </c>
      <c r="DI74" s="2">
        <f>CE$207*$B74+CE$209</f>
        <v>92.910553327958652</v>
      </c>
      <c r="DJ74" s="2">
        <f>CF$207*$B74+CF$209</f>
        <v>94.350765564297461</v>
      </c>
      <c r="DK74" s="2">
        <f>CG$207*$B74+CG$209</f>
        <v>93.810586253166832</v>
      </c>
      <c r="DL74" s="2">
        <f>CH$207*$B74+CH$209</f>
        <v>91.875078158827492</v>
      </c>
      <c r="DM74" s="2">
        <f>CI$207*$B74+CI$209</f>
        <v>88.393415808257657</v>
      </c>
      <c r="DN74" s="2">
        <f>CJ$207*$B74+CJ$209</f>
        <v>82.660310738221412</v>
      </c>
      <c r="DO74" s="2">
        <f>CK$207*$B74+CK$209</f>
        <v>73.838906281625199</v>
      </c>
      <c r="DP74" s="2">
        <f>CL$207*$B74+CL$209</f>
        <v>61.551488380732174</v>
      </c>
      <c r="DS74" s="2">
        <f>POWER(10,($B74-C$227)/C$228)/(1+POWER(10,($B74-C$227)/C$228))</f>
        <v>5.55636109774564E-2</v>
      </c>
      <c r="DT74" s="2">
        <f>POWER(10,($B74-D$227)/D$228)/(1+POWER(10,($B74-D$227)/D$228))</f>
        <v>4.2080500635567501E-2</v>
      </c>
      <c r="DU74" s="2">
        <f>POWER(10,($B74-E$227)/E$228)/(1+POWER(10,($B74-E$227)/E$228))</f>
        <v>4.8184883169978161E-2</v>
      </c>
      <c r="DV74" s="2">
        <f>POWER(10,($B74-F$227)/F$228)/(1+POWER(10,($B74-F$227)/F$228))</f>
        <v>4.5845912795406549E-2</v>
      </c>
      <c r="DW74" s="2">
        <f>POWER(10,($B74-G$227)/G$228)/(1+POWER(10,($B74-G$227)/G$228))</f>
        <v>4.7407913700856986E-2</v>
      </c>
      <c r="DX74" s="2">
        <f>POWER(10,($B74-H$227)/H$228)/(1+POWER(10,($B74-H$227)/H$228))</f>
        <v>5.0837781729559758E-2</v>
      </c>
      <c r="DY74" s="2">
        <f>POWER(10,($B74-I$227)/I$228)/(1+POWER(10,($B74-I$227)/I$228))</f>
        <v>4.8488344354024875E-2</v>
      </c>
      <c r="DZ74" s="2">
        <f>POWER(10,($B74-J$227)/J$228)/(1+POWER(10,($B74-J$227)/J$228))</f>
        <v>4.4194906277397084E-2</v>
      </c>
      <c r="EA74" s="2">
        <f>POWER(10,($B74-K$227)/K$228)/(1+POWER(10,($B74-K$227)/K$228))</f>
        <v>4.3905136613181905E-2</v>
      </c>
      <c r="EB74" s="2">
        <f>POWER(10,($B74-L$227)/L$228)/(1+POWER(10,($B74-L$227)/L$228))</f>
        <v>5.1631745732913285E-2</v>
      </c>
      <c r="EC74" s="2">
        <f>POWER(10,($B74-M$227)/M$228)/(1+POWER(10,($B74-M$227)/M$228))</f>
        <v>4.28600711628324E-2</v>
      </c>
      <c r="ED74" s="2">
        <f>POWER(10,($B74-N$227)/N$228)/(1+POWER(10,($B74-N$227)/N$228))</f>
        <v>4.1057878568901814E-2</v>
      </c>
      <c r="EE74" s="2">
        <f>POWER(10,($B74-O$227)/O$228)/(1+POWER(10,($B74-O$227)/O$228))</f>
        <v>4.5989647334444481E-2</v>
      </c>
    </row>
    <row r="75" spans="2:135" x14ac:dyDescent="0.25">
      <c r="B75" s="2">
        <v>69</v>
      </c>
      <c r="C75">
        <v>99.043000000000006</v>
      </c>
      <c r="D75">
        <v>90.570999999999998</v>
      </c>
      <c r="E75">
        <v>92.771000000000001</v>
      </c>
      <c r="F75">
        <v>91.028999999999996</v>
      </c>
      <c r="G75">
        <v>91.771000000000001</v>
      </c>
      <c r="H75">
        <v>95.671000000000006</v>
      </c>
      <c r="I75">
        <v>95.414000000000001</v>
      </c>
      <c r="J75">
        <v>94.3</v>
      </c>
      <c r="K75">
        <v>91.242999999999995</v>
      </c>
      <c r="L75">
        <v>90.028999999999996</v>
      </c>
      <c r="M75">
        <v>81.843000000000004</v>
      </c>
      <c r="N75">
        <v>73.442899999999995</v>
      </c>
      <c r="O75">
        <v>62.7286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92.155229986658711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87.541819431055927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90.2966034149579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89.6983836777611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91.270798545082059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93.934455702011149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95.097103428311911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95.28051142005792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92.811456893852068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89.237260653169301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81.87258215958407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73.40964551434341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62.302604380905883</v>
      </c>
      <c r="AE75" s="5"/>
      <c r="AG75" s="5">
        <f t="shared" si="17"/>
        <v>6.8877700133412958</v>
      </c>
      <c r="AH75" s="5">
        <f t="shared" si="17"/>
        <v>3.0291805689440707</v>
      </c>
      <c r="AI75" s="5">
        <f t="shared" si="17"/>
        <v>2.4743965850421006</v>
      </c>
      <c r="AJ75" s="5">
        <f t="shared" si="17"/>
        <v>1.330616322238896</v>
      </c>
      <c r="AK75" s="5">
        <f t="shared" si="17"/>
        <v>0.5002014549179421</v>
      </c>
      <c r="AL75" s="5">
        <f t="shared" si="17"/>
        <v>1.736544297988857</v>
      </c>
      <c r="AM75" s="5">
        <f t="shared" si="17"/>
        <v>0.31689657168809049</v>
      </c>
      <c r="AN75" s="5">
        <f t="shared" si="16"/>
        <v>-0.98051142005792258</v>
      </c>
      <c r="AO75" s="5">
        <f t="shared" si="14"/>
        <v>-1.5684568938520727</v>
      </c>
      <c r="AP75" s="5">
        <f t="shared" si="14"/>
        <v>0.79173934683069547</v>
      </c>
      <c r="AQ75" s="5">
        <f t="shared" si="14"/>
        <v>-2.9582159584066403E-2</v>
      </c>
      <c r="AR75" s="5">
        <f t="shared" si="14"/>
        <v>3.325448565658462E-2</v>
      </c>
      <c r="AS75" s="5">
        <f t="shared" si="14"/>
        <v>0.42599561909411676</v>
      </c>
      <c r="AV75" s="2">
        <f t="shared" si="18"/>
        <v>81.6578172605021</v>
      </c>
      <c r="AW75" s="2">
        <f t="shared" si="19"/>
        <v>84.889055301075771</v>
      </c>
      <c r="AX75" s="2">
        <f t="shared" si="20"/>
        <v>87.142011232258341</v>
      </c>
      <c r="AY75" s="2">
        <f t="shared" si="21"/>
        <v>86.992598135826086</v>
      </c>
      <c r="AZ75" s="2">
        <f t="shared" si="22"/>
        <v>88.531444409659073</v>
      </c>
      <c r="BA75" s="2">
        <f t="shared" si="23"/>
        <v>90.945563695693991</v>
      </c>
      <c r="BB75" s="2">
        <f t="shared" si="24"/>
        <v>92.22469218504267</v>
      </c>
      <c r="BC75" s="2">
        <f t="shared" si="25"/>
        <v>91.39958956089535</v>
      </c>
      <c r="BD75" s="2">
        <f t="shared" si="26"/>
        <v>89.33447267093733</v>
      </c>
      <c r="BE75" s="2">
        <f t="shared" si="27"/>
        <v>86.105991686724039</v>
      </c>
      <c r="BF75" s="2">
        <f t="shared" si="28"/>
        <v>79.983878522737882</v>
      </c>
      <c r="BG75" s="2">
        <f t="shared" si="29"/>
        <v>71.856937382549887</v>
      </c>
      <c r="BH75" s="2">
        <f t="shared" si="30"/>
        <v>60.263763882712247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81.575414361540354</v>
      </c>
      <c r="CP75" s="2">
        <f>BL$207*$B75+BL$209</f>
        <v>84.857037399521573</v>
      </c>
      <c r="CQ75" s="2">
        <f>BM$207*$B75+BM$209</f>
        <v>87.093843866578069</v>
      </c>
      <c r="CR75" s="2">
        <f>BN$207*$B75+BN$209</f>
        <v>86.935862372180679</v>
      </c>
      <c r="CS75" s="2">
        <f>BO$207*$B75+BO$209</f>
        <v>88.446826029110568</v>
      </c>
      <c r="CT75" s="2">
        <f>BP$207*$B75+BP$209</f>
        <v>90.833941599717946</v>
      </c>
      <c r="CU75" s="2">
        <f>BQ$207*$B75+BQ$209</f>
        <v>92.109906510064036</v>
      </c>
      <c r="CV75" s="2">
        <f>BR$207*$B75+BR$209</f>
        <v>91.281153256801616</v>
      </c>
      <c r="CW75" s="2">
        <f>BS$207*$B75+BS$209</f>
        <v>89.210327629347802</v>
      </c>
      <c r="CX75" s="2">
        <f>BT$207*$B75+BT$209</f>
        <v>85.973924937948212</v>
      </c>
      <c r="CY75" s="2">
        <f>BU$207*$B75+BU$209</f>
        <v>79.855930722019224</v>
      </c>
      <c r="CZ75" s="2">
        <f>BV$207*$B75+BV$209</f>
        <v>71.766317746107958</v>
      </c>
      <c r="DA75" s="2">
        <f>BW$207*$B75+BW$209</f>
        <v>60.197336739618414</v>
      </c>
      <c r="DD75" s="2">
        <f>BZ$207*$B75+BZ$209</f>
        <v>82.935210874400099</v>
      </c>
      <c r="DE75" s="2">
        <f>CA$207*$B75+CA$209</f>
        <v>85.553778721620631</v>
      </c>
      <c r="DF75" s="2">
        <f>CB$207*$B75+CB$209</f>
        <v>88.009761352827894</v>
      </c>
      <c r="DG75" s="2">
        <f>CC$207*$B75+CC$209</f>
        <v>88.069496694485011</v>
      </c>
      <c r="DH75" s="2">
        <f>CD$207*$B75+CD$209</f>
        <v>90.082119587753013</v>
      </c>
      <c r="DI75" s="2">
        <f>CE$207*$B75+CE$209</f>
        <v>92.846221895795452</v>
      </c>
      <c r="DJ75" s="2">
        <f>CF$207*$B75+CF$209</f>
        <v>94.27899494524668</v>
      </c>
      <c r="DK75" s="2">
        <f>CG$207*$B75+CG$209</f>
        <v>93.735638677570336</v>
      </c>
      <c r="DL75" s="2">
        <f>CH$207*$B75+CH$209</f>
        <v>91.800029575696072</v>
      </c>
      <c r="DM75" s="2">
        <f>CI$207*$B75+CI$209</f>
        <v>88.318340924852123</v>
      </c>
      <c r="DN75" s="2">
        <f>CJ$207*$B75+CJ$209</f>
        <v>82.589764275464631</v>
      </c>
      <c r="DO75" s="2">
        <f>CK$207*$B75+CK$209</f>
        <v>73.787208022438023</v>
      </c>
      <c r="DP75" s="2">
        <f>CL$207*$B75+CL$209</f>
        <v>61.520484045587395</v>
      </c>
      <c r="DS75" s="2">
        <f>POWER(10,($B75-C$227)/C$228)/(1+POWER(10,($B75-C$227)/C$228))</f>
        <v>6.0599433946519544E-2</v>
      </c>
      <c r="DT75" s="2">
        <f>POWER(10,($B75-D$227)/D$228)/(1+POWER(10,($B75-D$227)/D$228))</f>
        <v>4.5953785915447458E-2</v>
      </c>
      <c r="DU75" s="2">
        <f>POWER(10,($B75-E$227)/E$228)/(1+POWER(10,($B75-E$227)/E$228))</f>
        <v>5.2589197611564227E-2</v>
      </c>
      <c r="DV75" s="2">
        <f>POWER(10,($B75-F$227)/F$228)/(1+POWER(10,($B75-F$227)/F$228))</f>
        <v>5.004767633541763E-2</v>
      </c>
      <c r="DW75" s="2">
        <f>POWER(10,($B75-G$227)/G$228)/(1+POWER(10,($B75-G$227)/G$228))</f>
        <v>5.1745070541798381E-2</v>
      </c>
      <c r="DX75" s="2">
        <f>POWER(10,($B75-H$227)/H$228)/(1+POWER(10,($B75-H$227)/H$228))</f>
        <v>5.5470451205842777E-2</v>
      </c>
      <c r="DY75" s="2">
        <f>POWER(10,($B75-I$227)/I$228)/(1+POWER(10,($B75-I$227)/I$228))</f>
        <v>5.2918854352274503E-2</v>
      </c>
      <c r="DZ75" s="2">
        <f>POWER(10,($B75-J$227)/J$228)/(1+POWER(10,($B75-J$227)/J$228))</f>
        <v>4.8253007775714132E-2</v>
      </c>
      <c r="EA75" s="2">
        <f>POWER(10,($B75-K$227)/K$228)/(1+POWER(10,($B75-K$227)/K$228))</f>
        <v>4.7937965125516631E-2</v>
      </c>
      <c r="EB75" s="2">
        <f>POWER(10,($B75-L$227)/L$228)/(1+POWER(10,($B75-L$227)/L$228))</f>
        <v>5.6332472357110364E-2</v>
      </c>
      <c r="EC75" s="2">
        <f>POWER(10,($B75-M$227)/M$228)/(1+POWER(10,($B75-M$227)/M$228))</f>
        <v>4.6801605956370895E-2</v>
      </c>
      <c r="ED75" s="2">
        <f>POWER(10,($B75-N$227)/N$228)/(1+POWER(10,($B75-N$227)/N$228))</f>
        <v>4.48414431517263E-2</v>
      </c>
      <c r="EE75" s="2">
        <f>POWER(10,($B75-O$227)/O$228)/(1+POWER(10,($B75-O$227)/O$228))</f>
        <v>5.0203890975832458E-2</v>
      </c>
    </row>
    <row r="76" spans="2:135" x14ac:dyDescent="0.25">
      <c r="B76" s="2">
        <v>70</v>
      </c>
      <c r="C76">
        <v>103</v>
      </c>
      <c r="D76">
        <v>91.629000000000005</v>
      </c>
      <c r="E76">
        <v>95.414000000000001</v>
      </c>
      <c r="F76">
        <v>92.971000000000004</v>
      </c>
      <c r="G76">
        <v>93.156999999999996</v>
      </c>
      <c r="H76">
        <v>96.370999999999995</v>
      </c>
      <c r="I76">
        <v>96.742999999999995</v>
      </c>
      <c r="J76">
        <v>94.742999999999995</v>
      </c>
      <c r="K76">
        <v>91.570999999999998</v>
      </c>
      <c r="L76">
        <v>92.6</v>
      </c>
      <c r="M76">
        <v>83.956999999999994</v>
      </c>
      <c r="N76">
        <v>74.400000000000006</v>
      </c>
      <c r="O76">
        <v>65.142899999999997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97.33585975262136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87.901796525756865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91.750304818682679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90.209872391989492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91.749856446234517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94.839389680536129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95.26579812736928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94.331659388315515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92.106296393672466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90.974675140946204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82.249465290157602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73.633298785932325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63.51786171951403</v>
      </c>
      <c r="AE76" s="5"/>
      <c r="AG76" s="5">
        <f t="shared" si="17"/>
        <v>5.66414024737864</v>
      </c>
      <c r="AH76" s="5">
        <f t="shared" si="17"/>
        <v>3.7272034742431401</v>
      </c>
      <c r="AI76" s="5">
        <f t="shared" si="17"/>
        <v>3.6636951813173226</v>
      </c>
      <c r="AJ76" s="5">
        <f t="shared" si="17"/>
        <v>2.7611276080105114</v>
      </c>
      <c r="AK76" s="5">
        <f t="shared" si="17"/>
        <v>1.4071435537654793</v>
      </c>
      <c r="AL76" s="5">
        <f t="shared" si="17"/>
        <v>1.5316103194638657</v>
      </c>
      <c r="AM76" s="5">
        <f t="shared" si="17"/>
        <v>1.4772018726307152</v>
      </c>
      <c r="AN76" s="5">
        <f t="shared" si="16"/>
        <v>0.41134061168448</v>
      </c>
      <c r="AO76" s="5">
        <f t="shared" si="16"/>
        <v>-0.53529639367246773</v>
      </c>
      <c r="AP76" s="5">
        <f t="shared" si="16"/>
        <v>1.6253248590537908</v>
      </c>
      <c r="AQ76" s="5">
        <f t="shared" si="16"/>
        <v>1.7075347098423919</v>
      </c>
      <c r="AR76" s="5">
        <f t="shared" si="16"/>
        <v>0.76670121406768033</v>
      </c>
      <c r="AS76" s="5">
        <f t="shared" si="16"/>
        <v>1.6250382804859669</v>
      </c>
      <c r="AV76" s="2">
        <f t="shared" si="18"/>
        <v>81.654025579426531</v>
      </c>
      <c r="AW76" s="2">
        <f t="shared" si="19"/>
        <v>84.866444087678957</v>
      </c>
      <c r="AX76" s="2">
        <f t="shared" si="20"/>
        <v>87.127643111636516</v>
      </c>
      <c r="AY76" s="2">
        <f t="shared" si="21"/>
        <v>86.990458989985456</v>
      </c>
      <c r="AZ76" s="2">
        <f t="shared" si="22"/>
        <v>88.55316104478915</v>
      </c>
      <c r="BA76" s="2">
        <f t="shared" si="23"/>
        <v>90.975698485485466</v>
      </c>
      <c r="BB76" s="2">
        <f t="shared" si="24"/>
        <v>92.257530189444637</v>
      </c>
      <c r="BC76" s="2">
        <f t="shared" si="25"/>
        <v>91.432822767028085</v>
      </c>
      <c r="BD76" s="2">
        <f t="shared" si="26"/>
        <v>89.364611811049457</v>
      </c>
      <c r="BE76" s="2">
        <f t="shared" si="27"/>
        <v>86.136791588651988</v>
      </c>
      <c r="BF76" s="2">
        <f t="shared" si="28"/>
        <v>80.027747727925856</v>
      </c>
      <c r="BG76" s="2">
        <f t="shared" si="29"/>
        <v>71.891607151569445</v>
      </c>
      <c r="BH76" s="2">
        <f t="shared" si="30"/>
        <v>60.291411623914037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81.568527344616143</v>
      </c>
      <c r="CP76" s="2">
        <f>BL$207*$B76+BL$209</f>
        <v>84.833476301978934</v>
      </c>
      <c r="CQ76" s="2">
        <f>BM$207*$B76+BM$209</f>
        <v>87.078237228744342</v>
      </c>
      <c r="CR76" s="2">
        <f>BN$207*$B76+BN$209</f>
        <v>86.931743414998508</v>
      </c>
      <c r="CS76" s="2">
        <f>BO$207*$B76+BO$209</f>
        <v>88.4649669524552</v>
      </c>
      <c r="CT76" s="2">
        <f>BP$207*$B76+BP$209</f>
        <v>90.859390359389181</v>
      </c>
      <c r="CU76" s="2">
        <f>BQ$207*$B76+BQ$209</f>
        <v>92.138079206364921</v>
      </c>
      <c r="CV76" s="2">
        <f>BR$207*$B76+BR$209</f>
        <v>91.308973797502532</v>
      </c>
      <c r="CW76" s="2">
        <f>BS$207*$B76+BS$209</f>
        <v>89.234296848532409</v>
      </c>
      <c r="CX76" s="2">
        <f>BT$207*$B76+BT$209</f>
        <v>85.998913263974941</v>
      </c>
      <c r="CY76" s="2">
        <f>BU$207*$B76+BU$209</f>
        <v>79.893615502319363</v>
      </c>
      <c r="CZ76" s="2">
        <f>BV$207*$B76+BV$209</f>
        <v>71.796690569710236</v>
      </c>
      <c r="DA76" s="2">
        <f>BW$207*$B76+BW$209</f>
        <v>60.221975016835025</v>
      </c>
      <c r="DD76" s="2">
        <f>BZ$207*$B76+BZ$209</f>
        <v>82.862783682547118</v>
      </c>
      <c r="DE76" s="2">
        <f>CA$207*$B76+CA$209</f>
        <v>85.490664396640113</v>
      </c>
      <c r="DF76" s="2">
        <f>CB$207*$B76+CB$209</f>
        <v>87.939389663168654</v>
      </c>
      <c r="DG76" s="2">
        <f>CC$207*$B76+CC$209</f>
        <v>88.006874325899688</v>
      </c>
      <c r="DH76" s="2">
        <f>CD$207*$B76+CD$209</f>
        <v>90.027154722252448</v>
      </c>
      <c r="DI76" s="2">
        <f>CE$207*$B76+CE$209</f>
        <v>92.781890463632237</v>
      </c>
      <c r="DJ76" s="2">
        <f>CF$207*$B76+CF$209</f>
        <v>94.207224326195899</v>
      </c>
      <c r="DK76" s="2">
        <f>CG$207*$B76+CG$209</f>
        <v>93.660691101973839</v>
      </c>
      <c r="DL76" s="2">
        <f>CH$207*$B76+CH$209</f>
        <v>91.724980992564653</v>
      </c>
      <c r="DM76" s="2">
        <f>CI$207*$B76+CI$209</f>
        <v>88.243266041446603</v>
      </c>
      <c r="DN76" s="2">
        <f>CJ$207*$B76+CJ$209</f>
        <v>82.519217812707865</v>
      </c>
      <c r="DO76" s="2">
        <f>CK$207*$B76+CK$209</f>
        <v>73.73550976325086</v>
      </c>
      <c r="DP76" s="2">
        <f>CL$207*$B76+CL$209</f>
        <v>61.489479710442623</v>
      </c>
      <c r="DS76" s="2">
        <f>POWER(10,($B76-C$227)/C$228)/(1+POWER(10,($B76-C$227)/C$228))</f>
        <v>6.6059738171406271E-2</v>
      </c>
      <c r="DT76" s="2">
        <f>POWER(10,($B76-D$227)/D$228)/(1+POWER(10,($B76-D$227)/D$228))</f>
        <v>5.0164916205640592E-2</v>
      </c>
      <c r="DU76" s="2">
        <f>POWER(10,($B76-E$227)/E$228)/(1+POWER(10,($B76-E$227)/E$228))</f>
        <v>5.7371820501441864E-2</v>
      </c>
      <c r="DV76" s="2">
        <f>POWER(10,($B76-F$227)/F$228)/(1+POWER(10,($B76-F$227)/F$228))</f>
        <v>5.4612488945866185E-2</v>
      </c>
      <c r="DW76" s="2">
        <f>POWER(10,($B76-G$227)/G$228)/(1+POWER(10,($B76-G$227)/G$228))</f>
        <v>5.6455500445628297E-2</v>
      </c>
      <c r="DX76" s="2">
        <f>POWER(10,($B76-H$227)/H$228)/(1+POWER(10,($B76-H$227)/H$228))</f>
        <v>6.0498371802208267E-2</v>
      </c>
      <c r="DY76" s="2">
        <f>POWER(10,($B76-I$227)/I$228)/(1+POWER(10,($B76-I$227)/I$228))</f>
        <v>5.7729630432819048E-2</v>
      </c>
      <c r="DZ76" s="2">
        <f>POWER(10,($B76-J$227)/J$228)/(1+POWER(10,($B76-J$227)/J$228))</f>
        <v>5.2663204582493177E-2</v>
      </c>
      <c r="EA76" s="2">
        <f>POWER(10,($B76-K$227)/K$228)/(1+POWER(10,($B76-K$227)/K$228))</f>
        <v>5.2320950783460857E-2</v>
      </c>
      <c r="EB76" s="2">
        <f>POWER(10,($B76-L$227)/L$228)/(1+POWER(10,($B76-L$227)/L$228))</f>
        <v>6.1433445784925912E-2</v>
      </c>
      <c r="EC76" s="2">
        <f>POWER(10,($B76-M$227)/M$228)/(1+POWER(10,($B76-M$227)/M$228))</f>
        <v>5.1086268882300501E-2</v>
      </c>
      <c r="ED76" s="2">
        <f>POWER(10,($B76-N$227)/N$228)/(1+POWER(10,($B76-N$227)/N$228))</f>
        <v>4.8955870756507071E-2</v>
      </c>
      <c r="EE76" s="2">
        <f>POWER(10,($B76-O$227)/O$228)/(1+POWER(10,($B76-O$227)/O$228))</f>
        <v>5.4782130140587262E-2</v>
      </c>
    </row>
    <row r="77" spans="2:135" x14ac:dyDescent="0.25">
      <c r="B77" s="2">
        <v>71</v>
      </c>
      <c r="C77">
        <v>108.943</v>
      </c>
      <c r="D77">
        <v>95.313999999999993</v>
      </c>
      <c r="E77">
        <v>98.914000000000001</v>
      </c>
      <c r="F77">
        <v>95.385999999999996</v>
      </c>
      <c r="G77">
        <v>95.228999999999999</v>
      </c>
      <c r="H77">
        <v>98.286000000000001</v>
      </c>
      <c r="I77">
        <v>98.786000000000001</v>
      </c>
      <c r="J77">
        <v>95.385999999999996</v>
      </c>
      <c r="K77">
        <v>93.686000000000007</v>
      </c>
      <c r="L77">
        <v>96.271000000000001</v>
      </c>
      <c r="M77">
        <v>85.656999999999996</v>
      </c>
      <c r="N77">
        <v>76.057100000000005</v>
      </c>
      <c r="O77">
        <v>66.7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103.75128789521855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89.314969849205113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94.466111215133466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91.798495237079521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93.297753738313574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96.925471388800986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96.472962297101645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94.395793649275731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92.379349647162172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93.746673798379561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83.357865671011695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74.443375970053026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65.319624352518773</v>
      </c>
      <c r="AE77" s="5"/>
      <c r="AG77" s="5">
        <f t="shared" si="17"/>
        <v>5.1917121047814447</v>
      </c>
      <c r="AH77" s="5">
        <f t="shared" si="17"/>
        <v>5.99903015079488</v>
      </c>
      <c r="AI77" s="5">
        <f t="shared" si="17"/>
        <v>4.4478887848665352</v>
      </c>
      <c r="AJ77" s="5">
        <f t="shared" si="17"/>
        <v>3.5875047629204744</v>
      </c>
      <c r="AK77" s="5">
        <f t="shared" si="17"/>
        <v>1.9312462616864252</v>
      </c>
      <c r="AL77" s="5">
        <f t="shared" si="17"/>
        <v>1.3605286111990154</v>
      </c>
      <c r="AM77" s="5">
        <f t="shared" si="17"/>
        <v>2.313037702898356</v>
      </c>
      <c r="AN77" s="5">
        <f t="shared" si="16"/>
        <v>0.99020635072426444</v>
      </c>
      <c r="AO77" s="5">
        <f t="shared" si="16"/>
        <v>1.3066503528378348</v>
      </c>
      <c r="AP77" s="5">
        <f t="shared" si="16"/>
        <v>2.5243262016204397</v>
      </c>
      <c r="AQ77" s="5">
        <f t="shared" si="16"/>
        <v>2.2991343289883019</v>
      </c>
      <c r="AR77" s="5">
        <f t="shared" si="16"/>
        <v>1.6137240299469795</v>
      </c>
      <c r="AS77" s="5">
        <f t="shared" si="16"/>
        <v>1.3803756474812303</v>
      </c>
      <c r="AV77" s="2">
        <f t="shared" si="18"/>
        <v>81.650076370791012</v>
      </c>
      <c r="AW77" s="2">
        <f t="shared" si="19"/>
        <v>84.843724417240011</v>
      </c>
      <c r="AX77" s="2">
        <f t="shared" si="20"/>
        <v>87.113078724904938</v>
      </c>
      <c r="AY77" s="2">
        <f t="shared" si="21"/>
        <v>86.988182464233716</v>
      </c>
      <c r="AZ77" s="2">
        <f t="shared" si="22"/>
        <v>88.574786018444158</v>
      </c>
      <c r="BA77" s="2">
        <f t="shared" si="23"/>
        <v>91.00570738056372</v>
      </c>
      <c r="BB77" s="2">
        <f t="shared" si="24"/>
        <v>92.290210554732099</v>
      </c>
      <c r="BC77" s="2">
        <f t="shared" si="25"/>
        <v>91.466001303747674</v>
      </c>
      <c r="BD77" s="2">
        <f t="shared" si="26"/>
        <v>89.39478393295353</v>
      </c>
      <c r="BE77" s="2">
        <f t="shared" si="27"/>
        <v>86.167490813922598</v>
      </c>
      <c r="BF77" s="2">
        <f t="shared" si="28"/>
        <v>80.071619181178619</v>
      </c>
      <c r="BG77" s="2">
        <f t="shared" si="29"/>
        <v>71.926263319914824</v>
      </c>
      <c r="BH77" s="2">
        <f t="shared" si="30"/>
        <v>60.319024001107685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81.561640327691933</v>
      </c>
      <c r="CP77" s="2">
        <f>BL$207*$B77+BL$209</f>
        <v>84.809915204436294</v>
      </c>
      <c r="CQ77" s="2">
        <f>BM$207*$B77+BM$209</f>
        <v>87.062630590910629</v>
      </c>
      <c r="CR77" s="2">
        <f>BN$207*$B77+BN$209</f>
        <v>86.927624457816322</v>
      </c>
      <c r="CS77" s="2">
        <f>BO$207*$B77+BO$209</f>
        <v>88.483107875799831</v>
      </c>
      <c r="CT77" s="2">
        <f>BP$207*$B77+BP$209</f>
        <v>90.884839119060402</v>
      </c>
      <c r="CU77" s="2">
        <f>BQ$207*$B77+BQ$209</f>
        <v>92.166251902665806</v>
      </c>
      <c r="CV77" s="2">
        <f>BR$207*$B77+BR$209</f>
        <v>91.336794338203433</v>
      </c>
      <c r="CW77" s="2">
        <f>BS$207*$B77+BS$209</f>
        <v>89.258266067717003</v>
      </c>
      <c r="CX77" s="2">
        <f>BT$207*$B77+BT$209</f>
        <v>86.023901590001671</v>
      </c>
      <c r="CY77" s="2">
        <f>BU$207*$B77+BU$209</f>
        <v>79.931300282619503</v>
      </c>
      <c r="CZ77" s="2">
        <f>BV$207*$B77+BV$209</f>
        <v>71.827063393312514</v>
      </c>
      <c r="DA77" s="2">
        <f>BW$207*$B77+BW$209</f>
        <v>60.246613294051635</v>
      </c>
      <c r="DD77" s="2">
        <f>BZ$207*$B77+BZ$209</f>
        <v>82.790356490694137</v>
      </c>
      <c r="DE77" s="2">
        <f>CA$207*$B77+CA$209</f>
        <v>85.42755007165961</v>
      </c>
      <c r="DF77" s="2">
        <f>CB$207*$B77+CB$209</f>
        <v>87.869017973509415</v>
      </c>
      <c r="DG77" s="2">
        <f>CC$207*$B77+CC$209</f>
        <v>87.94425195731435</v>
      </c>
      <c r="DH77" s="2">
        <f>CD$207*$B77+CD$209</f>
        <v>89.972189856751882</v>
      </c>
      <c r="DI77" s="2">
        <f>CE$207*$B77+CE$209</f>
        <v>92.717559031469037</v>
      </c>
      <c r="DJ77" s="2">
        <f>CF$207*$B77+CF$209</f>
        <v>94.135453707145103</v>
      </c>
      <c r="DK77" s="2">
        <f>CG$207*$B77+CG$209</f>
        <v>93.585743526377343</v>
      </c>
      <c r="DL77" s="2">
        <f>CH$207*$B77+CH$209</f>
        <v>91.649932409433234</v>
      </c>
      <c r="DM77" s="2">
        <f>CI$207*$B77+CI$209</f>
        <v>88.168191158041068</v>
      </c>
      <c r="DN77" s="2">
        <f>CJ$207*$B77+CJ$209</f>
        <v>82.448671349951098</v>
      </c>
      <c r="DO77" s="2">
        <f>CK$207*$B77+CK$209</f>
        <v>73.683811504063684</v>
      </c>
      <c r="DP77" s="2">
        <f>CL$207*$B77+CL$209</f>
        <v>61.458475375297837</v>
      </c>
      <c r="DS77" s="2">
        <f>POWER(10,($B77-C$227)/C$228)/(1+POWER(10,($B77-C$227)/C$228))</f>
        <v>7.1974346689637203E-2</v>
      </c>
      <c r="DT77" s="2">
        <f>POWER(10,($B77-D$227)/D$228)/(1+POWER(10,($B77-D$227)/D$228))</f>
        <v>5.4739805988791142E-2</v>
      </c>
      <c r="DU77" s="2">
        <f>POWER(10,($B77-E$227)/E$228)/(1+POWER(10,($B77-E$227)/E$228))</f>
        <v>6.256066883354168E-2</v>
      </c>
      <c r="DV77" s="2">
        <f>POWER(10,($B77-F$227)/F$228)/(1+POWER(10,($B77-F$227)/F$228))</f>
        <v>5.9567547058568975E-2</v>
      </c>
      <c r="DW77" s="2">
        <f>POWER(10,($B77-G$227)/G$228)/(1+POWER(10,($B77-G$227)/G$228))</f>
        <v>6.1566887395753674E-2</v>
      </c>
      <c r="DX77" s="2">
        <f>POWER(10,($B77-H$227)/H$228)/(1+POWER(10,($B77-H$227)/H$228))</f>
        <v>6.5950209131768231E-2</v>
      </c>
      <c r="DY77" s="2">
        <f>POWER(10,($B77-I$227)/I$228)/(1+POWER(10,($B77-I$227)/I$228))</f>
        <v>6.2948678893308463E-2</v>
      </c>
      <c r="DZ77" s="2">
        <f>POWER(10,($B77-J$227)/J$228)/(1+POWER(10,($B77-J$227)/J$228))</f>
        <v>5.7452149752288476E-2</v>
      </c>
      <c r="EA77" s="2">
        <f>POWER(10,($B77-K$227)/K$228)/(1+POWER(10,($B77-K$227)/K$228))</f>
        <v>5.7080648272430881E-2</v>
      </c>
      <c r="EB77" s="2">
        <f>POWER(10,($B77-L$227)/L$228)/(1+POWER(10,($B77-L$227)/L$228))</f>
        <v>6.6963541706826321E-2</v>
      </c>
      <c r="EC77" s="2">
        <f>POWER(10,($B77-M$227)/M$228)/(1+POWER(10,($B77-M$227)/M$228))</f>
        <v>5.5740252352964592E-2</v>
      </c>
      <c r="ED77" s="2">
        <f>POWER(10,($B77-N$227)/N$228)/(1+POWER(10,($B77-N$227)/N$228))</f>
        <v>5.3426701246075403E-2</v>
      </c>
      <c r="EE77" s="2">
        <f>POWER(10,($B77-O$227)/O$228)/(1+POWER(10,($B77-O$227)/O$228))</f>
        <v>5.9751607197405771E-2</v>
      </c>
    </row>
    <row r="78" spans="2:135" x14ac:dyDescent="0.25">
      <c r="B78" s="2">
        <v>72</v>
      </c>
      <c r="C78">
        <v>111.68600000000001</v>
      </c>
      <c r="D78">
        <v>97.414000000000001</v>
      </c>
      <c r="E78">
        <v>102.9</v>
      </c>
      <c r="F78">
        <v>97.129000000000005</v>
      </c>
      <c r="G78">
        <v>99.370999999999995</v>
      </c>
      <c r="H78">
        <v>103.586</v>
      </c>
      <c r="I78">
        <v>101.3</v>
      </c>
      <c r="J78">
        <v>97.713999999999999</v>
      </c>
      <c r="K78">
        <v>95.228999999999999</v>
      </c>
      <c r="L78">
        <v>99.471000000000004</v>
      </c>
      <c r="M78">
        <v>87.129000000000005</v>
      </c>
      <c r="N78">
        <v>77.2286</v>
      </c>
      <c r="O78">
        <v>68.857100000000003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110.97082629016103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91.965076401730144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98.623557995989657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94.632909540285922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96.065431641491344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100.34030276475151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98.828520351122393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95.4815999870724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93.664296631577756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97.609709132675604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85.299905445426603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75.917284406187292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67.730079700079585</v>
      </c>
      <c r="AE78" s="5"/>
      <c r="AG78" s="5">
        <f t="shared" si="17"/>
        <v>0.71517370983897877</v>
      </c>
      <c r="AH78" s="5">
        <f t="shared" si="17"/>
        <v>5.4489235982698574</v>
      </c>
      <c r="AI78" s="5">
        <f t="shared" si="17"/>
        <v>4.2764420040103488</v>
      </c>
      <c r="AJ78" s="5">
        <f t="shared" si="17"/>
        <v>2.4960904597140825</v>
      </c>
      <c r="AK78" s="5">
        <f t="shared" si="17"/>
        <v>3.3055683585086513</v>
      </c>
      <c r="AL78" s="5">
        <f t="shared" si="17"/>
        <v>3.2456972352484854</v>
      </c>
      <c r="AM78" s="5">
        <f t="shared" si="17"/>
        <v>2.4714796488776045</v>
      </c>
      <c r="AN78" s="5">
        <f t="shared" si="16"/>
        <v>2.2324000129275987</v>
      </c>
      <c r="AO78" s="5">
        <f t="shared" si="16"/>
        <v>1.5647033684222436</v>
      </c>
      <c r="AP78" s="5">
        <f t="shared" si="16"/>
        <v>1.8612908673243993</v>
      </c>
      <c r="AQ78" s="5">
        <f t="shared" si="16"/>
        <v>1.8290945545734019</v>
      </c>
      <c r="AR78" s="5">
        <f t="shared" si="16"/>
        <v>1.3113155938127079</v>
      </c>
      <c r="AS78" s="5">
        <f t="shared" si="16"/>
        <v>1.1270202999204173</v>
      </c>
      <c r="AV78" s="2">
        <f t="shared" si="18"/>
        <v>81.645916153780178</v>
      </c>
      <c r="AW78" s="2">
        <f t="shared" si="19"/>
        <v>84.820868867872562</v>
      </c>
      <c r="AX78" s="2">
        <f t="shared" si="20"/>
        <v>87.098273218858779</v>
      </c>
      <c r="AY78" s="2">
        <f t="shared" si="21"/>
        <v>86.985727325312567</v>
      </c>
      <c r="AZ78" s="2">
        <f t="shared" si="22"/>
        <v>88.596272322792657</v>
      </c>
      <c r="BA78" s="2">
        <f t="shared" si="23"/>
        <v>91.035528146667161</v>
      </c>
      <c r="BB78" s="2">
        <f t="shared" si="24"/>
        <v>92.322665456105767</v>
      </c>
      <c r="BC78" s="2">
        <f t="shared" si="25"/>
        <v>91.499068359415588</v>
      </c>
      <c r="BD78" s="2">
        <f t="shared" si="26"/>
        <v>89.424940968762741</v>
      </c>
      <c r="BE78" s="2">
        <f t="shared" si="27"/>
        <v>86.198021851715296</v>
      </c>
      <c r="BF78" s="2">
        <f t="shared" si="28"/>
        <v>80.115439212421592</v>
      </c>
      <c r="BG78" s="2">
        <f t="shared" si="29"/>
        <v>71.960865820800748</v>
      </c>
      <c r="BH78" s="2">
        <f t="shared" si="30"/>
        <v>60.34656865029983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81.554753310767722</v>
      </c>
      <c r="CP78" s="2">
        <f>BL$207*$B78+BL$209</f>
        <v>84.786354106893654</v>
      </c>
      <c r="CQ78" s="2">
        <f>BM$207*$B78+BM$209</f>
        <v>87.047023953076902</v>
      </c>
      <c r="CR78" s="2">
        <f>BN$207*$B78+BN$209</f>
        <v>86.92350550063415</v>
      </c>
      <c r="CS78" s="2">
        <f>BO$207*$B78+BO$209</f>
        <v>88.501248799144463</v>
      </c>
      <c r="CT78" s="2">
        <f>BP$207*$B78+BP$209</f>
        <v>90.910287878731623</v>
      </c>
      <c r="CU78" s="2">
        <f>BQ$207*$B78+BQ$209</f>
        <v>92.194424598966691</v>
      </c>
      <c r="CV78" s="2">
        <f>BR$207*$B78+BR$209</f>
        <v>91.364614878904348</v>
      </c>
      <c r="CW78" s="2">
        <f>BS$207*$B78+BS$209</f>
        <v>89.28223528690161</v>
      </c>
      <c r="CX78" s="2">
        <f>BT$207*$B78+BT$209</f>
        <v>86.048889916028401</v>
      </c>
      <c r="CY78" s="2">
        <f>BU$207*$B78+BU$209</f>
        <v>79.968985062919643</v>
      </c>
      <c r="CZ78" s="2">
        <f>BV$207*$B78+BV$209</f>
        <v>71.857436216914792</v>
      </c>
      <c r="DA78" s="2">
        <f>BW$207*$B78+BW$209</f>
        <v>60.271251571268245</v>
      </c>
      <c r="DD78" s="2">
        <f>BZ$207*$B78+BZ$209</f>
        <v>82.717929298841156</v>
      </c>
      <c r="DE78" s="2">
        <f>CA$207*$B78+CA$209</f>
        <v>85.364435746679092</v>
      </c>
      <c r="DF78" s="2">
        <f>CB$207*$B78+CB$209</f>
        <v>87.798646283850175</v>
      </c>
      <c r="DG78" s="2">
        <f>CC$207*$B78+CC$209</f>
        <v>87.881629588729012</v>
      </c>
      <c r="DH78" s="2">
        <f>CD$207*$B78+CD$209</f>
        <v>89.917224991251317</v>
      </c>
      <c r="DI78" s="2">
        <f>CE$207*$B78+CE$209</f>
        <v>92.653227599305822</v>
      </c>
      <c r="DJ78" s="2">
        <f>CF$207*$B78+CF$209</f>
        <v>94.063683088094322</v>
      </c>
      <c r="DK78" s="2">
        <f>CG$207*$B78+CG$209</f>
        <v>93.51079595078086</v>
      </c>
      <c r="DL78" s="2">
        <f>CH$207*$B78+CH$209</f>
        <v>91.574883826301814</v>
      </c>
      <c r="DM78" s="2">
        <f>CI$207*$B78+CI$209</f>
        <v>88.093116274635548</v>
      </c>
      <c r="DN78" s="2">
        <f>CJ$207*$B78+CJ$209</f>
        <v>82.378124887194318</v>
      </c>
      <c r="DO78" s="2">
        <f>CK$207*$B78+CK$209</f>
        <v>73.632113244876507</v>
      </c>
      <c r="DP78" s="2">
        <f>CL$207*$B78+CL$209</f>
        <v>61.427471040153065</v>
      </c>
      <c r="DS78" s="2">
        <f>POWER(10,($B78-C$227)/C$228)/(1+POWER(10,($B78-C$227)/C$228))</f>
        <v>7.8374075760834841E-2</v>
      </c>
      <c r="DT78" s="2">
        <f>POWER(10,($B78-D$227)/D$228)/(1+POWER(10,($B78-D$227)/D$228))</f>
        <v>5.9705686192888734E-2</v>
      </c>
      <c r="DU78" s="2">
        <f>POWER(10,($B78-E$227)/E$228)/(1+POWER(10,($B78-E$227)/E$228))</f>
        <v>6.8184863173431226E-2</v>
      </c>
      <c r="DV78" s="2">
        <f>POWER(10,($B78-F$227)/F$228)/(1+POWER(10,($B78-F$227)/F$228))</f>
        <v>6.4941300872769711E-2</v>
      </c>
      <c r="DW78" s="2">
        <f>POWER(10,($B78-G$227)/G$228)/(1+POWER(10,($B78-G$227)/G$228))</f>
        <v>6.7108136547698108E-2</v>
      </c>
      <c r="DX78" s="2">
        <f>POWER(10,($B78-H$227)/H$228)/(1+POWER(10,($B78-H$227)/H$228))</f>
        <v>7.1855765553545947E-2</v>
      </c>
      <c r="DY78" s="2">
        <f>POWER(10,($B78-I$227)/I$228)/(1+POWER(10,($B78-I$227)/I$228))</f>
        <v>6.8605202482683036E-2</v>
      </c>
      <c r="DZ78" s="2">
        <f>POWER(10,($B78-J$227)/J$228)/(1+POWER(10,($B78-J$227)/J$228))</f>
        <v>6.2647780410100912E-2</v>
      </c>
      <c r="EA78" s="2">
        <f>POWER(10,($B78-K$227)/K$228)/(1+POWER(10,($B78-K$227)/K$228))</f>
        <v>6.2244901217372715E-2</v>
      </c>
      <c r="EB78" s="2">
        <f>POWER(10,($B78-L$227)/L$228)/(1+POWER(10,($B78-L$227)/L$228))</f>
        <v>7.2952750588985524E-2</v>
      </c>
      <c r="EC78" s="2">
        <f>POWER(10,($B78-M$227)/M$228)/(1+POWER(10,($B78-M$227)/M$228))</f>
        <v>6.0791054145660925E-2</v>
      </c>
      <c r="ED78" s="2">
        <f>POWER(10,($B78-N$227)/N$228)/(1+POWER(10,($B78-N$227)/N$228))</f>
        <v>5.8280803918872991E-2</v>
      </c>
      <c r="EE78" s="2">
        <f>POWER(10,($B78-O$227)/O$228)/(1+POWER(10,($B78-O$227)/O$228))</f>
        <v>6.5140815440716204E-2</v>
      </c>
    </row>
    <row r="79" spans="2:135" x14ac:dyDescent="0.25">
      <c r="B79" s="2">
        <v>73</v>
      </c>
      <c r="C79">
        <v>117.071</v>
      </c>
      <c r="D79">
        <v>101.929</v>
      </c>
      <c r="E79">
        <v>106.67100000000001</v>
      </c>
      <c r="F79">
        <v>100.557</v>
      </c>
      <c r="G79">
        <v>101.6</v>
      </c>
      <c r="H79">
        <v>105.514</v>
      </c>
      <c r="I79">
        <v>105.014</v>
      </c>
      <c r="J79">
        <v>101.429</v>
      </c>
      <c r="K79">
        <v>98.771000000000001</v>
      </c>
      <c r="L79">
        <v>105.129</v>
      </c>
      <c r="M79">
        <v>90.085999999999999</v>
      </c>
      <c r="N79">
        <v>78.8</v>
      </c>
      <c r="O79">
        <v>71.571399999999997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118.25053538344096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96.049283675970912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104.28113117545337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98.865103846062169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100.18428041838494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105.15673393127092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102.44401581742436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97.68766750943351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96.072553412977484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102.46063010815058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88.171508899427124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78.137715192862316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70.672818645240028</v>
      </c>
      <c r="AE79" s="5"/>
      <c r="AG79" s="5">
        <f t="shared" si="17"/>
        <v>-1.1795353834409639</v>
      </c>
      <c r="AH79" s="5">
        <f t="shared" si="17"/>
        <v>5.8797163240290899</v>
      </c>
      <c r="AI79" s="5">
        <f t="shared" si="17"/>
        <v>2.3898688245466388</v>
      </c>
      <c r="AJ79" s="5">
        <f t="shared" si="17"/>
        <v>1.691896153937833</v>
      </c>
      <c r="AK79" s="5">
        <f t="shared" si="17"/>
        <v>1.4157195816150505</v>
      </c>
      <c r="AL79" s="5">
        <f t="shared" si="17"/>
        <v>0.35726606872907496</v>
      </c>
      <c r="AM79" s="5">
        <f t="shared" si="17"/>
        <v>2.569984182575638</v>
      </c>
      <c r="AN79" s="5">
        <f t="shared" si="16"/>
        <v>3.7413324905664922</v>
      </c>
      <c r="AO79" s="5">
        <f t="shared" si="16"/>
        <v>2.6984465870225165</v>
      </c>
      <c r="AP79" s="5">
        <f t="shared" si="16"/>
        <v>2.668369891849423</v>
      </c>
      <c r="AQ79" s="5">
        <f t="shared" si="16"/>
        <v>1.9144911005728744</v>
      </c>
      <c r="AR79" s="5">
        <f t="shared" si="16"/>
        <v>0.66228480713768079</v>
      </c>
      <c r="AS79" s="5">
        <f t="shared" si="16"/>
        <v>0.89858135475996903</v>
      </c>
      <c r="AV79" s="2">
        <f t="shared" si="18"/>
        <v>81.641484256209026</v>
      </c>
      <c r="AW79" s="2">
        <f t="shared" si="19"/>
        <v>84.797846383448359</v>
      </c>
      <c r="AX79" s="2">
        <f t="shared" si="20"/>
        <v>87.083176118695263</v>
      </c>
      <c r="AY79" s="2">
        <f t="shared" si="21"/>
        <v>86.983046723736791</v>
      </c>
      <c r="AZ79" s="2">
        <f t="shared" si="22"/>
        <v>88.61756599015753</v>
      </c>
      <c r="BA79" s="2">
        <f t="shared" si="23"/>
        <v>91.065089493997405</v>
      </c>
      <c r="BB79" s="2">
        <f t="shared" si="24"/>
        <v>92.354817300352025</v>
      </c>
      <c r="BC79" s="2">
        <f t="shared" si="25"/>
        <v>91.531958094362352</v>
      </c>
      <c r="BD79" s="2">
        <f t="shared" si="26"/>
        <v>89.455026475209877</v>
      </c>
      <c r="BE79" s="2">
        <f t="shared" si="27"/>
        <v>86.228307067565325</v>
      </c>
      <c r="BF79" s="2">
        <f t="shared" si="28"/>
        <v>80.159145087049041</v>
      </c>
      <c r="BG79" s="2">
        <f t="shared" si="29"/>
        <v>71.995367920885329</v>
      </c>
      <c r="BH79" s="2">
        <f t="shared" si="30"/>
        <v>60.374008135404985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81.547866293843512</v>
      </c>
      <c r="CP79" s="2">
        <f>BL$207*$B79+BL$209</f>
        <v>84.762793009351014</v>
      </c>
      <c r="CQ79" s="2">
        <f>BM$207*$B79+BM$209</f>
        <v>87.031417315243175</v>
      </c>
      <c r="CR79" s="2">
        <f>BN$207*$B79+BN$209</f>
        <v>86.919386543451978</v>
      </c>
      <c r="CS79" s="2">
        <f>BO$207*$B79+BO$209</f>
        <v>88.519389722489095</v>
      </c>
      <c r="CT79" s="2">
        <f>BP$207*$B79+BP$209</f>
        <v>90.935736638402844</v>
      </c>
      <c r="CU79" s="2">
        <f>BQ$207*$B79+BQ$209</f>
        <v>92.222597295267576</v>
      </c>
      <c r="CV79" s="2">
        <f>BR$207*$B79+BR$209</f>
        <v>91.392435419605249</v>
      </c>
      <c r="CW79" s="2">
        <f>BS$207*$B79+BS$209</f>
        <v>89.306204506086203</v>
      </c>
      <c r="CX79" s="2">
        <f>BT$207*$B79+BT$209</f>
        <v>86.07387824205513</v>
      </c>
      <c r="CY79" s="2">
        <f>BU$207*$B79+BU$209</f>
        <v>80.006669843219782</v>
      </c>
      <c r="CZ79" s="2">
        <f>BV$207*$B79+BV$209</f>
        <v>71.88780904051707</v>
      </c>
      <c r="DA79" s="2">
        <f>BW$207*$B79+BW$209</f>
        <v>60.295889848484855</v>
      </c>
      <c r="DD79" s="2">
        <f>BZ$207*$B79+BZ$209</f>
        <v>82.645502106988175</v>
      </c>
      <c r="DE79" s="2">
        <f>CA$207*$B79+CA$209</f>
        <v>85.301321421698574</v>
      </c>
      <c r="DF79" s="2">
        <f>CB$207*$B79+CB$209</f>
        <v>87.728274594190935</v>
      </c>
      <c r="DG79" s="2">
        <f>CC$207*$B79+CC$209</f>
        <v>87.819007220143689</v>
      </c>
      <c r="DH79" s="2">
        <f>CD$207*$B79+CD$209</f>
        <v>89.862260125750751</v>
      </c>
      <c r="DI79" s="2">
        <f>CE$207*$B79+CE$209</f>
        <v>92.588896167142622</v>
      </c>
      <c r="DJ79" s="2">
        <f>CF$207*$B79+CF$209</f>
        <v>93.991912469043541</v>
      </c>
      <c r="DK79" s="2">
        <f>CG$207*$B79+CG$209</f>
        <v>93.435848375184364</v>
      </c>
      <c r="DL79" s="2">
        <f>CH$207*$B79+CH$209</f>
        <v>91.499835243170395</v>
      </c>
      <c r="DM79" s="2">
        <f>CI$207*$B79+CI$209</f>
        <v>88.018041391230014</v>
      </c>
      <c r="DN79" s="2">
        <f>CJ$207*$B79+CJ$209</f>
        <v>82.307578424437551</v>
      </c>
      <c r="DO79" s="2">
        <f>CK$207*$B79+CK$209</f>
        <v>73.580414985689345</v>
      </c>
      <c r="DP79" s="2">
        <f>CL$207*$B79+CL$209</f>
        <v>61.396466705008287</v>
      </c>
      <c r="DS79" s="2">
        <f>POWER(10,($B79-C$227)/C$228)/(1+POWER(10,($B79-C$227)/C$228))</f>
        <v>8.5290550148230351E-2</v>
      </c>
      <c r="DT79" s="2">
        <f>POWER(10,($B79-D$227)/D$228)/(1+POWER(10,($B79-D$227)/D$228))</f>
        <v>6.5091039383670099E-2</v>
      </c>
      <c r="DU79" s="2">
        <f>POWER(10,($B79-E$227)/E$228)/(1+POWER(10,($B79-E$227)/E$228))</f>
        <v>7.4274611194765847E-2</v>
      </c>
      <c r="DV79" s="2">
        <f>POWER(10,($B79-F$227)/F$228)/(1+POWER(10,($B79-F$227)/F$228))</f>
        <v>7.0763358306660196E-2</v>
      </c>
      <c r="DW79" s="2">
        <f>POWER(10,($B79-G$227)/G$228)/(1+POWER(10,($B79-G$227)/G$228))</f>
        <v>7.3109264624475506E-2</v>
      </c>
      <c r="DX79" s="2">
        <f>POWER(10,($B79-H$227)/H$228)/(1+POWER(10,($B79-H$227)/H$228))</f>
        <v>7.8245839766695899E-2</v>
      </c>
      <c r="DY79" s="2">
        <f>POWER(10,($B79-I$227)/I$228)/(1+POWER(10,($B79-I$227)/I$228))</f>
        <v>7.4729481238932555E-2</v>
      </c>
      <c r="DZ79" s="2">
        <f>POWER(10,($B79-J$227)/J$228)/(1+POWER(10,($B79-J$227)/J$228))</f>
        <v>6.8279235666078547E-2</v>
      </c>
      <c r="EA79" s="2">
        <f>POWER(10,($B79-K$227)/K$228)/(1+POWER(10,($B79-K$227)/K$228))</f>
        <v>6.7842762506824125E-2</v>
      </c>
      <c r="EB79" s="2">
        <f>POWER(10,($B79-L$227)/L$228)/(1+POWER(10,($B79-L$227)/L$228))</f>
        <v>7.9432029958868153E-2</v>
      </c>
      <c r="EC79" s="2">
        <f>POWER(10,($B79-M$227)/M$228)/(1+POWER(10,($B79-M$227)/M$228))</f>
        <v>6.6267406308062382E-2</v>
      </c>
      <c r="ED79" s="2">
        <f>POWER(10,($B79-N$227)/N$228)/(1+POWER(10,($B79-N$227)/N$228))</f>
        <v>6.3546320793118519E-2</v>
      </c>
      <c r="EE79" s="2">
        <f>POWER(10,($B79-O$227)/O$228)/(1+POWER(10,($B79-O$227)/O$228))</f>
        <v>7.0979401808336104E-2</v>
      </c>
    </row>
    <row r="80" spans="2:135" x14ac:dyDescent="0.25">
      <c r="B80" s="2">
        <v>74</v>
      </c>
      <c r="C80">
        <v>120.229</v>
      </c>
      <c r="D80">
        <v>107.614</v>
      </c>
      <c r="E80">
        <v>112.429</v>
      </c>
      <c r="F80">
        <v>106.071</v>
      </c>
      <c r="G80">
        <v>106.729</v>
      </c>
      <c r="H80">
        <v>110.914</v>
      </c>
      <c r="I80">
        <v>108.54300000000001</v>
      </c>
      <c r="J80">
        <v>103.771</v>
      </c>
      <c r="K80">
        <v>102.143</v>
      </c>
      <c r="L80">
        <v>109.557</v>
      </c>
      <c r="M80">
        <v>93.4</v>
      </c>
      <c r="N80">
        <v>81.5</v>
      </c>
      <c r="O80">
        <v>74.028599999999997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124.62885389827699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101.657123901606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111.24172162625857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104.50457629575523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105.64205363832241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111.23985324285992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107.31618317648444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101.12306121759281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99.708422364713542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107.95900015160085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91.980581107958159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81.128480885305635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73.937701597550202</v>
      </c>
      <c r="AE80" s="5"/>
      <c r="AG80" s="5">
        <f t="shared" si="17"/>
        <v>-4.3998538982769873</v>
      </c>
      <c r="AH80" s="5">
        <f t="shared" si="17"/>
        <v>5.9568760983940052</v>
      </c>
      <c r="AI80" s="5">
        <f t="shared" si="17"/>
        <v>1.1872783737414352</v>
      </c>
      <c r="AJ80" s="5">
        <f t="shared" si="17"/>
        <v>1.5664237042447695</v>
      </c>
      <c r="AK80" s="5">
        <f t="shared" si="17"/>
        <v>1.0869463616775903</v>
      </c>
      <c r="AL80" s="5">
        <f t="shared" si="17"/>
        <v>-0.32585324285992101</v>
      </c>
      <c r="AM80" s="5">
        <f t="shared" si="17"/>
        <v>1.2268168235155628</v>
      </c>
      <c r="AN80" s="5">
        <f t="shared" si="16"/>
        <v>2.6479387824071949</v>
      </c>
      <c r="AO80" s="5">
        <f t="shared" si="16"/>
        <v>2.434577635286459</v>
      </c>
      <c r="AP80" s="5">
        <f t="shared" si="16"/>
        <v>1.5979998483991551</v>
      </c>
      <c r="AQ80" s="5">
        <f t="shared" si="16"/>
        <v>1.4194188920418469</v>
      </c>
      <c r="AR80" s="5">
        <f t="shared" si="16"/>
        <v>0.37151911469436527</v>
      </c>
      <c r="AS80" s="5">
        <f t="shared" si="16"/>
        <v>9.0898402449795412E-2</v>
      </c>
      <c r="AV80" s="2">
        <f t="shared" si="18"/>
        <v>81.636712308488882</v>
      </c>
      <c r="AW80" s="2">
        <f t="shared" si="19"/>
        <v>84.774621977678024</v>
      </c>
      <c r="AX80" s="2">
        <f t="shared" si="20"/>
        <v>87.067730929779955</v>
      </c>
      <c r="AY80" s="2">
        <f t="shared" si="21"/>
        <v>86.980087743108797</v>
      </c>
      <c r="AZ80" s="2">
        <f t="shared" si="22"/>
        <v>88.638605497812421</v>
      </c>
      <c r="BA80" s="2">
        <f t="shared" si="23"/>
        <v>91.09431034256815</v>
      </c>
      <c r="BB80" s="2">
        <f t="shared" si="24"/>
        <v>92.386577920925816</v>
      </c>
      <c r="BC80" s="2">
        <f t="shared" si="25"/>
        <v>91.564594796070821</v>
      </c>
      <c r="BD80" s="2">
        <f t="shared" si="26"/>
        <v>89.484974795590645</v>
      </c>
      <c r="BE80" s="2">
        <f t="shared" si="27"/>
        <v>86.25825786529505</v>
      </c>
      <c r="BF80" s="2">
        <f t="shared" si="28"/>
        <v>80.202664109284413</v>
      </c>
      <c r="BG80" s="2">
        <f t="shared" si="29"/>
        <v>72.029715557070489</v>
      </c>
      <c r="BH80" s="2">
        <f t="shared" si="30"/>
        <v>60.401299486622207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81.540979276919302</v>
      </c>
      <c r="CP80" s="2">
        <f>BL$207*$B80+BL$209</f>
        <v>84.739231911808375</v>
      </c>
      <c r="CQ80" s="2">
        <f>BM$207*$B80+BM$209</f>
        <v>87.015810677409448</v>
      </c>
      <c r="CR80" s="2">
        <f>BN$207*$B80+BN$209</f>
        <v>86.915267586269806</v>
      </c>
      <c r="CS80" s="2">
        <f>BO$207*$B80+BO$209</f>
        <v>88.537530645833726</v>
      </c>
      <c r="CT80" s="2">
        <f>BP$207*$B80+BP$209</f>
        <v>90.961185398074079</v>
      </c>
      <c r="CU80" s="2">
        <f>BQ$207*$B80+BQ$209</f>
        <v>92.250769991568475</v>
      </c>
      <c r="CV80" s="2">
        <f>BR$207*$B80+BR$209</f>
        <v>91.420255960306164</v>
      </c>
      <c r="CW80" s="2">
        <f>BS$207*$B80+BS$209</f>
        <v>89.330173725270811</v>
      </c>
      <c r="CX80" s="2">
        <f>BT$207*$B80+BT$209</f>
        <v>86.09886656808186</v>
      </c>
      <c r="CY80" s="2">
        <f>BU$207*$B80+BU$209</f>
        <v>80.044354623519922</v>
      </c>
      <c r="CZ80" s="2">
        <f>BV$207*$B80+BV$209</f>
        <v>71.918181864119347</v>
      </c>
      <c r="DA80" s="2">
        <f>BW$207*$B80+BW$209</f>
        <v>60.320528125701465</v>
      </c>
      <c r="DD80" s="2">
        <f>BZ$207*$B80+BZ$209</f>
        <v>82.573074915135194</v>
      </c>
      <c r="DE80" s="2">
        <f>CA$207*$B80+CA$209</f>
        <v>85.238207096718057</v>
      </c>
      <c r="DF80" s="2">
        <f>CB$207*$B80+CB$209</f>
        <v>87.657902904531696</v>
      </c>
      <c r="DG80" s="2">
        <f>CC$207*$B80+CC$209</f>
        <v>87.756384851558352</v>
      </c>
      <c r="DH80" s="2">
        <f>CD$207*$B80+CD$209</f>
        <v>89.807295260250186</v>
      </c>
      <c r="DI80" s="2">
        <f>CE$207*$B80+CE$209</f>
        <v>92.524564734979407</v>
      </c>
      <c r="DJ80" s="2">
        <f>CF$207*$B80+CF$209</f>
        <v>93.920141849992746</v>
      </c>
      <c r="DK80" s="2">
        <f>CG$207*$B80+CG$209</f>
        <v>93.360900799587867</v>
      </c>
      <c r="DL80" s="2">
        <f>CH$207*$B80+CH$209</f>
        <v>91.42478666003899</v>
      </c>
      <c r="DM80" s="2">
        <f>CI$207*$B80+CI$209</f>
        <v>87.942966507824494</v>
      </c>
      <c r="DN80" s="2">
        <f>CJ$207*$B80+CJ$209</f>
        <v>82.237031961680771</v>
      </c>
      <c r="DO80" s="2">
        <f>CK$207*$B80+CK$209</f>
        <v>73.528716726502168</v>
      </c>
      <c r="DP80" s="2">
        <f>CL$207*$B80+CL$209</f>
        <v>61.365462369863508</v>
      </c>
      <c r="DS80" s="2">
        <f>POWER(10,($B80-C$227)/C$228)/(1+POWER(10,($B80-C$227)/C$228))</f>
        <v>9.2755969529210239E-2</v>
      </c>
      <c r="DT80" s="2">
        <f>POWER(10,($B80-D$227)/D$228)/(1+POWER(10,($B80-D$227)/D$228))</f>
        <v>7.092550279038784E-2</v>
      </c>
      <c r="DU80" s="2">
        <f>POWER(10,($B80-E$227)/E$228)/(1+POWER(10,($B80-E$227)/E$228))</f>
        <v>8.086105107239322E-2</v>
      </c>
      <c r="DV80" s="2">
        <f>POWER(10,($B80-F$227)/F$228)/(1+POWER(10,($B80-F$227)/F$228))</f>
        <v>7.706435180206149E-2</v>
      </c>
      <c r="DW80" s="2">
        <f>POWER(10,($B80-G$227)/G$228)/(1+POWER(10,($B80-G$227)/G$228))</f>
        <v>7.9601251154050132E-2</v>
      </c>
      <c r="DX80" s="2">
        <f>POWER(10,($B80-H$227)/H$228)/(1+POWER(10,($B80-H$227)/H$228))</f>
        <v>8.5152042982469672E-2</v>
      </c>
      <c r="DY80" s="2">
        <f>POWER(10,($B80-I$227)/I$228)/(1+POWER(10,($B80-I$227)/I$228))</f>
        <v>8.1352712801535179E-2</v>
      </c>
      <c r="DZ80" s="2">
        <f>POWER(10,($B80-J$227)/J$228)/(1+POWER(10,($B80-J$227)/J$228))</f>
        <v>7.437673954708432E-2</v>
      </c>
      <c r="EA80" s="2">
        <f>POWER(10,($B80-K$227)/K$228)/(1+POWER(10,($B80-K$227)/K$228))</f>
        <v>7.3904380017100368E-2</v>
      </c>
      <c r="EB80" s="2">
        <f>POWER(10,($B80-L$227)/L$228)/(1+POWER(10,($B80-L$227)/L$228))</f>
        <v>8.6433112315719429E-2</v>
      </c>
      <c r="EC80" s="2">
        <f>POWER(10,($B80-M$227)/M$228)/(1+POWER(10,($B80-M$227)/M$228))</f>
        <v>7.2199170853513239E-2</v>
      </c>
      <c r="ED80" s="2">
        <f>POWER(10,($B80-N$227)/N$228)/(1+POWER(10,($B80-N$227)/N$228))</f>
        <v>6.9252579100422471E-2</v>
      </c>
      <c r="EE80" s="2">
        <f>POWER(10,($B80-O$227)/O$228)/(1+POWER(10,($B80-O$227)/O$228))</f>
        <v>7.7298032265673E-2</v>
      </c>
    </row>
    <row r="81" spans="2:135" x14ac:dyDescent="0.25">
      <c r="B81" s="2">
        <v>75</v>
      </c>
      <c r="C81">
        <v>123.414</v>
      </c>
      <c r="D81">
        <v>113.786</v>
      </c>
      <c r="E81">
        <v>117.971</v>
      </c>
      <c r="F81">
        <v>111.286</v>
      </c>
      <c r="G81">
        <v>111.9</v>
      </c>
      <c r="H81">
        <v>117.5</v>
      </c>
      <c r="I81">
        <v>113.586</v>
      </c>
      <c r="J81">
        <v>108.057</v>
      </c>
      <c r="K81">
        <v>105.843</v>
      </c>
      <c r="L81">
        <v>113</v>
      </c>
      <c r="M81">
        <v>97.028999999999996</v>
      </c>
      <c r="N81">
        <v>84.928600000000003</v>
      </c>
      <c r="O81">
        <v>76.128600000000006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129.1226957038545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108.63602871189025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118.95993021000568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111.29314226827452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112.16258637289344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118.14268963982209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113.20958850723235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105.79459498287022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104.55537239083681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113.51235103455778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96.565736164704006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84.787497036743545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77.181035241048221</v>
      </c>
      <c r="AE81" s="5"/>
      <c r="AG81" s="5">
        <f t="shared" si="17"/>
        <v>-5.7086957038545023</v>
      </c>
      <c r="AH81" s="5">
        <f t="shared" si="17"/>
        <v>5.1499712881097537</v>
      </c>
      <c r="AI81" s="5">
        <f t="shared" si="17"/>
        <v>-0.98893021000567671</v>
      </c>
      <c r="AJ81" s="5">
        <f t="shared" si="17"/>
        <v>-7.1422682745208022E-3</v>
      </c>
      <c r="AK81" s="5">
        <f t="shared" si="17"/>
        <v>-0.26258637289343767</v>
      </c>
      <c r="AL81" s="5">
        <f t="shared" si="17"/>
        <v>-0.6426896398220947</v>
      </c>
      <c r="AM81" s="5">
        <f t="shared" si="17"/>
        <v>0.37641149276764452</v>
      </c>
      <c r="AN81" s="5">
        <f t="shared" si="16"/>
        <v>2.2624050171297796</v>
      </c>
      <c r="AO81" s="5">
        <f t="shared" si="16"/>
        <v>1.2876276091631951</v>
      </c>
      <c r="AP81" s="5">
        <f t="shared" si="16"/>
        <v>-0.5123510345577813</v>
      </c>
      <c r="AQ81" s="5">
        <f t="shared" si="16"/>
        <v>0.46326383529599013</v>
      </c>
      <c r="AR81" s="5">
        <f t="shared" si="16"/>
        <v>0.14110296325645777</v>
      </c>
      <c r="AS81" s="5">
        <f t="shared" si="16"/>
        <v>-1.0524352410482152</v>
      </c>
      <c r="AV81" s="2">
        <f t="shared" si="18"/>
        <v>81.631523777252468</v>
      </c>
      <c r="AW81" s="2">
        <f t="shared" si="19"/>
        <v>84.751156444075136</v>
      </c>
      <c r="AX81" s="2">
        <f t="shared" si="20"/>
        <v>87.051874764146206</v>
      </c>
      <c r="AY81" s="2">
        <f t="shared" si="21"/>
        <v>86.976790962957296</v>
      </c>
      <c r="AZ81" s="2">
        <f t="shared" si="22"/>
        <v>88.659321184767492</v>
      </c>
      <c r="BA81" s="2">
        <f t="shared" si="23"/>
        <v>91.1230991147129</v>
      </c>
      <c r="BB81" s="2">
        <f t="shared" si="24"/>
        <v>92.417847796772108</v>
      </c>
      <c r="BC81" s="2">
        <f t="shared" si="25"/>
        <v>91.59689203260794</v>
      </c>
      <c r="BD81" s="2">
        <f t="shared" si="26"/>
        <v>89.514710210111716</v>
      </c>
      <c r="BE81" s="2">
        <f t="shared" si="27"/>
        <v>86.287773877588521</v>
      </c>
      <c r="BF81" s="2">
        <f t="shared" si="28"/>
        <v>80.245912713269988</v>
      </c>
      <c r="BG81" s="2">
        <f t="shared" si="29"/>
        <v>72.063846661621071</v>
      </c>
      <c r="BH81" s="2">
        <f t="shared" si="30"/>
        <v>60.428393741559084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81.534092259995091</v>
      </c>
      <c r="CP81" s="2">
        <f>BL$207*$B81+BL$209</f>
        <v>84.715670814265735</v>
      </c>
      <c r="CQ81" s="2">
        <f>BM$207*$B81+BM$209</f>
        <v>87.000204039575721</v>
      </c>
      <c r="CR81" s="2">
        <f>BN$207*$B81+BN$209</f>
        <v>86.911148629087634</v>
      </c>
      <c r="CS81" s="2">
        <f>BO$207*$B81+BO$209</f>
        <v>88.555671569178358</v>
      </c>
      <c r="CT81" s="2">
        <f>BP$207*$B81+BP$209</f>
        <v>90.9866341577453</v>
      </c>
      <c r="CU81" s="2">
        <f>BQ$207*$B81+BQ$209</f>
        <v>92.27894268786936</v>
      </c>
      <c r="CV81" s="2">
        <f>BR$207*$B81+BR$209</f>
        <v>91.44807650100708</v>
      </c>
      <c r="CW81" s="2">
        <f>BS$207*$B81+BS$209</f>
        <v>89.354142944455418</v>
      </c>
      <c r="CX81" s="2">
        <f>BT$207*$B81+BT$209</f>
        <v>86.12385489410859</v>
      </c>
      <c r="CY81" s="2">
        <f>BU$207*$B81+BU$209</f>
        <v>80.082039403820062</v>
      </c>
      <c r="CZ81" s="2">
        <f>BV$207*$B81+BV$209</f>
        <v>71.948554687721639</v>
      </c>
      <c r="DA81" s="2">
        <f>BW$207*$B81+BW$209</f>
        <v>60.345166402918075</v>
      </c>
      <c r="DD81" s="2">
        <f>BZ$207*$B81+BZ$209</f>
        <v>82.500647723282214</v>
      </c>
      <c r="DE81" s="2">
        <f>CA$207*$B81+CA$209</f>
        <v>85.175092771737553</v>
      </c>
      <c r="DF81" s="2">
        <f>CB$207*$B81+CB$209</f>
        <v>87.587531214872456</v>
      </c>
      <c r="DG81" s="2">
        <f>CC$207*$B81+CC$209</f>
        <v>87.693762482973014</v>
      </c>
      <c r="DH81" s="2">
        <f>CD$207*$B81+CD$209</f>
        <v>89.75233039474962</v>
      </c>
      <c r="DI81" s="2">
        <f>CE$207*$B81+CE$209</f>
        <v>92.460233302816206</v>
      </c>
      <c r="DJ81" s="2">
        <f>CF$207*$B81+CF$209</f>
        <v>93.848371230941964</v>
      </c>
      <c r="DK81" s="2">
        <f>CG$207*$B81+CG$209</f>
        <v>93.28595322399137</v>
      </c>
      <c r="DL81" s="2">
        <f>CH$207*$B81+CH$209</f>
        <v>91.34973807690757</v>
      </c>
      <c r="DM81" s="2">
        <f>CI$207*$B81+CI$209</f>
        <v>87.867891624418959</v>
      </c>
      <c r="DN81" s="2">
        <f>CJ$207*$B81+CJ$209</f>
        <v>82.166485498924004</v>
      </c>
      <c r="DO81" s="2">
        <f>CK$207*$B81+CK$209</f>
        <v>73.477018467314991</v>
      </c>
      <c r="DP81" s="2">
        <f>CL$207*$B81+CL$209</f>
        <v>61.334458034718729</v>
      </c>
      <c r="DS81" s="2">
        <f>POWER(10,($B81-C$227)/C$228)/(1+POWER(10,($B81-C$227)/C$228))</f>
        <v>0.10080282090178556</v>
      </c>
      <c r="DT81" s="2">
        <f>POWER(10,($B81-D$227)/D$228)/(1+POWER(10,($B81-D$227)/D$228))</f>
        <v>7.7239734044654035E-2</v>
      </c>
      <c r="DU81" s="2">
        <f>POWER(10,($B81-E$227)/E$228)/(1+POWER(10,($B81-E$227)/E$228))</f>
        <v>8.7976049370403084E-2</v>
      </c>
      <c r="DV81" s="2">
        <f>POWER(10,($B81-F$227)/F$228)/(1+POWER(10,($B81-F$227)/F$228))</f>
        <v>8.3875762668610812E-2</v>
      </c>
      <c r="DW81" s="2">
        <f>POWER(10,($B81-G$227)/G$228)/(1+POWER(10,($B81-G$227)/G$228))</f>
        <v>8.6615845196854044E-2</v>
      </c>
      <c r="DX81" s="2">
        <f>POWER(10,($B81-H$227)/H$228)/(1+POWER(10,($B81-H$227)/H$228))</f>
        <v>9.2606566327126577E-2</v>
      </c>
      <c r="DY81" s="2">
        <f>POWER(10,($B81-I$227)/I$228)/(1+POWER(10,($B81-I$227)/I$228))</f>
        <v>8.8506806834802346E-2</v>
      </c>
      <c r="DZ81" s="2">
        <f>POWER(10,($B81-J$227)/J$228)/(1+POWER(10,($B81-J$227)/J$228))</f>
        <v>8.0971443699021192E-2</v>
      </c>
      <c r="EA81" s="2">
        <f>POWER(10,($B81-K$227)/K$228)/(1+POWER(10,($B81-K$227)/K$228))</f>
        <v>8.0460842505157865E-2</v>
      </c>
      <c r="EB81" s="2">
        <f>POWER(10,($B81-L$227)/L$228)/(1+POWER(10,($B81-L$227)/L$228))</f>
        <v>9.3988263338210046E-2</v>
      </c>
      <c r="EC81" s="2">
        <f>POWER(10,($B81-M$227)/M$228)/(1+POWER(10,($B81-M$227)/M$228))</f>
        <v>7.8617197074480061E-2</v>
      </c>
      <c r="ED81" s="2">
        <f>POWER(10,($B81-N$227)/N$228)/(1+POWER(10,($B81-N$227)/N$228))</f>
        <v>7.5429967944745643E-2</v>
      </c>
      <c r="EE81" s="2">
        <f>POWER(10,($B81-O$227)/O$228)/(1+POWER(10,($B81-O$227)/O$228))</f>
        <v>8.4128214538237503E-2</v>
      </c>
    </row>
    <row r="82" spans="2:135" x14ac:dyDescent="0.25">
      <c r="B82" s="2">
        <v>76</v>
      </c>
      <c r="C82">
        <v>125.81399999999999</v>
      </c>
      <c r="D82">
        <v>117.843</v>
      </c>
      <c r="E82">
        <v>123.386</v>
      </c>
      <c r="F82">
        <v>116.986</v>
      </c>
      <c r="G82">
        <v>117.571</v>
      </c>
      <c r="H82">
        <v>121.586</v>
      </c>
      <c r="I82">
        <v>117.843</v>
      </c>
      <c r="J82">
        <v>111.971</v>
      </c>
      <c r="K82">
        <v>110.843</v>
      </c>
      <c r="L82">
        <v>116.271</v>
      </c>
      <c r="M82">
        <v>101.057</v>
      </c>
      <c r="N82">
        <v>88.514300000000006</v>
      </c>
      <c r="O82">
        <v>79.714299999999994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130.97181017291476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116.49066468789717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126.54707403136146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118.63238838156018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119.14136091854958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125.08734793000133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119.58725839939675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111.49034225442119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110.36510316410984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118.35262466203952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101.54737613441849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88.840853978600194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79.972851563754006</v>
      </c>
      <c r="AE82" s="5"/>
      <c r="AG82" s="5">
        <f t="shared" si="17"/>
        <v>-5.1578101729147647</v>
      </c>
      <c r="AH82" s="5">
        <f t="shared" si="17"/>
        <v>1.3523353121028379</v>
      </c>
      <c r="AI82" s="5">
        <f t="shared" si="17"/>
        <v>-3.1610740313614656</v>
      </c>
      <c r="AJ82" s="5">
        <f t="shared" si="17"/>
        <v>-1.6463883815601719</v>
      </c>
      <c r="AK82" s="5">
        <f t="shared" si="17"/>
        <v>-1.5703609185495822</v>
      </c>
      <c r="AL82" s="5">
        <f t="shared" si="17"/>
        <v>-3.5013479300013302</v>
      </c>
      <c r="AM82" s="5">
        <f t="shared" si="17"/>
        <v>-1.7442583993967418</v>
      </c>
      <c r="AN82" s="5">
        <f t="shared" si="16"/>
        <v>0.48065774557881014</v>
      </c>
      <c r="AO82" s="5">
        <f t="shared" si="16"/>
        <v>0.47789683589016363</v>
      </c>
      <c r="AP82" s="5">
        <f t="shared" si="16"/>
        <v>-2.0816246620395162</v>
      </c>
      <c r="AQ82" s="5">
        <f t="shared" si="16"/>
        <v>-0.49037613441848293</v>
      </c>
      <c r="AR82" s="5">
        <f t="shared" si="16"/>
        <v>-0.32655397860018809</v>
      </c>
      <c r="AS82" s="5">
        <f t="shared" si="16"/>
        <v>-0.25855156375401123</v>
      </c>
      <c r="AV82" s="2">
        <f t="shared" si="18"/>
        <v>81.625833559233854</v>
      </c>
      <c r="AW82" s="2">
        <f t="shared" si="19"/>
        <v>84.727406079895061</v>
      </c>
      <c r="AX82" s="2">
        <f t="shared" si="20"/>
        <v>87.035538006351914</v>
      </c>
      <c r="AY82" s="2">
        <f t="shared" si="21"/>
        <v>86.973090048608185</v>
      </c>
      <c r="AZ82" s="2">
        <f t="shared" si="22"/>
        <v>88.679634697339495</v>
      </c>
      <c r="BA82" s="2">
        <f t="shared" si="23"/>
        <v>91.151353078288466</v>
      </c>
      <c r="BB82" s="2">
        <f t="shared" si="24"/>
        <v>92.448515319227553</v>
      </c>
      <c r="BC82" s="2">
        <f t="shared" si="25"/>
        <v>91.628751823941883</v>
      </c>
      <c r="BD82" s="2">
        <f t="shared" si="26"/>
        <v>89.544146092087388</v>
      </c>
      <c r="BE82" s="2">
        <f t="shared" si="27"/>
        <v>86.316742211678829</v>
      </c>
      <c r="BF82" s="2">
        <f t="shared" si="28"/>
        <v>80.288795560411288</v>
      </c>
      <c r="BG82" s="2">
        <f t="shared" si="29"/>
        <v>72.097690488558058</v>
      </c>
      <c r="BH82" s="2">
        <f t="shared" si="30"/>
        <v>60.455235500714025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81.527205243070881</v>
      </c>
      <c r="CP82" s="2">
        <f>BL$207*$B82+BL$209</f>
        <v>84.692109716723095</v>
      </c>
      <c r="CQ82" s="2">
        <f>BM$207*$B82+BM$209</f>
        <v>86.984597401741993</v>
      </c>
      <c r="CR82" s="2">
        <f>BN$207*$B82+BN$209</f>
        <v>86.907029671905448</v>
      </c>
      <c r="CS82" s="2">
        <f>BO$207*$B82+BO$209</f>
        <v>88.57381249252299</v>
      </c>
      <c r="CT82" s="2">
        <f>BP$207*$B82+BP$209</f>
        <v>91.012082917416521</v>
      </c>
      <c r="CU82" s="2">
        <f>BQ$207*$B82+BQ$209</f>
        <v>92.307115384170245</v>
      </c>
      <c r="CV82" s="2">
        <f>BR$207*$B82+BR$209</f>
        <v>91.475897041707981</v>
      </c>
      <c r="CW82" s="2">
        <f>BS$207*$B82+BS$209</f>
        <v>89.378112163640012</v>
      </c>
      <c r="CX82" s="2">
        <f>BT$207*$B82+BT$209</f>
        <v>86.148843220135319</v>
      </c>
      <c r="CY82" s="2">
        <f>BU$207*$B82+BU$209</f>
        <v>80.119724184120201</v>
      </c>
      <c r="CZ82" s="2">
        <f>BV$207*$B82+BV$209</f>
        <v>71.978927511323917</v>
      </c>
      <c r="DA82" s="2">
        <f>BW$207*$B82+BW$209</f>
        <v>60.369804680134685</v>
      </c>
      <c r="DD82" s="2">
        <f>BZ$207*$B82+BZ$209</f>
        <v>82.428220531429247</v>
      </c>
      <c r="DE82" s="2">
        <f>CA$207*$B82+CA$209</f>
        <v>85.111978446757035</v>
      </c>
      <c r="DF82" s="2">
        <f>CB$207*$B82+CB$209</f>
        <v>87.517159525213216</v>
      </c>
      <c r="DG82" s="2">
        <f>CC$207*$B82+CC$209</f>
        <v>87.631140114387691</v>
      </c>
      <c r="DH82" s="2">
        <f>CD$207*$B82+CD$209</f>
        <v>89.697365529249055</v>
      </c>
      <c r="DI82" s="2">
        <f>CE$207*$B82+CE$209</f>
        <v>92.395901870652992</v>
      </c>
      <c r="DJ82" s="2">
        <f>CF$207*$B82+CF$209</f>
        <v>93.776600611891183</v>
      </c>
      <c r="DK82" s="2">
        <f>CG$207*$B82+CG$209</f>
        <v>93.211005648394888</v>
      </c>
      <c r="DL82" s="2">
        <f>CH$207*$B82+CH$209</f>
        <v>91.274689493776151</v>
      </c>
      <c r="DM82" s="2">
        <f>CI$207*$B82+CI$209</f>
        <v>87.792816741013439</v>
      </c>
      <c r="DN82" s="2">
        <f>CJ$207*$B82+CJ$209</f>
        <v>82.095939036167223</v>
      </c>
      <c r="DO82" s="2">
        <f>CK$207*$B82+CK$209</f>
        <v>73.425320208127815</v>
      </c>
      <c r="DP82" s="2">
        <f>CL$207*$B82+CL$209</f>
        <v>61.30345369957395</v>
      </c>
      <c r="DS82" s="2">
        <f>POWER(10,($B82-C$227)/C$228)/(1+POWER(10,($B82-C$227)/C$228))</f>
        <v>0.10946353234767829</v>
      </c>
      <c r="DT82" s="2">
        <f>POWER(10,($B82-D$227)/D$228)/(1+POWER(10,($B82-D$227)/D$228))</f>
        <v>8.406523431525087E-2</v>
      </c>
      <c r="DU82" s="2">
        <f>POWER(10,($B82-E$227)/E$228)/(1+POWER(10,($B82-E$227)/E$228))</f>
        <v>9.5651948129362022E-2</v>
      </c>
      <c r="DV82" s="2">
        <f>POWER(10,($B82-F$227)/F$228)/(1+POWER(10,($B82-F$227)/F$228))</f>
        <v>9.1229697608396734E-2</v>
      </c>
      <c r="DW82" s="2">
        <f>POWER(10,($B82-G$227)/G$228)/(1+POWER(10,($B82-G$227)/G$228))</f>
        <v>9.4185322238879834E-2</v>
      </c>
      <c r="DX82" s="2">
        <f>POWER(10,($B82-H$227)/H$228)/(1+POWER(10,($B82-H$227)/H$228))</f>
        <v>0.10064189433612197</v>
      </c>
      <c r="DY82" s="2">
        <f>POWER(10,($B82-I$227)/I$228)/(1+POWER(10,($B82-I$227)/I$228))</f>
        <v>9.6224128279674304E-2</v>
      </c>
      <c r="DZ82" s="2">
        <f>POWER(10,($B82-J$227)/J$228)/(1+POWER(10,($B82-J$227)/J$228))</f>
        <v>8.8095224497659858E-2</v>
      </c>
      <c r="EA82" s="2">
        <f>POWER(10,($B82-K$227)/K$228)/(1+POWER(10,($B82-K$227)/K$228))</f>
        <v>8.7543980310819738E-2</v>
      </c>
      <c r="EB82" s="2">
        <f>POWER(10,($B82-L$227)/L$228)/(1+POWER(10,($B82-L$227)/L$228))</f>
        <v>0.10212998531376846</v>
      </c>
      <c r="EC82" s="2">
        <f>POWER(10,($B82-M$227)/M$228)/(1+POWER(10,($B82-M$227)/M$228))</f>
        <v>8.5553135134040309E-2</v>
      </c>
      <c r="ED82" s="2">
        <f>POWER(10,($B82-N$227)/N$228)/(1+POWER(10,($B82-N$227)/N$228))</f>
        <v>8.2109773850881279E-2</v>
      </c>
      <c r="EE82" s="2">
        <f>POWER(10,($B82-O$227)/O$228)/(1+POWER(10,($B82-O$227)/O$228))</f>
        <v>9.1502072835305481E-2</v>
      </c>
    </row>
    <row r="83" spans="2:135" x14ac:dyDescent="0.25">
      <c r="B83" s="2">
        <v>77</v>
      </c>
      <c r="C83">
        <v>127.17100000000001</v>
      </c>
      <c r="D83">
        <v>122.429</v>
      </c>
      <c r="E83">
        <v>129.529</v>
      </c>
      <c r="F83">
        <v>121.986</v>
      </c>
      <c r="G83">
        <v>122.31399999999999</v>
      </c>
      <c r="H83">
        <v>127.68600000000001</v>
      </c>
      <c r="I83">
        <v>123.486</v>
      </c>
      <c r="J83">
        <v>116.871</v>
      </c>
      <c r="K83">
        <v>116.414</v>
      </c>
      <c r="L83">
        <v>119.786</v>
      </c>
      <c r="M83">
        <v>105.871</v>
      </c>
      <c r="N83">
        <v>91.557100000000005</v>
      </c>
      <c r="O83">
        <v>81.2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129.84796596058919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124.3715086390832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132.90615283122787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125.61529102675976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125.68623436506923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131.07059839869376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125.63780532482318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117.70646654363553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116.59664015458878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121.69899997490266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106.34319884880591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92.84420708286909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81.886125256239765</v>
      </c>
      <c r="AE83" s="5"/>
      <c r="AG83" s="5">
        <f t="shared" si="17"/>
        <v>-2.676965960589186</v>
      </c>
      <c r="AH83" s="5">
        <f t="shared" si="17"/>
        <v>-1.9425086390832007</v>
      </c>
      <c r="AI83" s="5">
        <f t="shared" si="17"/>
        <v>-3.3771528312278747</v>
      </c>
      <c r="AJ83" s="5">
        <f t="shared" si="17"/>
        <v>-3.6292910267597591</v>
      </c>
      <c r="AK83" s="5">
        <f t="shared" si="17"/>
        <v>-3.3722343650692324</v>
      </c>
      <c r="AL83" s="5">
        <f t="shared" si="17"/>
        <v>-3.384598398693754</v>
      </c>
      <c r="AM83" s="5">
        <f t="shared" si="17"/>
        <v>-2.1518053248231723</v>
      </c>
      <c r="AN83" s="5">
        <f t="shared" si="16"/>
        <v>-0.8354665436355333</v>
      </c>
      <c r="AO83" s="5">
        <f t="shared" si="16"/>
        <v>-0.18264015458878191</v>
      </c>
      <c r="AP83" s="5">
        <f t="shared" si="16"/>
        <v>-1.9129999749026609</v>
      </c>
      <c r="AQ83" s="5">
        <f t="shared" si="16"/>
        <v>-0.47219884880591678</v>
      </c>
      <c r="AR83" s="5">
        <f t="shared" si="16"/>
        <v>-1.2871070828690847</v>
      </c>
      <c r="AS83" s="5">
        <f t="shared" si="16"/>
        <v>-0.68612525623976239</v>
      </c>
      <c r="AV83" s="2">
        <f t="shared" si="18"/>
        <v>81.619547659134355</v>
      </c>
      <c r="AW83" s="2">
        <f t="shared" si="19"/>
        <v>84.703322433806662</v>
      </c>
      <c r="AX83" s="2">
        <f t="shared" si="20"/>
        <v>87.018644035785826</v>
      </c>
      <c r="AY83" s="2">
        <f t="shared" si="21"/>
        <v>86.968911384212603</v>
      </c>
      <c r="AZ83" s="2">
        <f t="shared" si="22"/>
        <v>88.699458483687465</v>
      </c>
      <c r="BA83" s="2">
        <f t="shared" si="23"/>
        <v>91.178957768433861</v>
      </c>
      <c r="BB83" s="2">
        <f t="shared" si="24"/>
        <v>92.478456136017115</v>
      </c>
      <c r="BC83" s="2">
        <f t="shared" si="25"/>
        <v>91.660063855301516</v>
      </c>
      <c r="BD83" s="2">
        <f t="shared" si="26"/>
        <v>89.573184091770429</v>
      </c>
      <c r="BE83" s="2">
        <f t="shared" si="27"/>
        <v>86.345036781521941</v>
      </c>
      <c r="BF83" s="2">
        <f t="shared" si="28"/>
        <v>80.331204666123199</v>
      </c>
      <c r="BG83" s="2">
        <f t="shared" si="29"/>
        <v>72.131166957624941</v>
      </c>
      <c r="BH83" s="2">
        <f t="shared" si="30"/>
        <v>60.481762511463735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81.520318226146671</v>
      </c>
      <c r="CP83" s="2">
        <f>BL$207*$B83+BL$209</f>
        <v>84.668548619180456</v>
      </c>
      <c r="CQ83" s="2">
        <f>BM$207*$B83+BM$209</f>
        <v>86.968990763908266</v>
      </c>
      <c r="CR83" s="2">
        <f>BN$207*$B83+BN$209</f>
        <v>86.902910714723276</v>
      </c>
      <c r="CS83" s="2">
        <f>BO$207*$B83+BO$209</f>
        <v>88.591953415867636</v>
      </c>
      <c r="CT83" s="2">
        <f>BP$207*$B83+BP$209</f>
        <v>91.037531677087756</v>
      </c>
      <c r="CU83" s="2">
        <f>BQ$207*$B83+BQ$209</f>
        <v>92.33528808047113</v>
      </c>
      <c r="CV83" s="2">
        <f>BR$207*$B83+BR$209</f>
        <v>91.503717582408896</v>
      </c>
      <c r="CW83" s="2">
        <f>BS$207*$B83+BS$209</f>
        <v>89.402081382824619</v>
      </c>
      <c r="CX83" s="2">
        <f>BT$207*$B83+BT$209</f>
        <v>86.173831546162049</v>
      </c>
      <c r="CY83" s="2">
        <f>BU$207*$B83+BU$209</f>
        <v>80.157408964420355</v>
      </c>
      <c r="CZ83" s="2">
        <f>BV$207*$B83+BV$209</f>
        <v>72.009300334926195</v>
      </c>
      <c r="DA83" s="2">
        <f>BW$207*$B83+BW$209</f>
        <v>60.394442957351302</v>
      </c>
      <c r="DD83" s="2">
        <f>BZ$207*$B83+BZ$209</f>
        <v>82.355793339576266</v>
      </c>
      <c r="DE83" s="2">
        <f>CA$207*$B83+CA$209</f>
        <v>85.048864121776518</v>
      </c>
      <c r="DF83" s="2">
        <f>CB$207*$B83+CB$209</f>
        <v>87.446787835553977</v>
      </c>
      <c r="DG83" s="2">
        <f>CC$207*$B83+CC$209</f>
        <v>87.568517745802353</v>
      </c>
      <c r="DH83" s="2">
        <f>CD$207*$B83+CD$209</f>
        <v>89.642400663748489</v>
      </c>
      <c r="DI83" s="2">
        <f>CE$207*$B83+CE$209</f>
        <v>92.331570438489791</v>
      </c>
      <c r="DJ83" s="2">
        <f>CF$207*$B83+CF$209</f>
        <v>93.704829992840388</v>
      </c>
      <c r="DK83" s="2">
        <f>CG$207*$B83+CG$209</f>
        <v>93.136058072798392</v>
      </c>
      <c r="DL83" s="2">
        <f>CH$207*$B83+CH$209</f>
        <v>91.199640910644732</v>
      </c>
      <c r="DM83" s="2">
        <f>CI$207*$B83+CI$209</f>
        <v>87.717741857607905</v>
      </c>
      <c r="DN83" s="2">
        <f>CJ$207*$B83+CJ$209</f>
        <v>82.025392573410457</v>
      </c>
      <c r="DO83" s="2">
        <f>CK$207*$B83+CK$209</f>
        <v>73.373621948940652</v>
      </c>
      <c r="DP83" s="2">
        <f>CL$207*$B83+CL$209</f>
        <v>61.272449364429171</v>
      </c>
      <c r="DS83" s="2">
        <f>POWER(10,($B83-C$227)/C$228)/(1+POWER(10,($B83-C$227)/C$228))</f>
        <v>0.11877006435339102</v>
      </c>
      <c r="DT83" s="2">
        <f>POWER(10,($B83-D$227)/D$228)/(1+POWER(10,($B83-D$227)/D$228))</f>
        <v>9.1434123481247687E-2</v>
      </c>
      <c r="DU83" s="2">
        <f>POWER(10,($B83-E$227)/E$228)/(1+POWER(10,($B83-E$227)/E$228))</f>
        <v>0.10392125616538929</v>
      </c>
      <c r="DV83" s="2">
        <f>POWER(10,($B83-F$227)/F$228)/(1+POWER(10,($B83-F$227)/F$228))</f>
        <v>9.9158612225485374E-2</v>
      </c>
      <c r="DW83" s="2">
        <f>POWER(10,($B83-G$227)/G$228)/(1+POWER(10,($B83-G$227)/G$228))</f>
        <v>0.10234218618470263</v>
      </c>
      <c r="DX83" s="2">
        <f>POWER(10,($B83-H$227)/H$228)/(1+POWER(10,($B83-H$227)/H$228))</f>
        <v>0.10929045988767205</v>
      </c>
      <c r="DY83" s="2">
        <f>POWER(10,($B83-I$227)/I$228)/(1+POWER(10,($B83-I$227)/I$228))</f>
        <v>0.10453718447966746</v>
      </c>
      <c r="DZ83" s="2">
        <f>POWER(10,($B83-J$227)/J$228)/(1+POWER(10,($B83-J$227)/J$228))</f>
        <v>9.5780429275092574E-2</v>
      </c>
      <c r="EA83" s="2">
        <f>POWER(10,($B83-K$227)/K$228)/(1+POWER(10,($B83-K$227)/K$228))</f>
        <v>9.5186115562643406E-2</v>
      </c>
      <c r="EB83" s="2">
        <f>POWER(10,($B83-L$227)/L$228)/(1+POWER(10,($B83-L$227)/L$228))</f>
        <v>0.11089066125839799</v>
      </c>
      <c r="EC83" s="2">
        <f>POWER(10,($B83-M$227)/M$228)/(1+POWER(10,($B83-M$227)/M$228))</f>
        <v>9.3039200593840965E-2</v>
      </c>
      <c r="ED83" s="2">
        <f>POWER(10,($B83-N$227)/N$228)/(1+POWER(10,($B83-N$227)/N$228))</f>
        <v>8.9323969837402137E-2</v>
      </c>
      <c r="EE83" s="2">
        <f>POWER(10,($B83-O$227)/O$228)/(1+POWER(10,($B83-O$227)/O$228))</f>
        <v>9.9452069379588878E-2</v>
      </c>
    </row>
    <row r="84" spans="2:135" x14ac:dyDescent="0.25">
      <c r="B84" s="2">
        <v>78</v>
      </c>
      <c r="C84">
        <v>126.157</v>
      </c>
      <c r="D84">
        <v>126.971</v>
      </c>
      <c r="E84">
        <v>132.643</v>
      </c>
      <c r="F84">
        <v>128.68600000000001</v>
      </c>
      <c r="G84">
        <v>127.014</v>
      </c>
      <c r="H84">
        <v>131.77099999999999</v>
      </c>
      <c r="I84">
        <v>127.229</v>
      </c>
      <c r="J84">
        <v>121.371</v>
      </c>
      <c r="K84">
        <v>121.5</v>
      </c>
      <c r="L84">
        <v>122.471</v>
      </c>
      <c r="M84">
        <v>108.4</v>
      </c>
      <c r="N84">
        <v>95.671400000000006</v>
      </c>
      <c r="O84">
        <v>82.2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125.94951355479003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131.18955143736977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136.97846234130026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131.18383214081032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130.78079305340452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135.08589322076637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130.41938292061488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123.66569591984722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122.45047607002581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122.96108307537914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110.26302237185807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96.246797245973426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82.603204279235754</v>
      </c>
      <c r="AE84" s="5"/>
      <c r="AG84" s="5">
        <f t="shared" si="17"/>
        <v>0.20748644520996606</v>
      </c>
      <c r="AH84" s="5">
        <f t="shared" si="17"/>
        <v>-4.2185514373697686</v>
      </c>
      <c r="AI84" s="5">
        <f t="shared" si="17"/>
        <v>-4.3354623413002571</v>
      </c>
      <c r="AJ84" s="5">
        <f t="shared" si="17"/>
        <v>-2.497832140810317</v>
      </c>
      <c r="AK84" s="5">
        <f t="shared" si="17"/>
        <v>-3.7667930534045269</v>
      </c>
      <c r="AL84" s="5">
        <f t="shared" si="17"/>
        <v>-3.314893220766379</v>
      </c>
      <c r="AM84" s="5">
        <f t="shared" si="17"/>
        <v>-3.1903829206148799</v>
      </c>
      <c r="AN84" s="5">
        <f t="shared" si="16"/>
        <v>-2.2946959198472285</v>
      </c>
      <c r="AO84" s="5">
        <f t="shared" si="16"/>
        <v>-0.95047607002581458</v>
      </c>
      <c r="AP84" s="5">
        <f t="shared" si="16"/>
        <v>-0.49008307537913254</v>
      </c>
      <c r="AQ84" s="5">
        <f t="shared" si="16"/>
        <v>-1.8630223718580652</v>
      </c>
      <c r="AR84" s="5">
        <f t="shared" si="16"/>
        <v>-0.57539724597342001</v>
      </c>
      <c r="AS84" s="5">
        <f t="shared" si="16"/>
        <v>-0.40320427923575153</v>
      </c>
      <c r="AV84" s="2">
        <f t="shared" si="18"/>
        <v>81.61256297816081</v>
      </c>
      <c r="AW84" s="2">
        <f t="shared" si="19"/>
        <v>84.678852088808611</v>
      </c>
      <c r="AX84" s="2">
        <f t="shared" si="20"/>
        <v>87.001109024959419</v>
      </c>
      <c r="AY84" s="2">
        <f t="shared" si="21"/>
        <v>86.964173767751532</v>
      </c>
      <c r="AZ84" s="2">
        <f t="shared" si="22"/>
        <v>88.718695360997287</v>
      </c>
      <c r="BA84" s="2">
        <f t="shared" si="23"/>
        <v>91.205786520089418</v>
      </c>
      <c r="BB84" s="2">
        <f t="shared" si="24"/>
        <v>92.507532606131903</v>
      </c>
      <c r="BC84" s="2">
        <f t="shared" si="25"/>
        <v>91.690704761566224</v>
      </c>
      <c r="BD84" s="2">
        <f t="shared" si="26"/>
        <v>89.601713374301568</v>
      </c>
      <c r="BE84" s="2">
        <f t="shared" si="27"/>
        <v>86.372517762758861</v>
      </c>
      <c r="BF84" s="2">
        <f t="shared" si="28"/>
        <v>80.373018584138038</v>
      </c>
      <c r="BG84" s="2">
        <f t="shared" si="29"/>
        <v>72.164186035782393</v>
      </c>
      <c r="BH84" s="2">
        <f t="shared" si="30"/>
        <v>60.507905297375352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81.51343120922246</v>
      </c>
      <c r="CP84" s="2">
        <f>BL$207*$B84+BL$209</f>
        <v>84.644987521637816</v>
      </c>
      <c r="CQ84" s="2">
        <f>BM$207*$B84+BM$209</f>
        <v>86.953384126074539</v>
      </c>
      <c r="CR84" s="2">
        <f>BN$207*$B84+BN$209</f>
        <v>86.898791757541105</v>
      </c>
      <c r="CS84" s="2">
        <f>BO$207*$B84+BO$209</f>
        <v>88.610094339212267</v>
      </c>
      <c r="CT84" s="2">
        <f>BP$207*$B84+BP$209</f>
        <v>91.062980436758977</v>
      </c>
      <c r="CU84" s="2">
        <f>BQ$207*$B84+BQ$209</f>
        <v>92.363460776772015</v>
      </c>
      <c r="CV84" s="2">
        <f>BR$207*$B84+BR$209</f>
        <v>91.531538123109797</v>
      </c>
      <c r="CW84" s="2">
        <f>BS$207*$B84+BS$209</f>
        <v>89.426050602009212</v>
      </c>
      <c r="CX84" s="2">
        <f>BT$207*$B84+BT$209</f>
        <v>86.198819872188778</v>
      </c>
      <c r="CY84" s="2">
        <f>BU$207*$B84+BU$209</f>
        <v>80.195093744720495</v>
      </c>
      <c r="CZ84" s="2">
        <f>BV$207*$B84+BV$209</f>
        <v>72.039673158528473</v>
      </c>
      <c r="DA84" s="2">
        <f>BW$207*$B84+BW$209</f>
        <v>60.419081234567912</v>
      </c>
      <c r="DD84" s="2">
        <f>BZ$207*$B84+BZ$209</f>
        <v>82.283366147723285</v>
      </c>
      <c r="DE84" s="2">
        <f>CA$207*$B84+CA$209</f>
        <v>84.985749796796</v>
      </c>
      <c r="DF84" s="2">
        <f>CB$207*$B84+CB$209</f>
        <v>87.376416145894751</v>
      </c>
      <c r="DG84" s="2">
        <f>CC$207*$B84+CC$209</f>
        <v>87.505895377217016</v>
      </c>
      <c r="DH84" s="2">
        <f>CD$207*$B84+CD$209</f>
        <v>89.587435798247924</v>
      </c>
      <c r="DI84" s="2">
        <f>CE$207*$B84+CE$209</f>
        <v>92.267239006326577</v>
      </c>
      <c r="DJ84" s="2">
        <f>CF$207*$B84+CF$209</f>
        <v>93.633059373789607</v>
      </c>
      <c r="DK84" s="2">
        <f>CG$207*$B84+CG$209</f>
        <v>93.061110497201895</v>
      </c>
      <c r="DL84" s="2">
        <f>CH$207*$B84+CH$209</f>
        <v>91.124592327513312</v>
      </c>
      <c r="DM84" s="2">
        <f>CI$207*$B84+CI$209</f>
        <v>87.642666974202385</v>
      </c>
      <c r="DN84" s="2">
        <f>CJ$207*$B84+CJ$209</f>
        <v>81.954846110653676</v>
      </c>
      <c r="DO84" s="2">
        <f>CK$207*$B84+CK$209</f>
        <v>73.321923689753476</v>
      </c>
      <c r="DP84" s="2">
        <f>CL$207*$B84+CL$209</f>
        <v>61.241445029284392</v>
      </c>
      <c r="DS84" s="2">
        <f>POWER(10,($B84-C$227)/C$228)/(1+POWER(10,($B84-C$227)/C$228))</f>
        <v>0.12875343614276752</v>
      </c>
      <c r="DT84" s="2">
        <f>POWER(10,($B84-D$227)/D$228)/(1+POWER(10,($B84-D$227)/D$228))</f>
        <v>9.9378862155656209E-2</v>
      </c>
      <c r="DU84" s="2">
        <f>POWER(10,($B84-E$227)/E$228)/(1+POWER(10,($B84-E$227)/E$228))</f>
        <v>0.1128162802077191</v>
      </c>
      <c r="DV84" s="2">
        <f>POWER(10,($B84-F$227)/F$228)/(1+POWER(10,($B84-F$227)/F$228))</f>
        <v>0.10769497675757164</v>
      </c>
      <c r="DW84" s="2">
        <f>POWER(10,($B84-G$227)/G$228)/(1+POWER(10,($B84-G$227)/G$228))</f>
        <v>0.11111881193721115</v>
      </c>
      <c r="DX84" s="2">
        <f>POWER(10,($B84-H$227)/H$228)/(1+POWER(10,($B84-H$227)/H$228))</f>
        <v>0.11858423675715574</v>
      </c>
      <c r="DY84" s="2">
        <f>POWER(10,($B84-I$227)/I$228)/(1+POWER(10,($B84-I$227)/I$228))</f>
        <v>0.11347825186505782</v>
      </c>
      <c r="DZ84" s="2">
        <f>POWER(10,($B84-J$227)/J$228)/(1+POWER(10,($B84-J$227)/J$228))</f>
        <v>0.10405956668176741</v>
      </c>
      <c r="EA84" s="2">
        <f>POWER(10,($B84-K$227)/K$228)/(1+POWER(10,($B84-K$227)/K$228))</f>
        <v>0.10341975687421795</v>
      </c>
      <c r="EB84" s="2">
        <f>POWER(10,($B84-L$227)/L$228)/(1+POWER(10,($B84-L$227)/L$228))</f>
        <v>0.12030213609726004</v>
      </c>
      <c r="EC84" s="2">
        <f>POWER(10,($B84-M$227)/M$228)/(1+POWER(10,($B84-M$227)/M$228))</f>
        <v>0.10110788475808739</v>
      </c>
      <c r="ED84" s="2">
        <f>POWER(10,($B84-N$227)/N$228)/(1+POWER(10,($B84-N$227)/N$228))</f>
        <v>9.7104952754411777E-2</v>
      </c>
      <c r="EE84" s="2">
        <f>POWER(10,($B84-O$227)/O$228)/(1+POWER(10,($B84-O$227)/O$228))</f>
        <v>0.10801066800133576</v>
      </c>
    </row>
    <row r="85" spans="2:135" x14ac:dyDescent="0.25">
      <c r="B85" s="2">
        <v>79</v>
      </c>
      <c r="C85">
        <v>124.114</v>
      </c>
      <c r="D85">
        <v>132.286</v>
      </c>
      <c r="E85">
        <v>135.886</v>
      </c>
      <c r="F85">
        <v>131.22900000000001</v>
      </c>
      <c r="G85">
        <v>130.22900000000001</v>
      </c>
      <c r="H85">
        <v>135.714</v>
      </c>
      <c r="I85">
        <v>130.357</v>
      </c>
      <c r="J85">
        <v>125.629</v>
      </c>
      <c r="K85">
        <v>125.8</v>
      </c>
      <c r="L85">
        <v>124.18600000000001</v>
      </c>
      <c r="M85">
        <v>111.229</v>
      </c>
      <c r="N85">
        <v>96.828599999999994</v>
      </c>
      <c r="O85">
        <v>82.257099999999994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119.94368530476537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135.84789991171647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138.02721605926743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134.38167192815214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133.53459957864169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136.39588514372696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133.09067359529328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128.45014596584753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127.01411140087444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121.90914250635458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112.66616786473114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98.510051427848026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82.002806026439742</v>
      </c>
      <c r="AE85" s="5"/>
      <c r="AG85" s="5">
        <f t="shared" si="17"/>
        <v>4.1703146952346373</v>
      </c>
      <c r="AH85" s="5">
        <f t="shared" si="17"/>
        <v>-3.5618999117164662</v>
      </c>
      <c r="AI85" s="5">
        <f t="shared" si="17"/>
        <v>-2.1412160592674354</v>
      </c>
      <c r="AJ85" s="5">
        <f t="shared" si="17"/>
        <v>-3.1526719281521309</v>
      </c>
      <c r="AK85" s="5">
        <f t="shared" si="17"/>
        <v>-3.3055995786416759</v>
      </c>
      <c r="AL85" s="5">
        <f t="shared" si="17"/>
        <v>-0.68188514372695863</v>
      </c>
      <c r="AM85" s="5">
        <f t="shared" si="17"/>
        <v>-2.7336735952932827</v>
      </c>
      <c r="AN85" s="5">
        <f t="shared" si="16"/>
        <v>-2.8211459658475206</v>
      </c>
      <c r="AO85" s="5">
        <f t="shared" si="16"/>
        <v>-1.2141114008744438</v>
      </c>
      <c r="AP85" s="5">
        <f t="shared" si="16"/>
        <v>2.2768574936454229</v>
      </c>
      <c r="AQ85" s="5">
        <f t="shared" si="16"/>
        <v>-1.437167864731137</v>
      </c>
      <c r="AR85" s="5">
        <f t="shared" si="16"/>
        <v>-1.6814514278480317</v>
      </c>
      <c r="AS85" s="5">
        <f t="shared" si="16"/>
        <v>0.25429397356025163</v>
      </c>
      <c r="AV85" s="2">
        <f t="shared" si="18"/>
        <v>81.604767242471056</v>
      </c>
      <c r="AW85" s="2">
        <f t="shared" si="19"/>
        <v>84.653936493675758</v>
      </c>
      <c r="AX85" s="2">
        <f t="shared" si="20"/>
        <v>86.982841835600254</v>
      </c>
      <c r="AY85" s="2">
        <f t="shared" si="21"/>
        <v>86.958788189486398</v>
      </c>
      <c r="AZ85" s="2">
        <f t="shared" si="22"/>
        <v>88.737238182462988</v>
      </c>
      <c r="BA85" s="2">
        <f t="shared" si="23"/>
        <v>91.231700147609359</v>
      </c>
      <c r="BB85" s="2">
        <f t="shared" si="24"/>
        <v>92.535593404011408</v>
      </c>
      <c r="BC85" s="2">
        <f t="shared" si="25"/>
        <v>91.720537516651987</v>
      </c>
      <c r="BD85" s="2">
        <f t="shared" si="26"/>
        <v>89.629609943185287</v>
      </c>
      <c r="BE85" s="2">
        <f t="shared" si="27"/>
        <v>86.399031211451558</v>
      </c>
      <c r="BF85" s="2">
        <f t="shared" si="28"/>
        <v>80.414101681804908</v>
      </c>
      <c r="BG85" s="2">
        <f t="shared" si="29"/>
        <v>72.196647180071679</v>
      </c>
      <c r="BH85" s="2">
        <f t="shared" si="30"/>
        <v>60.533586852371712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81.506544192298264</v>
      </c>
      <c r="CP85" s="2">
        <f>BL$207*$B85+BL$209</f>
        <v>84.621426424095176</v>
      </c>
      <c r="CQ85" s="2">
        <f>BM$207*$B85+BM$209</f>
        <v>86.937777488240812</v>
      </c>
      <c r="CR85" s="2">
        <f>BN$207*$B85+BN$209</f>
        <v>86.894672800358933</v>
      </c>
      <c r="CS85" s="2">
        <f>BO$207*$B85+BO$209</f>
        <v>88.628235262556899</v>
      </c>
      <c r="CT85" s="2">
        <f>BP$207*$B85+BP$209</f>
        <v>91.088429196430198</v>
      </c>
      <c r="CU85" s="2">
        <f>BQ$207*$B85+BQ$209</f>
        <v>92.391633473072901</v>
      </c>
      <c r="CV85" s="2">
        <f>BR$207*$B85+BR$209</f>
        <v>91.559358663810713</v>
      </c>
      <c r="CW85" s="2">
        <f>BS$207*$B85+BS$209</f>
        <v>89.45001982119382</v>
      </c>
      <c r="CX85" s="2">
        <f>BT$207*$B85+BT$209</f>
        <v>86.223808198215508</v>
      </c>
      <c r="CY85" s="2">
        <f>BU$207*$B85+BU$209</f>
        <v>80.232778525020635</v>
      </c>
      <c r="CZ85" s="2">
        <f>BV$207*$B85+BV$209</f>
        <v>72.07004598213075</v>
      </c>
      <c r="DA85" s="2">
        <f>BW$207*$B85+BW$209</f>
        <v>60.443719511784522</v>
      </c>
      <c r="DD85" s="2">
        <f>BZ$207*$B85+BZ$209</f>
        <v>82.210938955870304</v>
      </c>
      <c r="DE85" s="2">
        <f>CA$207*$B85+CA$209</f>
        <v>84.922635471815497</v>
      </c>
      <c r="DF85" s="2">
        <f>CB$207*$B85+CB$209</f>
        <v>87.306044456235512</v>
      </c>
      <c r="DG85" s="2">
        <f>CC$207*$B85+CC$209</f>
        <v>87.443273008631692</v>
      </c>
      <c r="DH85" s="2">
        <f>CD$207*$B85+CD$209</f>
        <v>89.532470932747358</v>
      </c>
      <c r="DI85" s="2">
        <f>CE$207*$B85+CE$209</f>
        <v>92.202907574163376</v>
      </c>
      <c r="DJ85" s="2">
        <f>CF$207*$B85+CF$209</f>
        <v>93.561288754738811</v>
      </c>
      <c r="DK85" s="2">
        <f>CG$207*$B85+CG$209</f>
        <v>92.986162921605398</v>
      </c>
      <c r="DL85" s="2">
        <f>CH$207*$B85+CH$209</f>
        <v>91.049543744381893</v>
      </c>
      <c r="DM85" s="2">
        <f>CI$207*$B85+CI$209</f>
        <v>87.56759209079685</v>
      </c>
      <c r="DN85" s="2">
        <f>CJ$207*$B85+CJ$209</f>
        <v>81.88429964789691</v>
      </c>
      <c r="DO85" s="2">
        <f>CK$207*$B85+CK$209</f>
        <v>73.270225430566299</v>
      </c>
      <c r="DP85" s="2">
        <f>CL$207*$B85+CL$209</f>
        <v>61.210440694139614</v>
      </c>
      <c r="DS85" s="2">
        <f>POWER(10,($B85-C$227)/C$228)/(1+POWER(10,($B85-C$227)/C$228))</f>
        <v>0.13944318619675181</v>
      </c>
      <c r="DT85" s="2">
        <f>POWER(10,($B85-D$227)/D$228)/(1+POWER(10,($B85-D$227)/D$228))</f>
        <v>0.10793191581272464</v>
      </c>
      <c r="DU85" s="2">
        <f>POWER(10,($B85-E$227)/E$228)/(1+POWER(10,($B85-E$227)/E$228))</f>
        <v>0.12236869248635854</v>
      </c>
      <c r="DV85" s="2">
        <f>POWER(10,($B85-F$227)/F$228)/(1+POWER(10,($B85-F$227)/F$228))</f>
        <v>0.11687088003362921</v>
      </c>
      <c r="DW85" s="2">
        <f>POWER(10,($B85-G$227)/G$228)/(1+POWER(10,($B85-G$227)/G$228))</f>
        <v>0.12054702496212079</v>
      </c>
      <c r="DX85" s="2">
        <f>POWER(10,($B85-H$227)/H$228)/(1+POWER(10,($B85-H$227)/H$228))</f>
        <v>0.12855426721743232</v>
      </c>
      <c r="DY85" s="2">
        <f>POWER(10,($B85-I$227)/I$228)/(1+POWER(10,($B85-I$227)/I$228))</f>
        <v>0.12307893889340518</v>
      </c>
      <c r="DZ85" s="2">
        <f>POWER(10,($B85-J$227)/J$228)/(1+POWER(10,($B85-J$227)/J$228))</f>
        <v>0.11296493682350636</v>
      </c>
      <c r="EA85" s="2">
        <f>POWER(10,($B85-K$227)/K$228)/(1+POWER(10,($B85-K$227)/K$228))</f>
        <v>0.11227723411196354</v>
      </c>
      <c r="EB85" s="2">
        <f>POWER(10,($B85-L$227)/L$228)/(1+POWER(10,($B85-L$227)/L$228))</f>
        <v>0.13039523259909028</v>
      </c>
      <c r="EC85" s="2">
        <f>POWER(10,($B85-M$227)/M$228)/(1+POWER(10,($B85-M$227)/M$228))</f>
        <v>0.10979160621843792</v>
      </c>
      <c r="ED85" s="2">
        <f>POWER(10,($B85-N$227)/N$228)/(1+POWER(10,($B85-N$227)/N$228))</f>
        <v>0.10548522398541486</v>
      </c>
      <c r="EE85" s="2">
        <f>POWER(10,($B85-O$227)/O$228)/(1+POWER(10,($B85-O$227)/O$228))</f>
        <v>0.11720993583502091</v>
      </c>
    </row>
    <row r="86" spans="2:135" x14ac:dyDescent="0.25">
      <c r="B86" s="2">
        <v>80</v>
      </c>
      <c r="C86">
        <v>118.586</v>
      </c>
      <c r="D86">
        <v>133.714</v>
      </c>
      <c r="E86">
        <v>136.429</v>
      </c>
      <c r="F86">
        <v>132.529</v>
      </c>
      <c r="G86">
        <v>132.82900000000001</v>
      </c>
      <c r="H86">
        <v>137.01400000000001</v>
      </c>
      <c r="I86">
        <v>133.37100000000001</v>
      </c>
      <c r="J86">
        <v>129.68600000000001</v>
      </c>
      <c r="K86">
        <v>128.571</v>
      </c>
      <c r="L86">
        <v>122.057</v>
      </c>
      <c r="M86">
        <v>113.471</v>
      </c>
      <c r="N86">
        <v>99.257099999999994</v>
      </c>
      <c r="O86">
        <v>81.514300000000006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112.77955034727677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137.52513745282803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135.85310417525321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134.61945599409313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133.43563654588101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134.75298738906849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133.15073247061002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131.22307498806774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129.48705015352954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118.74326009465406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113.13246311023988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99.246339010951019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80.194600092580401</v>
      </c>
      <c r="AE86" s="5"/>
      <c r="AG86" s="5">
        <f t="shared" si="17"/>
        <v>5.8064496527232308</v>
      </c>
      <c r="AH86" s="5">
        <f t="shared" si="17"/>
        <v>-3.8111374528280351</v>
      </c>
      <c r="AI86" s="5">
        <f t="shared" si="17"/>
        <v>0.57589582474679446</v>
      </c>
      <c r="AJ86" s="5">
        <f t="shared" si="17"/>
        <v>-2.0904559940931335</v>
      </c>
      <c r="AK86" s="5">
        <f t="shared" si="17"/>
        <v>-0.60663654588100258</v>
      </c>
      <c r="AL86" s="5">
        <f t="shared" si="17"/>
        <v>2.2610126109315161</v>
      </c>
      <c r="AM86" s="5">
        <f t="shared" si="17"/>
        <v>0.22026752938998584</v>
      </c>
      <c r="AN86" s="5">
        <f t="shared" si="16"/>
        <v>-1.5370749880677295</v>
      </c>
      <c r="AO86" s="5">
        <f t="shared" si="16"/>
        <v>-0.91605015352953956</v>
      </c>
      <c r="AP86" s="5">
        <f t="shared" si="16"/>
        <v>3.3137399053459404</v>
      </c>
      <c r="AQ86" s="5">
        <f t="shared" si="16"/>
        <v>0.33853688976012108</v>
      </c>
      <c r="AR86" s="5">
        <f t="shared" si="16"/>
        <v>1.0760989048975489E-2</v>
      </c>
      <c r="AS86" s="5">
        <f t="shared" si="16"/>
        <v>1.3196999074196043</v>
      </c>
      <c r="AV86" s="2">
        <f t="shared" si="18"/>
        <v>81.596039102623195</v>
      </c>
      <c r="AW86" s="2">
        <f t="shared" si="19"/>
        <v>84.62851185792691</v>
      </c>
      <c r="AX86" s="2">
        <f t="shared" si="20"/>
        <v>86.963744036291416</v>
      </c>
      <c r="AY86" s="2">
        <f t="shared" si="21"/>
        <v>86.952657717765973</v>
      </c>
      <c r="AZ86" s="2">
        <f t="shared" si="22"/>
        <v>88.754969634426644</v>
      </c>
      <c r="BA86" s="2">
        <f t="shared" si="23"/>
        <v>91.256546811405116</v>
      </c>
      <c r="BB86" s="2">
        <f t="shared" si="24"/>
        <v>92.56247331564704</v>
      </c>
      <c r="BC86" s="2">
        <f t="shared" si="25"/>
        <v>91.749410966757154</v>
      </c>
      <c r="BD86" s="2">
        <f t="shared" si="26"/>
        <v>89.65673608564137</v>
      </c>
      <c r="BE86" s="2">
        <f t="shared" si="27"/>
        <v>86.424408891664811</v>
      </c>
      <c r="BF86" s="2">
        <f t="shared" si="28"/>
        <v>80.454303545123494</v>
      </c>
      <c r="BG86" s="2">
        <f t="shared" si="29"/>
        <v>72.228438869660465</v>
      </c>
      <c r="BH86" s="2">
        <f t="shared" si="30"/>
        <v>60.558722421880937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81.499657175374054</v>
      </c>
      <c r="CP86" s="2">
        <f>BL$207*$B86+BL$209</f>
        <v>84.597865326552537</v>
      </c>
      <c r="CQ86" s="2">
        <f>BM$207*$B86+BM$209</f>
        <v>86.922170850407099</v>
      </c>
      <c r="CR86" s="2">
        <f>BN$207*$B86+BN$209</f>
        <v>86.890553843176761</v>
      </c>
      <c r="CS86" s="2">
        <f>BO$207*$B86+BO$209</f>
        <v>88.646376185901531</v>
      </c>
      <c r="CT86" s="2">
        <f>BP$207*$B86+BP$209</f>
        <v>91.113877956101419</v>
      </c>
      <c r="CU86" s="2">
        <f>BQ$207*$B86+BQ$209</f>
        <v>92.419806169373786</v>
      </c>
      <c r="CV86" s="2">
        <f>BR$207*$B86+BR$209</f>
        <v>91.587179204511614</v>
      </c>
      <c r="CW86" s="2">
        <f>BS$207*$B86+BS$209</f>
        <v>89.473989040378413</v>
      </c>
      <c r="CX86" s="2">
        <f>BT$207*$B86+BT$209</f>
        <v>86.248796524242238</v>
      </c>
      <c r="CY86" s="2">
        <f>BU$207*$B86+BU$209</f>
        <v>80.270463305320774</v>
      </c>
      <c r="CZ86" s="2">
        <f>BV$207*$B86+BV$209</f>
        <v>72.100418805733028</v>
      </c>
      <c r="DA86" s="2">
        <f>BW$207*$B86+BW$209</f>
        <v>60.468357789001132</v>
      </c>
      <c r="DD86" s="2">
        <f>BZ$207*$B86+BZ$209</f>
        <v>82.138511764017323</v>
      </c>
      <c r="DE86" s="2">
        <f>CA$207*$B86+CA$209</f>
        <v>84.859521146834979</v>
      </c>
      <c r="DF86" s="2">
        <f>CB$207*$B86+CB$209</f>
        <v>87.235672766576272</v>
      </c>
      <c r="DG86" s="2">
        <f>CC$207*$B86+CC$209</f>
        <v>87.380650640046355</v>
      </c>
      <c r="DH86" s="2">
        <f>CD$207*$B86+CD$209</f>
        <v>89.477506067246793</v>
      </c>
      <c r="DI86" s="2">
        <f>CE$207*$B86+CE$209</f>
        <v>92.138576142000161</v>
      </c>
      <c r="DJ86" s="2">
        <f>CF$207*$B86+CF$209</f>
        <v>93.48951813568803</v>
      </c>
      <c r="DK86" s="2">
        <f>CG$207*$B86+CG$209</f>
        <v>92.911215346008902</v>
      </c>
      <c r="DL86" s="2">
        <f>CH$207*$B86+CH$209</f>
        <v>90.974495161250474</v>
      </c>
      <c r="DM86" s="2">
        <f>CI$207*$B86+CI$209</f>
        <v>87.49251720739133</v>
      </c>
      <c r="DN86" s="2">
        <f>CJ$207*$B86+CJ$209</f>
        <v>81.813753185140129</v>
      </c>
      <c r="DO86" s="2">
        <f>CK$207*$B86+CK$209</f>
        <v>73.218527171379137</v>
      </c>
      <c r="DP86" s="2">
        <f>CL$207*$B86+CL$209</f>
        <v>61.179436358994835</v>
      </c>
      <c r="DS86" s="2">
        <f>POWER(10,($B86-C$227)/C$228)/(1+POWER(10,($B86-C$227)/C$228))</f>
        <v>0.15086676837342095</v>
      </c>
      <c r="DT86" s="2">
        <f>POWER(10,($B86-D$227)/D$228)/(1+POWER(10,($B86-D$227)/D$228))</f>
        <v>0.11712535704843861</v>
      </c>
      <c r="DU86" s="2">
        <f>POWER(10,($B86-E$227)/E$228)/(1+POWER(10,($B86-E$227)/E$228))</f>
        <v>0.13260903280053277</v>
      </c>
      <c r="DV86" s="2">
        <f>POWER(10,($B86-F$227)/F$228)/(1+POWER(10,($B86-F$227)/F$228))</f>
        <v>0.12671756882699531</v>
      </c>
      <c r="DW86" s="2">
        <f>POWER(10,($B86-G$227)/G$228)/(1+POWER(10,($B86-G$227)/G$228))</f>
        <v>0.13065761556947819</v>
      </c>
      <c r="DX86" s="2">
        <f>POWER(10,($B86-H$227)/H$228)/(1+POWER(10,($B86-H$227)/H$228))</f>
        <v>0.13923012382280545</v>
      </c>
      <c r="DY86" s="2">
        <f>POWER(10,($B86-I$227)/I$228)/(1+POWER(10,($B86-I$227)/I$228))</f>
        <v>0.13336968339693969</v>
      </c>
      <c r="DZ86" s="2">
        <f>POWER(10,($B86-J$227)/J$228)/(1+POWER(10,($B86-J$227)/J$228))</f>
        <v>0.12252819780438276</v>
      </c>
      <c r="EA86" s="2">
        <f>POWER(10,($B86-K$227)/K$228)/(1+POWER(10,($B86-K$227)/K$228))</f>
        <v>0.12179026977694056</v>
      </c>
      <c r="EB86" s="2">
        <f>POWER(10,($B86-L$227)/L$228)/(1+POWER(10,($B86-L$227)/L$228))</f>
        <v>0.14119920155860274</v>
      </c>
      <c r="EC86" s="2">
        <f>POWER(10,($B86-M$227)/M$228)/(1+POWER(10,($B86-M$227)/M$228))</f>
        <v>0.1191222998392485</v>
      </c>
      <c r="ED86" s="2">
        <f>POWER(10,($B86-N$227)/N$228)/(1+POWER(10,($B86-N$227)/N$228))</f>
        <v>0.11449700928895554</v>
      </c>
      <c r="EE86" s="2">
        <f>POWER(10,($B86-O$227)/O$228)/(1+POWER(10,($B86-O$227)/O$228))</f>
        <v>0.12708108033772292</v>
      </c>
    </row>
    <row r="87" spans="2:135" x14ac:dyDescent="0.25">
      <c r="B87" s="2">
        <v>81</v>
      </c>
      <c r="C87">
        <v>110.614</v>
      </c>
      <c r="D87">
        <v>133.286</v>
      </c>
      <c r="E87">
        <v>134.68600000000001</v>
      </c>
      <c r="F87">
        <v>133.69999999999999</v>
      </c>
      <c r="G87">
        <v>134.77099999999999</v>
      </c>
      <c r="H87">
        <v>135.6</v>
      </c>
      <c r="I87">
        <v>133.69999999999999</v>
      </c>
      <c r="J87">
        <v>131.08600000000001</v>
      </c>
      <c r="K87">
        <v>131.18600000000001</v>
      </c>
      <c r="L87">
        <v>117.871</v>
      </c>
      <c r="M87">
        <v>113.17100000000001</v>
      </c>
      <c r="N87">
        <v>99.585700000000003</v>
      </c>
      <c r="O87">
        <v>79.528599999999997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105.44354721811641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135.90950755766099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130.85450732978038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131.85081123508007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130.50565010885836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130.47634281234821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130.59249924103989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131.46572399229427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129.40859409366232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114.03240818264523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111.58359200544176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98.328362981682318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77.487695580293604</v>
      </c>
      <c r="AE87" s="5"/>
      <c r="AG87" s="5">
        <f t="shared" si="17"/>
        <v>5.170452781883597</v>
      </c>
      <c r="AH87" s="5">
        <f t="shared" si="17"/>
        <v>-2.6235075576609859</v>
      </c>
      <c r="AI87" s="5">
        <f t="shared" si="17"/>
        <v>3.8314926702196317</v>
      </c>
      <c r="AJ87" s="5">
        <f t="shared" si="17"/>
        <v>1.8491887649199157</v>
      </c>
      <c r="AK87" s="5">
        <f t="shared" si="17"/>
        <v>4.265349891141625</v>
      </c>
      <c r="AL87" s="5">
        <f t="shared" si="17"/>
        <v>5.1236571876517871</v>
      </c>
      <c r="AM87" s="5">
        <f t="shared" si="17"/>
        <v>3.1075007589601</v>
      </c>
      <c r="AN87" s="5">
        <f t="shared" si="16"/>
        <v>-0.37972399229425946</v>
      </c>
      <c r="AO87" s="5">
        <f t="shared" si="16"/>
        <v>1.777405906337691</v>
      </c>
      <c r="AP87" s="5">
        <f t="shared" si="16"/>
        <v>3.838591817354768</v>
      </c>
      <c r="AQ87" s="5">
        <f t="shared" si="16"/>
        <v>1.587407994558248</v>
      </c>
      <c r="AR87" s="5">
        <f t="shared" si="16"/>
        <v>1.2573370183176849</v>
      </c>
      <c r="AS87" s="5">
        <f t="shared" si="16"/>
        <v>2.0409044197063935</v>
      </c>
      <c r="AV87" s="2">
        <f t="shared" si="18"/>
        <v>81.586248435975037</v>
      </c>
      <c r="AW87" s="2">
        <f t="shared" si="19"/>
        <v>84.602509126822753</v>
      </c>
      <c r="AX87" s="2">
        <f t="shared" si="20"/>
        <v>86.943710066758229</v>
      </c>
      <c r="AY87" s="2">
        <f t="shared" si="21"/>
        <v>86.945677518126587</v>
      </c>
      <c r="AZ87" s="2">
        <f t="shared" si="22"/>
        <v>88.771762196741179</v>
      </c>
      <c r="BA87" s="2">
        <f t="shared" si="23"/>
        <v>91.280162114258644</v>
      </c>
      <c r="BB87" s="2">
        <f t="shared" si="24"/>
        <v>92.587993272588207</v>
      </c>
      <c r="BC87" s="2">
        <f t="shared" si="25"/>
        <v>91.77715955084372</v>
      </c>
      <c r="BD87" s="2">
        <f t="shared" si="26"/>
        <v>89.682939980871922</v>
      </c>
      <c r="BE87" s="2">
        <f t="shared" si="27"/>
        <v>86.448468360025686</v>
      </c>
      <c r="BF87" s="2">
        <f t="shared" si="28"/>
        <v>80.493458557332701</v>
      </c>
      <c r="BG87" s="2">
        <f t="shared" si="29"/>
        <v>72.259438258756163</v>
      </c>
      <c r="BH87" s="2">
        <f t="shared" si="30"/>
        <v>60.583219395416243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81.492770158449844</v>
      </c>
      <c r="CP87" s="2">
        <f>BL$207*$B87+BL$209</f>
        <v>84.574304229009897</v>
      </c>
      <c r="CQ87" s="2">
        <f>BM$207*$B87+BM$209</f>
        <v>86.906564212573372</v>
      </c>
      <c r="CR87" s="2">
        <f>BN$207*$B87+BN$209</f>
        <v>86.886434885994575</v>
      </c>
      <c r="CS87" s="2">
        <f>BO$207*$B87+BO$209</f>
        <v>88.664517109246162</v>
      </c>
      <c r="CT87" s="2">
        <f>BP$207*$B87+BP$209</f>
        <v>91.139326715772654</v>
      </c>
      <c r="CU87" s="2">
        <f>BQ$207*$B87+BQ$209</f>
        <v>92.447978865674671</v>
      </c>
      <c r="CV87" s="2">
        <f>BR$207*$B87+BR$209</f>
        <v>91.614999745212529</v>
      </c>
      <c r="CW87" s="2">
        <f>BS$207*$B87+BS$209</f>
        <v>89.497958259563021</v>
      </c>
      <c r="CX87" s="2">
        <f>BT$207*$B87+BT$209</f>
        <v>86.273784850268967</v>
      </c>
      <c r="CY87" s="2">
        <f>BU$207*$B87+BU$209</f>
        <v>80.308148085620914</v>
      </c>
      <c r="CZ87" s="2">
        <f>BV$207*$B87+BV$209</f>
        <v>72.13079162933532</v>
      </c>
      <c r="DA87" s="2">
        <f>BW$207*$B87+BW$209</f>
        <v>60.492996066217742</v>
      </c>
      <c r="DD87" s="2">
        <f>BZ$207*$B87+BZ$209</f>
        <v>82.066084572164343</v>
      </c>
      <c r="DE87" s="2">
        <f>CA$207*$B87+CA$209</f>
        <v>84.796406821854461</v>
      </c>
      <c r="DF87" s="2">
        <f>CB$207*$B87+CB$209</f>
        <v>87.165301076917032</v>
      </c>
      <c r="DG87" s="2">
        <f>CC$207*$B87+CC$209</f>
        <v>87.318028271461017</v>
      </c>
      <c r="DH87" s="2">
        <f>CD$207*$B87+CD$209</f>
        <v>89.422541201746228</v>
      </c>
      <c r="DI87" s="2">
        <f>CE$207*$B87+CE$209</f>
        <v>92.074244709836961</v>
      </c>
      <c r="DJ87" s="2">
        <f>CF$207*$B87+CF$209</f>
        <v>93.417747516637249</v>
      </c>
      <c r="DK87" s="2">
        <f>CG$207*$B87+CG$209</f>
        <v>92.83626777041242</v>
      </c>
      <c r="DL87" s="2">
        <f>CH$207*$B87+CH$209</f>
        <v>90.899446578119068</v>
      </c>
      <c r="DM87" s="2">
        <f>CI$207*$B87+CI$209</f>
        <v>87.417442323985796</v>
      </c>
      <c r="DN87" s="2">
        <f>CJ$207*$B87+CJ$209</f>
        <v>81.743206722383363</v>
      </c>
      <c r="DO87" s="2">
        <f>CK$207*$B87+CK$209</f>
        <v>73.16682891219196</v>
      </c>
      <c r="DP87" s="2">
        <f>CL$207*$B87+CL$209</f>
        <v>61.148432023850056</v>
      </c>
      <c r="DS87" s="2">
        <f>POWER(10,($B87-C$227)/C$228)/(1+POWER(10,($B87-C$227)/C$228))</f>
        <v>0.16304888781627327</v>
      </c>
      <c r="DT87" s="2">
        <f>POWER(10,($B87-D$227)/D$228)/(1+POWER(10,($B87-D$227)/D$228))</f>
        <v>0.12699040318089486</v>
      </c>
      <c r="DU87" s="2">
        <f>POWER(10,($B87-E$227)/E$228)/(1+POWER(10,($B87-E$227)/E$228))</f>
        <v>0.1435661450063945</v>
      </c>
      <c r="DV87" s="2">
        <f>POWER(10,($B87-F$227)/F$228)/(1+POWER(10,($B87-F$227)/F$228))</f>
        <v>0.13726492139813673</v>
      </c>
      <c r="DW87" s="2">
        <f>POWER(10,($B87-G$227)/G$228)/(1+POWER(10,($B87-G$227)/G$228))</f>
        <v>0.14147978745808751</v>
      </c>
      <c r="DX87" s="2">
        <f>POWER(10,($B87-H$227)/H$228)/(1+POWER(10,($B87-H$227)/H$228))</f>
        <v>0.15063930674148818</v>
      </c>
      <c r="DY87" s="2">
        <f>POWER(10,($B87-I$227)/I$228)/(1+POWER(10,($B87-I$227)/I$228))</f>
        <v>0.14437918443183406</v>
      </c>
      <c r="DZ87" s="2">
        <f>POWER(10,($B87-J$227)/J$228)/(1+POWER(10,($B87-J$227)/J$228))</f>
        <v>0.13277986673289349</v>
      </c>
      <c r="EA87" s="2">
        <f>POWER(10,($B87-K$227)/K$228)/(1+POWER(10,($B87-K$227)/K$228))</f>
        <v>0.13198948493519783</v>
      </c>
      <c r="EB87" s="2">
        <f>POWER(10,($B87-L$227)/L$228)/(1+POWER(10,($B87-L$227)/L$228))</f>
        <v>0.15274110804259849</v>
      </c>
      <c r="EC87" s="2">
        <f>POWER(10,($B87-M$227)/M$228)/(1+POWER(10,($B87-M$227)/M$228))</f>
        <v>0.1291309406909342</v>
      </c>
      <c r="ED87" s="2">
        <f>POWER(10,($B87-N$227)/N$228)/(1+POWER(10,($B87-N$227)/N$228))</f>
        <v>0.12417181461475038</v>
      </c>
      <c r="EE87" s="2">
        <f>POWER(10,($B87-O$227)/O$228)/(1+POWER(10,($B87-O$227)/O$228))</f>
        <v>0.13765392049044173</v>
      </c>
    </row>
    <row r="88" spans="2:135" x14ac:dyDescent="0.25">
      <c r="B88" s="2">
        <v>82</v>
      </c>
      <c r="C88">
        <v>102.029</v>
      </c>
      <c r="D88">
        <v>132.071</v>
      </c>
      <c r="E88">
        <v>129.67099999999999</v>
      </c>
      <c r="F88">
        <v>132.17099999999999</v>
      </c>
      <c r="G88">
        <v>130.9</v>
      </c>
      <c r="H88">
        <v>129.971</v>
      </c>
      <c r="I88">
        <v>130.5</v>
      </c>
      <c r="J88">
        <v>131.19999999999999</v>
      </c>
      <c r="K88">
        <v>129.54300000000001</v>
      </c>
      <c r="L88">
        <v>109.414</v>
      </c>
      <c r="M88">
        <v>110.571</v>
      </c>
      <c r="N88">
        <v>97.785700000000006</v>
      </c>
      <c r="O88">
        <v>75.900000000000006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98.743608669245106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131.29160963740443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123.90700695277846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126.58624209223785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125.29301873586465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124.35175654732396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125.9045418426192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129.13584942487228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126.79822890283336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108.54866749977973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108.30621223266866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95.926396033804537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74.305392412366444</v>
      </c>
      <c r="AE88" s="5"/>
      <c r="AG88" s="5">
        <f t="shared" si="17"/>
        <v>3.2853913307548908</v>
      </c>
      <c r="AH88" s="5">
        <f t="shared" si="17"/>
        <v>0.7793903625955636</v>
      </c>
      <c r="AI88" s="5">
        <f t="shared" si="17"/>
        <v>5.7639930472215326</v>
      </c>
      <c r="AJ88" s="5">
        <f t="shared" si="17"/>
        <v>5.584757907762139</v>
      </c>
      <c r="AK88" s="5">
        <f t="shared" si="17"/>
        <v>5.6069812641353565</v>
      </c>
      <c r="AL88" s="5">
        <f t="shared" si="17"/>
        <v>5.6192434526760451</v>
      </c>
      <c r="AM88" s="5">
        <f t="shared" si="17"/>
        <v>4.5954581573808042</v>
      </c>
      <c r="AN88" s="5">
        <f t="shared" si="16"/>
        <v>2.0641505751277123</v>
      </c>
      <c r="AO88" s="5">
        <f t="shared" si="16"/>
        <v>2.7447710971666481</v>
      </c>
      <c r="AP88" s="5">
        <f t="shared" si="16"/>
        <v>0.8653325002202763</v>
      </c>
      <c r="AQ88" s="5">
        <f t="shared" si="16"/>
        <v>2.2647877673313417</v>
      </c>
      <c r="AR88" s="5">
        <f t="shared" si="16"/>
        <v>1.8593039661954691</v>
      </c>
      <c r="AS88" s="5">
        <f t="shared" si="16"/>
        <v>1.5946075876335613</v>
      </c>
      <c r="AV88" s="2">
        <f t="shared" si="18"/>
        <v>81.575256883460526</v>
      </c>
      <c r="AW88" s="2">
        <f t="shared" si="19"/>
        <v>84.575854054085383</v>
      </c>
      <c r="AX88" s="2">
        <f t="shared" si="20"/>
        <v>86.922627574427139</v>
      </c>
      <c r="AY88" s="2">
        <f t="shared" si="21"/>
        <v>86.937735032982175</v>
      </c>
      <c r="AZ88" s="2">
        <f t="shared" si="22"/>
        <v>88.787478301284395</v>
      </c>
      <c r="BA88" s="2">
        <f t="shared" si="23"/>
        <v>91.302369471300963</v>
      </c>
      <c r="BB88" s="2">
        <f t="shared" si="24"/>
        <v>92.61196067190744</v>
      </c>
      <c r="BC88" s="2">
        <f t="shared" si="25"/>
        <v>91.803603255470222</v>
      </c>
      <c r="BD88" s="2">
        <f t="shared" si="26"/>
        <v>89.708055516365704</v>
      </c>
      <c r="BE88" s="2">
        <f t="shared" si="27"/>
        <v>86.471013356924175</v>
      </c>
      <c r="BF88" s="2">
        <f t="shared" si="28"/>
        <v>80.531385699340447</v>
      </c>
      <c r="BG88" s="2">
        <f t="shared" si="29"/>
        <v>72.289510985583732</v>
      </c>
      <c r="BH88" s="2">
        <f t="shared" si="30"/>
        <v>60.606977336828862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81.485883141525633</v>
      </c>
      <c r="CP88" s="2">
        <f>BL$207*$B88+BL$209</f>
        <v>84.550743131467257</v>
      </c>
      <c r="CQ88" s="2">
        <f>BM$207*$B88+BM$209</f>
        <v>86.890957574739645</v>
      </c>
      <c r="CR88" s="2">
        <f>BN$207*$B88+BN$209</f>
        <v>86.882315928812403</v>
      </c>
      <c r="CS88" s="2">
        <f>BO$207*$B88+BO$209</f>
        <v>88.682658032590794</v>
      </c>
      <c r="CT88" s="2">
        <f>BP$207*$B88+BP$209</f>
        <v>91.164775475443875</v>
      </c>
      <c r="CU88" s="2">
        <f>BQ$207*$B88+BQ$209</f>
        <v>92.476151561975556</v>
      </c>
      <c r="CV88" s="2">
        <f>BR$207*$B88+BR$209</f>
        <v>91.642820285913444</v>
      </c>
      <c r="CW88" s="2">
        <f>BS$207*$B88+BS$209</f>
        <v>89.521927478747628</v>
      </c>
      <c r="CX88" s="2">
        <f>BT$207*$B88+BT$209</f>
        <v>86.298773176295697</v>
      </c>
      <c r="CY88" s="2">
        <f>BU$207*$B88+BU$209</f>
        <v>80.345832865921054</v>
      </c>
      <c r="CZ88" s="2">
        <f>BV$207*$B88+BV$209</f>
        <v>72.161164452937598</v>
      </c>
      <c r="DA88" s="2">
        <f>BW$207*$B88+BW$209</f>
        <v>60.517634343434352</v>
      </c>
      <c r="DD88" s="2">
        <f>BZ$207*$B88+BZ$209</f>
        <v>81.993657380311362</v>
      </c>
      <c r="DE88" s="2">
        <f>CA$207*$B88+CA$209</f>
        <v>84.733292496873943</v>
      </c>
      <c r="DF88" s="2">
        <f>CB$207*$B88+CB$209</f>
        <v>87.094929387257793</v>
      </c>
      <c r="DG88" s="2">
        <f>CC$207*$B88+CC$209</f>
        <v>87.255405902875694</v>
      </c>
      <c r="DH88" s="2">
        <f>CD$207*$B88+CD$209</f>
        <v>89.367576336245662</v>
      </c>
      <c r="DI88" s="2">
        <f>CE$207*$B88+CE$209</f>
        <v>92.009913277673746</v>
      </c>
      <c r="DJ88" s="2">
        <f>CF$207*$B88+CF$209</f>
        <v>93.345976897586453</v>
      </c>
      <c r="DK88" s="2">
        <f>CG$207*$B88+CG$209</f>
        <v>92.761320194815923</v>
      </c>
      <c r="DL88" s="2">
        <f>CH$207*$B88+CH$209</f>
        <v>90.824397994987649</v>
      </c>
      <c r="DM88" s="2">
        <f>CI$207*$B88+CI$209</f>
        <v>87.342367440580261</v>
      </c>
      <c r="DN88" s="2">
        <f>CJ$207*$B88+CJ$209</f>
        <v>81.672660259626582</v>
      </c>
      <c r="DO88" s="2">
        <f>CK$207*$B88+CK$209</f>
        <v>73.115130653004783</v>
      </c>
      <c r="DP88" s="2">
        <f>CL$207*$B88+CL$209</f>
        <v>61.117427688705277</v>
      </c>
      <c r="DS88" s="2">
        <f>POWER(10,($B88-C$227)/C$228)/(1+POWER(10,($B88-C$227)/C$228))</f>
        <v>0.17601078414024712</v>
      </c>
      <c r="DT88" s="2">
        <f>POWER(10,($B88-D$227)/D$228)/(1+POWER(10,($B88-D$227)/D$228))</f>
        <v>0.13755688803504132</v>
      </c>
      <c r="DU88" s="2">
        <f>POWER(10,($B88-E$227)/E$228)/(1+POWER(10,($B88-E$227)/E$228))</f>
        <v>0.15526655029685715</v>
      </c>
      <c r="DV88" s="2">
        <f>POWER(10,($B88-F$227)/F$228)/(1+POWER(10,($B88-F$227)/F$228))</f>
        <v>0.14854085615385851</v>
      </c>
      <c r="DW88" s="2">
        <f>POWER(10,($B88-G$227)/G$228)/(1+POWER(10,($B88-G$227)/G$228))</f>
        <v>0.1530405424037653</v>
      </c>
      <c r="DX88" s="2">
        <f>POWER(10,($B88-H$227)/H$228)/(1+POWER(10,($B88-H$227)/H$228))</f>
        <v>0.16280658076594656</v>
      </c>
      <c r="DY88" s="2">
        <f>POWER(10,($B88-I$227)/I$228)/(1+POWER(10,($B88-I$227)/I$228))</f>
        <v>0.15613377119729832</v>
      </c>
      <c r="DZ88" s="2">
        <f>POWER(10,($B88-J$227)/J$228)/(1+POWER(10,($B88-J$227)/J$228))</f>
        <v>0.14374875516489141</v>
      </c>
      <c r="EA88" s="2">
        <f>POWER(10,($B88-K$227)/K$228)/(1+POWER(10,($B88-K$227)/K$228))</f>
        <v>0.14290383950908681</v>
      </c>
      <c r="EB88" s="2">
        <f>POWER(10,($B88-L$227)/L$228)/(1+POWER(10,($B88-L$227)/L$228))</f>
        <v>0.16504515837537248</v>
      </c>
      <c r="EC88" s="2">
        <f>POWER(10,($B88-M$227)/M$228)/(1+POWER(10,($B88-M$227)/M$228))</f>
        <v>0.13984700217953033</v>
      </c>
      <c r="ED88" s="2">
        <f>POWER(10,($B88-N$227)/N$228)/(1+POWER(10,($B88-N$227)/N$228))</f>
        <v>0.13453991623297062</v>
      </c>
      <c r="EE88" s="2">
        <f>POWER(10,($B88-O$227)/O$228)/(1+POWER(10,($B88-O$227)/O$228))</f>
        <v>0.14895629319487558</v>
      </c>
    </row>
    <row r="89" spans="2:135" x14ac:dyDescent="0.25">
      <c r="B89" s="2">
        <v>83</v>
      </c>
      <c r="C89">
        <v>93.870999999999995</v>
      </c>
      <c r="D89">
        <v>129.04300000000001</v>
      </c>
      <c r="E89">
        <v>120.857</v>
      </c>
      <c r="F89">
        <v>126.04300000000001</v>
      </c>
      <c r="G89">
        <v>125.67100000000001</v>
      </c>
      <c r="H89">
        <v>121.971</v>
      </c>
      <c r="I89">
        <v>124.886</v>
      </c>
      <c r="J89">
        <v>129.41399999999999</v>
      </c>
      <c r="K89">
        <v>126.24299999999999</v>
      </c>
      <c r="L89">
        <v>98.9</v>
      </c>
      <c r="M89">
        <v>107</v>
      </c>
      <c r="N89">
        <v>95.742900000000006</v>
      </c>
      <c r="O89">
        <v>70.942899999999995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93.184012593388076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124.47741244958769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116.11197042347465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119.73885313702961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118.70595319026577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117.39726495826231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119.91998542705133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124.68053295702398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122.1491077228581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103.06271989302331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103.86722189328123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92.458188151288056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71.078439577104973</v>
      </c>
      <c r="AE89" s="5"/>
      <c r="AG89" s="5">
        <f t="shared" si="17"/>
        <v>0.68698740661191948</v>
      </c>
      <c r="AH89" s="5">
        <f t="shared" si="17"/>
        <v>4.5655875504123173</v>
      </c>
      <c r="AI89" s="5">
        <f t="shared" si="17"/>
        <v>4.7450295765253543</v>
      </c>
      <c r="AJ89" s="5">
        <f t="shared" si="17"/>
        <v>6.3041468629703985</v>
      </c>
      <c r="AK89" s="5">
        <f t="shared" si="17"/>
        <v>6.9650468097342326</v>
      </c>
      <c r="AL89" s="5">
        <f t="shared" si="17"/>
        <v>4.5737350417376916</v>
      </c>
      <c r="AM89" s="5">
        <f t="shared" si="17"/>
        <v>4.9660145729486658</v>
      </c>
      <c r="AN89" s="5">
        <f t="shared" si="16"/>
        <v>4.7334670429760024</v>
      </c>
      <c r="AO89" s="5">
        <f t="shared" si="16"/>
        <v>4.0938922771418902</v>
      </c>
      <c r="AP89" s="5">
        <f t="shared" si="16"/>
        <v>-4.1627198930233078</v>
      </c>
      <c r="AQ89" s="5">
        <f t="shared" si="16"/>
        <v>3.1327781067187743</v>
      </c>
      <c r="AR89" s="5">
        <f t="shared" si="16"/>
        <v>3.2847118487119502</v>
      </c>
      <c r="AS89" s="5">
        <f t="shared" si="16"/>
        <v>-0.13553957710497855</v>
      </c>
      <c r="AV89" s="2">
        <f t="shared" si="18"/>
        <v>81.562918649911808</v>
      </c>
      <c r="AW89" s="2">
        <f t="shared" si="19"/>
        <v>84.548467390704076</v>
      </c>
      <c r="AX89" s="2">
        <f t="shared" si="20"/>
        <v>86.90037794828504</v>
      </c>
      <c r="AY89" s="2">
        <f t="shared" si="21"/>
        <v>86.928710349606391</v>
      </c>
      <c r="AZ89" s="2">
        <f t="shared" si="22"/>
        <v>88.801970724210861</v>
      </c>
      <c r="BA89" s="2">
        <f t="shared" si="23"/>
        <v>91.322980797171454</v>
      </c>
      <c r="BB89" s="2">
        <f t="shared" si="24"/>
        <v>92.63417003044519</v>
      </c>
      <c r="BC89" s="2">
        <f t="shared" si="25"/>
        <v>91.82854785359514</v>
      </c>
      <c r="BD89" s="2">
        <f t="shared" si="26"/>
        <v>89.731902360401733</v>
      </c>
      <c r="BE89" s="2">
        <f t="shared" si="27"/>
        <v>86.491834553465111</v>
      </c>
      <c r="BF89" s="2">
        <f t="shared" si="28"/>
        <v>80.567888623683075</v>
      </c>
      <c r="BG89" s="2">
        <f t="shared" si="29"/>
        <v>72.318511175461765</v>
      </c>
      <c r="BH89" s="2">
        <f t="shared" si="30"/>
        <v>60.629888179488539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81.478996124601423</v>
      </c>
      <c r="CP89" s="2">
        <f>BL$207*$B89+BL$209</f>
        <v>84.527182033924618</v>
      </c>
      <c r="CQ89" s="2">
        <f>BM$207*$B89+BM$209</f>
        <v>86.875350936905917</v>
      </c>
      <c r="CR89" s="2">
        <f>BN$207*$B89+BN$209</f>
        <v>86.878196971630231</v>
      </c>
      <c r="CS89" s="2">
        <f>BO$207*$B89+BO$209</f>
        <v>88.700798955935426</v>
      </c>
      <c r="CT89" s="2">
        <f>BP$207*$B89+BP$209</f>
        <v>91.190224235115096</v>
      </c>
      <c r="CU89" s="2">
        <f>BQ$207*$B89+BQ$209</f>
        <v>92.504324258276455</v>
      </c>
      <c r="CV89" s="2">
        <f>BR$207*$B89+BR$209</f>
        <v>91.670640826614346</v>
      </c>
      <c r="CW89" s="2">
        <f>BS$207*$B89+BS$209</f>
        <v>89.545896697932221</v>
      </c>
      <c r="CX89" s="2">
        <f>BT$207*$B89+BT$209</f>
        <v>86.323761502322427</v>
      </c>
      <c r="CY89" s="2">
        <f>BU$207*$B89+BU$209</f>
        <v>80.383517646221193</v>
      </c>
      <c r="CZ89" s="2">
        <f>BV$207*$B89+BV$209</f>
        <v>72.191537276539876</v>
      </c>
      <c r="DA89" s="2">
        <f>BW$207*$B89+BW$209</f>
        <v>60.542272620650962</v>
      </c>
      <c r="DD89" s="2">
        <f>BZ$207*$B89+BZ$209</f>
        <v>81.921230188458381</v>
      </c>
      <c r="DE89" s="2">
        <f>CA$207*$B89+CA$209</f>
        <v>84.67017817189344</v>
      </c>
      <c r="DF89" s="2">
        <f>CB$207*$B89+CB$209</f>
        <v>87.024557697598553</v>
      </c>
      <c r="DG89" s="2">
        <f>CC$207*$B89+CC$209</f>
        <v>87.192783534290356</v>
      </c>
      <c r="DH89" s="2">
        <f>CD$207*$B89+CD$209</f>
        <v>89.312611470745097</v>
      </c>
      <c r="DI89" s="2">
        <f>CE$207*$B89+CE$209</f>
        <v>91.945581845510546</v>
      </c>
      <c r="DJ89" s="2">
        <f>CF$207*$B89+CF$209</f>
        <v>93.274206278535672</v>
      </c>
      <c r="DK89" s="2">
        <f>CG$207*$B89+CG$209</f>
        <v>92.686372619219426</v>
      </c>
      <c r="DL89" s="2">
        <f>CH$207*$B89+CH$209</f>
        <v>90.74934941185623</v>
      </c>
      <c r="DM89" s="2">
        <f>CI$207*$B89+CI$209</f>
        <v>87.267292557174741</v>
      </c>
      <c r="DN89" s="2">
        <f>CJ$207*$B89+CJ$209</f>
        <v>81.602113796869816</v>
      </c>
      <c r="DO89" s="2">
        <f>CK$207*$B89+CK$209</f>
        <v>73.063432393817607</v>
      </c>
      <c r="DP89" s="2">
        <f>CL$207*$B89+CL$209</f>
        <v>61.086423353560498</v>
      </c>
      <c r="DS89" s="2">
        <f>POWER(10,($B89-C$227)/C$228)/(1+POWER(10,($B89-C$227)/C$228))</f>
        <v>0.18976947315738316</v>
      </c>
      <c r="DT89" s="2">
        <f>POWER(10,($B89-D$227)/D$228)/(1+POWER(10,($B89-D$227)/D$228))</f>
        <v>0.1488526689028653</v>
      </c>
      <c r="DU89" s="2">
        <f>POWER(10,($B89-E$227)/E$228)/(1+POWER(10,($B89-E$227)/E$228))</f>
        <v>0.16773376261877107</v>
      </c>
      <c r="DV89" s="2">
        <f>POWER(10,($B89-F$227)/F$228)/(1+POWER(10,($B89-F$227)/F$228))</f>
        <v>0.16057067901763308</v>
      </c>
      <c r="DW89" s="2">
        <f>POWER(10,($B89-G$227)/G$228)/(1+POWER(10,($B89-G$227)/G$228))</f>
        <v>0.16536400584567129</v>
      </c>
      <c r="DX89" s="2">
        <f>POWER(10,($B89-H$227)/H$228)/(1+POWER(10,($B89-H$227)/H$228))</f>
        <v>0.17575325942219217</v>
      </c>
      <c r="DY89" s="2">
        <f>POWER(10,($B89-I$227)/I$228)/(1+POWER(10,($B89-I$227)/I$228))</f>
        <v>0.16865671460284332</v>
      </c>
      <c r="DZ89" s="2">
        <f>POWER(10,($B89-J$227)/J$228)/(1+POWER(10,($B89-J$227)/J$228))</f>
        <v>0.15546134139978832</v>
      </c>
      <c r="EA89" s="2">
        <f>POWER(10,($B89-K$227)/K$228)/(1+POWER(10,($B89-K$227)/K$228))</f>
        <v>0.1545600091448722</v>
      </c>
      <c r="EB89" s="2">
        <f>POWER(10,($B89-L$227)/L$228)/(1+POWER(10,($B89-L$227)/L$228))</f>
        <v>0.17813197591994273</v>
      </c>
      <c r="EC89" s="2">
        <f>POWER(10,($B89-M$227)/M$228)/(1+POWER(10,($B89-M$227)/M$228))</f>
        <v>0.15129784987729489</v>
      </c>
      <c r="ED89" s="2">
        <f>POWER(10,($B89-N$227)/N$228)/(1+POWER(10,($B89-N$227)/N$228))</f>
        <v>0.1456297855163329</v>
      </c>
      <c r="EE89" s="2">
        <f>POWER(10,($B89-O$227)/O$228)/(1+POWER(10,($B89-O$227)/O$228))</f>
        <v>0.16101339856531818</v>
      </c>
    </row>
    <row r="90" spans="2:135" x14ac:dyDescent="0.25">
      <c r="B90" s="2">
        <v>84</v>
      </c>
      <c r="C90">
        <v>87.013999999999996</v>
      </c>
      <c r="D90">
        <v>121.729</v>
      </c>
      <c r="E90">
        <v>110.586</v>
      </c>
      <c r="F90">
        <v>116.157</v>
      </c>
      <c r="G90">
        <v>114.371</v>
      </c>
      <c r="H90">
        <v>109.486</v>
      </c>
      <c r="I90">
        <v>114.82899999999999</v>
      </c>
      <c r="J90">
        <v>122.557</v>
      </c>
      <c r="K90">
        <v>118.7</v>
      </c>
      <c r="L90">
        <v>89.870999999999995</v>
      </c>
      <c r="M90">
        <v>99.557000000000002</v>
      </c>
      <c r="N90">
        <v>90.542900000000003</v>
      </c>
      <c r="O90">
        <v>64.414299999999997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88.948140636894109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116.55711692869755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108.51308550760429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112.36565901144316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111.75540138866377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110.59001863467537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113.57640814266463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118.8974209680668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116.27716396491586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98.174364598145331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98.955409342497489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88.471653138133917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68.153524426062077</v>
      </c>
      <c r="AE90" s="5"/>
      <c r="AG90" s="5">
        <f t="shared" si="17"/>
        <v>-1.9341406368941136</v>
      </c>
      <c r="AH90" s="5">
        <f t="shared" si="17"/>
        <v>5.171883071302446</v>
      </c>
      <c r="AI90" s="5">
        <f t="shared" si="17"/>
        <v>2.0729144923957108</v>
      </c>
      <c r="AJ90" s="5">
        <f t="shared" si="17"/>
        <v>3.7913409885568399</v>
      </c>
      <c r="AK90" s="5">
        <f t="shared" si="17"/>
        <v>2.6155986113362246</v>
      </c>
      <c r="AL90" s="5">
        <f t="shared" si="17"/>
        <v>-1.10401863467537</v>
      </c>
      <c r="AM90" s="5">
        <f t="shared" si="17"/>
        <v>1.2525918573353607</v>
      </c>
      <c r="AN90" s="5">
        <f t="shared" si="16"/>
        <v>3.6595790319332053</v>
      </c>
      <c r="AO90" s="5">
        <f t="shared" si="16"/>
        <v>2.4228360350841456</v>
      </c>
      <c r="AP90" s="5">
        <f t="shared" si="16"/>
        <v>-8.3033645981453361</v>
      </c>
      <c r="AQ90" s="5">
        <f t="shared" si="16"/>
        <v>0.60159065750251273</v>
      </c>
      <c r="AR90" s="5">
        <f t="shared" si="16"/>
        <v>2.0712468618660864</v>
      </c>
      <c r="AS90" s="5">
        <f t="shared" si="16"/>
        <v>-3.7392244260620799</v>
      </c>
      <c r="AV90" s="2">
        <f t="shared" si="18"/>
        <v>81.549081592746802</v>
      </c>
      <c r="AW90" s="2">
        <f t="shared" si="19"/>
        <v>84.520265208155195</v>
      </c>
      <c r="AX90" s="2">
        <f t="shared" si="20"/>
        <v>86.876837073055455</v>
      </c>
      <c r="AY90" s="2">
        <f t="shared" si="21"/>
        <v>86.918476783245907</v>
      </c>
      <c r="AZ90" s="2">
        <f t="shared" si="22"/>
        <v>88.815083246575597</v>
      </c>
      <c r="BA90" s="2">
        <f t="shared" si="23"/>
        <v>91.34179755104887</v>
      </c>
      <c r="BB90" s="2">
        <f t="shared" si="24"/>
        <v>92.654404019552274</v>
      </c>
      <c r="BC90" s="2">
        <f t="shared" si="25"/>
        <v>91.85178547770505</v>
      </c>
      <c r="BD90" s="2">
        <f t="shared" si="26"/>
        <v>89.754286340407802</v>
      </c>
      <c r="BE90" s="2">
        <f t="shared" si="27"/>
        <v>86.510710700069581</v>
      </c>
      <c r="BF90" s="2">
        <f t="shared" si="28"/>
        <v>80.602756055502013</v>
      </c>
      <c r="BG90" s="2">
        <f t="shared" si="29"/>
        <v>72.346281677786322</v>
      </c>
      <c r="BH90" s="2">
        <f t="shared" si="30"/>
        <v>60.651836613571163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81.472109107677213</v>
      </c>
      <c r="CP90" s="2">
        <f>BL$207*$B90+BL$209</f>
        <v>84.503620936381978</v>
      </c>
      <c r="CQ90" s="2">
        <f>BM$207*$B90+BM$209</f>
        <v>86.85974429907219</v>
      </c>
      <c r="CR90" s="2">
        <f>BN$207*$B90+BN$209</f>
        <v>86.87407801444806</v>
      </c>
      <c r="CS90" s="2">
        <f>BO$207*$B90+BO$209</f>
        <v>88.718939879280057</v>
      </c>
      <c r="CT90" s="2">
        <f>BP$207*$B90+BP$209</f>
        <v>91.215672994786317</v>
      </c>
      <c r="CU90" s="2">
        <f>BQ$207*$B90+BQ$209</f>
        <v>92.53249695457734</v>
      </c>
      <c r="CV90" s="2">
        <f>BR$207*$B90+BR$209</f>
        <v>91.698461367315261</v>
      </c>
      <c r="CW90" s="2">
        <f>BS$207*$B90+BS$209</f>
        <v>89.569865917116829</v>
      </c>
      <c r="CX90" s="2">
        <f>BT$207*$B90+BT$209</f>
        <v>86.348749828349156</v>
      </c>
      <c r="CY90" s="2">
        <f>BU$207*$B90+BU$209</f>
        <v>80.421202426521347</v>
      </c>
      <c r="CZ90" s="2">
        <f>BV$207*$B90+BV$209</f>
        <v>72.221910100142154</v>
      </c>
      <c r="DA90" s="2">
        <f>BW$207*$B90+BW$209</f>
        <v>60.566910897867572</v>
      </c>
      <c r="DD90" s="2">
        <f>BZ$207*$B90+BZ$209</f>
        <v>81.8488029966054</v>
      </c>
      <c r="DE90" s="2">
        <f>CA$207*$B90+CA$209</f>
        <v>84.607063846912922</v>
      </c>
      <c r="DF90" s="2">
        <f>CB$207*$B90+CB$209</f>
        <v>86.954186007939313</v>
      </c>
      <c r="DG90" s="2">
        <f>CC$207*$B90+CC$209</f>
        <v>87.130161165705019</v>
      </c>
      <c r="DH90" s="2">
        <f>CD$207*$B90+CD$209</f>
        <v>89.257646605244531</v>
      </c>
      <c r="DI90" s="2">
        <f>CE$207*$B90+CE$209</f>
        <v>91.881250413347345</v>
      </c>
      <c r="DJ90" s="2">
        <f>CF$207*$B90+CF$209</f>
        <v>93.202435659484891</v>
      </c>
      <c r="DK90" s="2">
        <f>CG$207*$B90+CG$209</f>
        <v>92.61142504362293</v>
      </c>
      <c r="DL90" s="2">
        <f>CH$207*$B90+CH$209</f>
        <v>90.67430082872481</v>
      </c>
      <c r="DM90" s="2">
        <f>CI$207*$B90+CI$209</f>
        <v>87.192217673769221</v>
      </c>
      <c r="DN90" s="2">
        <f>CJ$207*$B90+CJ$209</f>
        <v>81.531567334113049</v>
      </c>
      <c r="DO90" s="2">
        <f>CK$207*$B90+CK$209</f>
        <v>73.011734134630444</v>
      </c>
      <c r="DP90" s="2">
        <f>CL$207*$B90+CL$209</f>
        <v>61.055419018415719</v>
      </c>
      <c r="DS90" s="2">
        <f>POWER(10,($B90-C$227)/C$228)/(1+POWER(10,($B90-C$227)/C$228))</f>
        <v>0.20433696253634653</v>
      </c>
      <c r="DT90" s="2">
        <f>POWER(10,($B90-D$227)/D$228)/(1+POWER(10,($B90-D$227)/D$228))</f>
        <v>0.16090297235246512</v>
      </c>
      <c r="DU90" s="2">
        <f>POWER(10,($B90-E$227)/E$228)/(1+POWER(10,($B90-E$227)/E$228))</f>
        <v>0.18098755505690023</v>
      </c>
      <c r="DV90" s="2">
        <f>POWER(10,($B90-F$227)/F$228)/(1+POWER(10,($B90-F$227)/F$228))</f>
        <v>0.17337637630559394</v>
      </c>
      <c r="DW90" s="2">
        <f>POWER(10,($B90-G$227)/G$228)/(1+POWER(10,($B90-G$227)/G$228))</f>
        <v>0.17847070151836994</v>
      </c>
      <c r="DX90" s="2">
        <f>POWER(10,($B90-H$227)/H$228)/(1+POWER(10,($B90-H$227)/H$228))</f>
        <v>0.18949644736331142</v>
      </c>
      <c r="DY90" s="2">
        <f>POWER(10,($B90-I$227)/I$228)/(1+POWER(10,($B90-I$227)/I$228))</f>
        <v>0.1819674905807338</v>
      </c>
      <c r="DZ90" s="2">
        <f>POWER(10,($B90-J$227)/J$228)/(1+POWER(10,($B90-J$227)/J$228))</f>
        <v>0.1679410850274754</v>
      </c>
      <c r="EA90" s="2">
        <f>POWER(10,($B90-K$227)/K$228)/(1+POWER(10,($B90-K$227)/K$228))</f>
        <v>0.16698170381310629</v>
      </c>
      <c r="EB90" s="2">
        <f>POWER(10,($B90-L$227)/L$228)/(1+POWER(10,($B90-L$227)/L$228))</f>
        <v>0.1920178375498946</v>
      </c>
      <c r="EC90" s="2">
        <f>POWER(10,($B90-M$227)/M$228)/(1+POWER(10,($B90-M$227)/M$228))</f>
        <v>0.16350807535374687</v>
      </c>
      <c r="ED90" s="2">
        <f>POWER(10,($B90-N$227)/N$228)/(1+POWER(10,($B90-N$227)/N$228))</f>
        <v>0.15746745124659053</v>
      </c>
      <c r="EE90" s="2">
        <f>POWER(10,($B90-O$227)/O$228)/(1+POWER(10,($B90-O$227)/O$228))</f>
        <v>0.17384709103359325</v>
      </c>
    </row>
    <row r="91" spans="2:135" x14ac:dyDescent="0.25">
      <c r="B91" s="2">
        <v>85</v>
      </c>
      <c r="C91">
        <v>83.414000000000001</v>
      </c>
      <c r="D91">
        <v>112.143</v>
      </c>
      <c r="E91">
        <v>98.786000000000001</v>
      </c>
      <c r="F91">
        <v>104.81399999999999</v>
      </c>
      <c r="G91">
        <v>101.45699999999999</v>
      </c>
      <c r="H91">
        <v>98.429000000000002</v>
      </c>
      <c r="I91">
        <v>104.571</v>
      </c>
      <c r="J91">
        <v>113.18600000000001</v>
      </c>
      <c r="K91">
        <v>106.54300000000001</v>
      </c>
      <c r="L91">
        <v>86.557000000000002</v>
      </c>
      <c r="M91">
        <v>91.3</v>
      </c>
      <c r="N91">
        <v>83.1</v>
      </c>
      <c r="O91">
        <v>61.514299999999999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85.964744679447165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108.62071414337319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101.8797831400324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105.40476336817026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105.30713514448794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104.65390732808989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107.68125080740704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112.7031593468714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110.08892687473876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94.226150147083999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94.210061376663788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84.505477716291267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65.742362926487232</v>
      </c>
      <c r="AE91" s="5"/>
      <c r="AG91" s="5">
        <f t="shared" si="17"/>
        <v>-2.5507446794471633</v>
      </c>
      <c r="AH91" s="5">
        <f t="shared" si="17"/>
        <v>3.5222858566268087</v>
      </c>
      <c r="AI91" s="5">
        <f t="shared" si="17"/>
        <v>-3.0937831400324001</v>
      </c>
      <c r="AJ91" s="5">
        <f t="shared" si="17"/>
        <v>-0.59076336817027197</v>
      </c>
      <c r="AK91" s="5">
        <f t="shared" si="17"/>
        <v>-3.8501351444879504</v>
      </c>
      <c r="AL91" s="5">
        <f t="shared" si="17"/>
        <v>-6.2249073280898841</v>
      </c>
      <c r="AM91" s="5">
        <f t="shared" si="17"/>
        <v>-3.1102508074070414</v>
      </c>
      <c r="AN91" s="5">
        <f t="shared" si="16"/>
        <v>0.48284065312860491</v>
      </c>
      <c r="AO91" s="5">
        <f t="shared" si="16"/>
        <v>-3.545926874738754</v>
      </c>
      <c r="AP91" s="5">
        <f t="shared" si="16"/>
        <v>-7.6691501470839967</v>
      </c>
      <c r="AQ91" s="5">
        <f t="shared" si="16"/>
        <v>-2.9100613766637906</v>
      </c>
      <c r="AR91" s="5">
        <f t="shared" si="16"/>
        <v>-1.4054777162912728</v>
      </c>
      <c r="AS91" s="5">
        <f t="shared" si="16"/>
        <v>-4.2280629264872331</v>
      </c>
      <c r="AV91" s="2">
        <f t="shared" si="18"/>
        <v>81.533588617114418</v>
      </c>
      <c r="AW91" s="2">
        <f t="shared" si="19"/>
        <v>84.491159373407243</v>
      </c>
      <c r="AX91" s="2">
        <f t="shared" si="20"/>
        <v>86.851876322993832</v>
      </c>
      <c r="AY91" s="2">
        <f t="shared" si="21"/>
        <v>86.90690169975268</v>
      </c>
      <c r="AZ91" s="2">
        <f t="shared" si="22"/>
        <v>88.826651614990425</v>
      </c>
      <c r="BA91" s="2">
        <f t="shared" si="23"/>
        <v>91.358612174587634</v>
      </c>
      <c r="BB91" s="2">
        <f t="shared" si="24"/>
        <v>92.672434921525308</v>
      </c>
      <c r="BC91" s="2">
        <f t="shared" si="25"/>
        <v>91.873095576012886</v>
      </c>
      <c r="BD91" s="2">
        <f t="shared" si="26"/>
        <v>89.775000176219038</v>
      </c>
      <c r="BE91" s="2">
        <f t="shared" si="27"/>
        <v>86.527410216206647</v>
      </c>
      <c r="BF91" s="2">
        <f t="shared" si="28"/>
        <v>80.635762573630245</v>
      </c>
      <c r="BG91" s="2">
        <f t="shared" si="29"/>
        <v>72.372654577018452</v>
      </c>
      <c r="BH91" s="2">
        <f t="shared" si="30"/>
        <v>60.672700691156379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81.465222090753002</v>
      </c>
      <c r="CP91" s="2">
        <f>BL$207*$B91+BL$209</f>
        <v>84.480059838839338</v>
      </c>
      <c r="CQ91" s="2">
        <f>BM$207*$B91+BM$209</f>
        <v>86.844137661238463</v>
      </c>
      <c r="CR91" s="2">
        <f>BN$207*$B91+BN$209</f>
        <v>86.869959057265888</v>
      </c>
      <c r="CS91" s="2">
        <f>BO$207*$B91+BO$209</f>
        <v>88.737080802624689</v>
      </c>
      <c r="CT91" s="2">
        <f>BP$207*$B91+BP$209</f>
        <v>91.241121754457552</v>
      </c>
      <c r="CU91" s="2">
        <f>BQ$207*$B91+BQ$209</f>
        <v>92.560669650878225</v>
      </c>
      <c r="CV91" s="2">
        <f>BR$207*$B91+BR$209</f>
        <v>91.726281908016162</v>
      </c>
      <c r="CW91" s="2">
        <f>BS$207*$B91+BS$209</f>
        <v>89.593835136301422</v>
      </c>
      <c r="CX91" s="2">
        <f>BT$207*$B91+BT$209</f>
        <v>86.373738154375886</v>
      </c>
      <c r="CY91" s="2">
        <f>BU$207*$B91+BU$209</f>
        <v>80.458887206821487</v>
      </c>
      <c r="CZ91" s="2">
        <f>BV$207*$B91+BV$209</f>
        <v>72.252282923744431</v>
      </c>
      <c r="DA91" s="2">
        <f>BW$207*$B91+BW$209</f>
        <v>60.591549175084182</v>
      </c>
      <c r="DD91" s="2">
        <f>BZ$207*$B91+BZ$209</f>
        <v>81.776375804752433</v>
      </c>
      <c r="DE91" s="2">
        <f>CA$207*$B91+CA$209</f>
        <v>84.543949521932404</v>
      </c>
      <c r="DF91" s="2">
        <f>CB$207*$B91+CB$209</f>
        <v>86.883814318280074</v>
      </c>
      <c r="DG91" s="2">
        <f>CC$207*$B91+CC$209</f>
        <v>87.067538797119695</v>
      </c>
      <c r="DH91" s="2">
        <f>CD$207*$B91+CD$209</f>
        <v>89.202681739743966</v>
      </c>
      <c r="DI91" s="2">
        <f>CE$207*$B91+CE$209</f>
        <v>91.816918981184131</v>
      </c>
      <c r="DJ91" s="2">
        <f>CF$207*$B91+CF$209</f>
        <v>93.130665040434096</v>
      </c>
      <c r="DK91" s="2">
        <f>CG$207*$B91+CG$209</f>
        <v>92.536477468026447</v>
      </c>
      <c r="DL91" s="2">
        <f>CH$207*$B91+CH$209</f>
        <v>90.599252245593391</v>
      </c>
      <c r="DM91" s="2">
        <f>CI$207*$B91+CI$209</f>
        <v>87.117142790363687</v>
      </c>
      <c r="DN91" s="2">
        <f>CJ$207*$B91+CJ$209</f>
        <v>81.461020871356268</v>
      </c>
      <c r="DO91" s="2">
        <f>CK$207*$B91+CK$209</f>
        <v>72.960035875443268</v>
      </c>
      <c r="DP91" s="2">
        <f>CL$207*$B91+CL$209</f>
        <v>61.02441468327094</v>
      </c>
      <c r="DS91" s="2">
        <f>POWER(10,($B91-C$227)/C$228)/(1+POWER(10,($B91-C$227)/C$228))</f>
        <v>0.21971946110703955</v>
      </c>
      <c r="DT91" s="2">
        <f>POWER(10,($B91-D$227)/D$228)/(1+POWER(10,($B91-D$227)/D$228))</f>
        <v>0.17372968577311557</v>
      </c>
      <c r="DU91" s="2">
        <f>POWER(10,($B91-E$227)/E$228)/(1+POWER(10,($B91-E$227)/E$228))</f>
        <v>0.19504318993538491</v>
      </c>
      <c r="DV91" s="2">
        <f>POWER(10,($B91-F$227)/F$228)/(1+POWER(10,($B91-F$227)/F$228))</f>
        <v>0.1869758635886746</v>
      </c>
      <c r="DW91" s="2">
        <f>POWER(10,($B91-G$227)/G$228)/(1+POWER(10,($B91-G$227)/G$228))</f>
        <v>0.19237678712573056</v>
      </c>
      <c r="DX91" s="2">
        <f>POWER(10,($B91-H$227)/H$228)/(1+POWER(10,($B91-H$227)/H$228))</f>
        <v>0.20404825635931462</v>
      </c>
      <c r="DY91" s="2">
        <f>POWER(10,($B91-I$227)/I$228)/(1+POWER(10,($B91-I$227)/I$228))</f>
        <v>0.19608100818879387</v>
      </c>
      <c r="DZ91" s="2">
        <f>POWER(10,($B91-J$227)/J$228)/(1+POWER(10,($B91-J$227)/J$228))</f>
        <v>0.18120769261542691</v>
      </c>
      <c r="EA91" s="2">
        <f>POWER(10,($B91-K$227)/K$228)/(1+POWER(10,($B91-K$227)/K$228))</f>
        <v>0.18018893675401904</v>
      </c>
      <c r="EB91" s="2">
        <f>POWER(10,($B91-L$227)/L$228)/(1+POWER(10,($B91-L$227)/L$228))</f>
        <v>0.20671388688151321</v>
      </c>
      <c r="EC91" s="2">
        <f>POWER(10,($B91-M$227)/M$228)/(1+POWER(10,($B91-M$227)/M$228))</f>
        <v>0.17649877762650065</v>
      </c>
      <c r="ED91" s="2">
        <f>POWER(10,($B91-N$227)/N$228)/(1+POWER(10,($B91-N$227)/N$228))</f>
        <v>0.17007580538531666</v>
      </c>
      <c r="EE91" s="2">
        <f>POWER(10,($B91-O$227)/O$228)/(1+POWER(10,($B91-O$227)/O$228))</f>
        <v>0.18747512688671014</v>
      </c>
    </row>
    <row r="92" spans="2:135" x14ac:dyDescent="0.25">
      <c r="B92" s="2">
        <v>86</v>
      </c>
      <c r="C92">
        <v>80.757000000000005</v>
      </c>
      <c r="D92">
        <v>101.586</v>
      </c>
      <c r="E92">
        <v>92.4</v>
      </c>
      <c r="F92">
        <v>94.7</v>
      </c>
      <c r="G92">
        <v>93.043000000000006</v>
      </c>
      <c r="H92">
        <v>93.771000000000001</v>
      </c>
      <c r="I92">
        <v>97.4</v>
      </c>
      <c r="J92">
        <v>105.04300000000001</v>
      </c>
      <c r="K92">
        <v>96.885999999999996</v>
      </c>
      <c r="L92">
        <v>86.043000000000006</v>
      </c>
      <c r="M92">
        <v>85.843000000000004</v>
      </c>
      <c r="N92">
        <v>77.242900000000006</v>
      </c>
      <c r="O92">
        <v>60.242899999999999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84.012417837525859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101.52134187931004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96.613608725221752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99.496257023457147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99.924181389186415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99.966006594019959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102.76120083209182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106.90090071531689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104.35831262889299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91.30710885557491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90.094225570857972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80.975903453961891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63.917252265191237</v>
      </c>
      <c r="AE92" s="5"/>
      <c r="AG92" s="5">
        <f t="shared" si="17"/>
        <v>-3.2554178375258545</v>
      </c>
      <c r="AH92" s="5">
        <f t="shared" si="17"/>
        <v>6.4658120689955467E-2</v>
      </c>
      <c r="AI92" s="5">
        <f t="shared" si="17"/>
        <v>-4.2136087252217465</v>
      </c>
      <c r="AJ92" s="5">
        <f t="shared" si="17"/>
        <v>-4.7962570234571444</v>
      </c>
      <c r="AK92" s="5">
        <f t="shared" si="17"/>
        <v>-6.8811813891864091</v>
      </c>
      <c r="AL92" s="5">
        <f t="shared" si="17"/>
        <v>-6.1950065940199579</v>
      </c>
      <c r="AM92" s="5">
        <f t="shared" si="17"/>
        <v>-5.3612008320918108</v>
      </c>
      <c r="AN92" s="5">
        <f t="shared" si="16"/>
        <v>-1.8579007153168874</v>
      </c>
      <c r="AO92" s="5">
        <f t="shared" si="16"/>
        <v>-7.4723126288929933</v>
      </c>
      <c r="AP92" s="5">
        <f t="shared" si="16"/>
        <v>-5.2641088555749036</v>
      </c>
      <c r="AQ92" s="5">
        <f t="shared" si="16"/>
        <v>-4.2512255708579687</v>
      </c>
      <c r="AR92" s="5">
        <f t="shared" si="16"/>
        <v>-3.733003453961885</v>
      </c>
      <c r="AS92" s="5">
        <f t="shared" si="16"/>
        <v>-3.6743522651912386</v>
      </c>
      <c r="AV92" s="2">
        <f t="shared" si="18"/>
        <v>81.5162793862999</v>
      </c>
      <c r="AW92" s="2">
        <f t="shared" si="19"/>
        <v>84.461058190993128</v>
      </c>
      <c r="AX92" s="2">
        <f t="shared" si="20"/>
        <v>86.825363808955828</v>
      </c>
      <c r="AY92" s="2">
        <f t="shared" si="21"/>
        <v>86.893847597783491</v>
      </c>
      <c r="AZ92" s="2">
        <f t="shared" si="22"/>
        <v>88.836504828598891</v>
      </c>
      <c r="BA92" s="2">
        <f t="shared" si="23"/>
        <v>91.373209948892196</v>
      </c>
      <c r="BB92" s="2">
        <f t="shared" si="24"/>
        <v>92.688026540491649</v>
      </c>
      <c r="BC92" s="2">
        <f t="shared" si="25"/>
        <v>91.892246295942456</v>
      </c>
      <c r="BD92" s="2">
        <f t="shared" si="26"/>
        <v>89.793824613993834</v>
      </c>
      <c r="BE92" s="2">
        <f t="shared" si="27"/>
        <v>86.541693250653978</v>
      </c>
      <c r="BF92" s="2">
        <f t="shared" si="28"/>
        <v>80.666669821669942</v>
      </c>
      <c r="BG92" s="2">
        <f t="shared" si="29"/>
        <v>72.397452016105902</v>
      </c>
      <c r="BH92" s="2">
        <f t="shared" si="30"/>
        <v>60.692352671650937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81.458335073828792</v>
      </c>
      <c r="CP92" s="2">
        <f>BL$207*$B92+BL$209</f>
        <v>84.456498741296713</v>
      </c>
      <c r="CQ92" s="2">
        <f>BM$207*$B92+BM$209</f>
        <v>86.828531023404736</v>
      </c>
      <c r="CR92" s="2">
        <f>BN$207*$B92+BN$209</f>
        <v>86.865840100083702</v>
      </c>
      <c r="CS92" s="2">
        <f>BO$207*$B92+BO$209</f>
        <v>88.755221725969321</v>
      </c>
      <c r="CT92" s="2">
        <f>BP$207*$B92+BP$209</f>
        <v>91.266570514128773</v>
      </c>
      <c r="CU92" s="2">
        <f>BQ$207*$B92+BQ$209</f>
        <v>92.58884234717911</v>
      </c>
      <c r="CV92" s="2">
        <f>BR$207*$B92+BR$209</f>
        <v>91.754102448717077</v>
      </c>
      <c r="CW92" s="2">
        <f>BS$207*$B92+BS$209</f>
        <v>89.61780435548603</v>
      </c>
      <c r="CX92" s="2">
        <f>BT$207*$B92+BT$209</f>
        <v>86.398726480402615</v>
      </c>
      <c r="CY92" s="2">
        <f>BU$207*$B92+BU$209</f>
        <v>80.496571987121627</v>
      </c>
      <c r="CZ92" s="2">
        <f>BV$207*$B92+BV$209</f>
        <v>72.282655747346709</v>
      </c>
      <c r="DA92" s="2">
        <f>BW$207*$B92+BW$209</f>
        <v>60.616187452300792</v>
      </c>
      <c r="DD92" s="2">
        <f>BZ$207*$B92+BZ$209</f>
        <v>81.703948612899453</v>
      </c>
      <c r="DE92" s="2">
        <f>CA$207*$B92+CA$209</f>
        <v>84.480835196951887</v>
      </c>
      <c r="DF92" s="2">
        <f>CB$207*$B92+CB$209</f>
        <v>86.813442628620834</v>
      </c>
      <c r="DG92" s="2">
        <f>CC$207*$B92+CC$209</f>
        <v>87.004916428534358</v>
      </c>
      <c r="DH92" s="2">
        <f>CD$207*$B92+CD$209</f>
        <v>89.1477168742434</v>
      </c>
      <c r="DI92" s="2">
        <f>CE$207*$B92+CE$209</f>
        <v>91.752587549020916</v>
      </c>
      <c r="DJ92" s="2">
        <f>CF$207*$B92+CF$209</f>
        <v>93.058894421383314</v>
      </c>
      <c r="DK92" s="2">
        <f>CG$207*$B92+CG$209</f>
        <v>92.461529892429951</v>
      </c>
      <c r="DL92" s="2">
        <f>CH$207*$B92+CH$209</f>
        <v>90.524203662461971</v>
      </c>
      <c r="DM92" s="2">
        <f>CI$207*$B92+CI$209</f>
        <v>87.042067906958152</v>
      </c>
      <c r="DN92" s="2">
        <f>CJ$207*$B92+CJ$209</f>
        <v>81.390474408599502</v>
      </c>
      <c r="DO92" s="2">
        <f>CK$207*$B92+CK$209</f>
        <v>72.908337616256091</v>
      </c>
      <c r="DP92" s="2">
        <f>CL$207*$B92+CL$209</f>
        <v>60.993410348126162</v>
      </c>
      <c r="DS92" s="2">
        <f>POWER(10,($B92-C$227)/C$228)/(1+POWER(10,($B92-C$227)/C$228))</f>
        <v>0.23591660577974963</v>
      </c>
      <c r="DT92" s="2">
        <f>POWER(10,($B92-D$227)/D$228)/(1+POWER(10,($B92-D$227)/D$228))</f>
        <v>0.18735060524127375</v>
      </c>
      <c r="DU92" s="2">
        <f>POWER(10,($B92-E$227)/E$228)/(1+POWER(10,($B92-E$227)/E$228))</f>
        <v>0.20991062961171508</v>
      </c>
      <c r="DV92" s="2">
        <f>POWER(10,($B92-F$227)/F$228)/(1+POWER(10,($B92-F$227)/F$228))</f>
        <v>0.20138220509407775</v>
      </c>
      <c r="DW92" s="2">
        <f>POWER(10,($B92-G$227)/G$228)/(1+POWER(10,($B92-G$227)/G$228))</f>
        <v>0.20709326723399857</v>
      </c>
      <c r="DX92" s="2">
        <f>POWER(10,($B92-H$227)/H$228)/(1+POWER(10,($B92-H$227)/H$228))</f>
        <v>0.21941501451092674</v>
      </c>
      <c r="DY92" s="2">
        <f>POWER(10,($B92-I$227)/I$228)/(1+POWER(10,($B92-I$227)/I$228))</f>
        <v>0.21100681978791538</v>
      </c>
      <c r="DZ92" s="2">
        <f>POWER(10,($B92-J$227)/J$228)/(1+POWER(10,($B92-J$227)/J$228))</f>
        <v>0.19527634735279634</v>
      </c>
      <c r="EA92" s="2">
        <f>POWER(10,($B92-K$227)/K$228)/(1+POWER(10,($B92-K$227)/K$228))</f>
        <v>0.19419725627887041</v>
      </c>
      <c r="EB92" s="2">
        <f>POWER(10,($B92-L$227)/L$228)/(1+POWER(10,($B92-L$227)/L$228))</f>
        <v>0.22222534466156796</v>
      </c>
      <c r="EC92" s="2">
        <f>POWER(10,($B92-M$227)/M$228)/(1+POWER(10,($B92-M$227)/M$228))</f>
        <v>0.19028680363914519</v>
      </c>
      <c r="ED92" s="2">
        <f>POWER(10,($B92-N$227)/N$228)/(1+POWER(10,($B92-N$227)/N$228))</f>
        <v>0.1834738618194213</v>
      </c>
      <c r="EE92" s="2">
        <f>POWER(10,($B92-O$227)/O$228)/(1+POWER(10,($B92-O$227)/O$228))</f>
        <v>0.20191038294081315</v>
      </c>
    </row>
    <row r="93" spans="2:135" x14ac:dyDescent="0.25">
      <c r="B93" s="2">
        <v>87</v>
      </c>
      <c r="C93">
        <v>80.286000000000001</v>
      </c>
      <c r="D93">
        <v>92.271000000000001</v>
      </c>
      <c r="E93">
        <v>89.070999999999998</v>
      </c>
      <c r="F93">
        <v>90.313999999999993</v>
      </c>
      <c r="G93">
        <v>89.870999999999995</v>
      </c>
      <c r="H93">
        <v>91.656999999999996</v>
      </c>
      <c r="I93">
        <v>93.213999999999999</v>
      </c>
      <c r="J93">
        <v>95.614000000000004</v>
      </c>
      <c r="K93">
        <v>91.771000000000001</v>
      </c>
      <c r="L93">
        <v>83.713999999999999</v>
      </c>
      <c r="M93">
        <v>81.3</v>
      </c>
      <c r="N93">
        <v>73.3</v>
      </c>
      <c r="O93">
        <v>59.685699999999997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82.819601017368299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95.752844716391721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92.775785994909754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94.926208002726355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95.8301876056277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96.581743424768675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99.025972964566833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102.02597033185127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99.585707245038179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89.319478852130857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86.843371281746641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78.120171788484186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62.641607783762701</v>
      </c>
      <c r="AE93" s="5"/>
      <c r="AG93" s="5">
        <f t="shared" si="17"/>
        <v>-2.5336010173682979</v>
      </c>
      <c r="AH93" s="5">
        <f t="shared" si="17"/>
        <v>-3.4818447163917199</v>
      </c>
      <c r="AI93" s="5">
        <f t="shared" si="17"/>
        <v>-3.7047859949097557</v>
      </c>
      <c r="AJ93" s="5">
        <f t="shared" si="17"/>
        <v>-4.6122080027263621</v>
      </c>
      <c r="AK93" s="5">
        <f t="shared" si="17"/>
        <v>-5.9591876056277044</v>
      </c>
      <c r="AL93" s="5">
        <f t="shared" si="17"/>
        <v>-4.9247434247686783</v>
      </c>
      <c r="AM93" s="5">
        <f t="shared" si="17"/>
        <v>-5.8119729645668343</v>
      </c>
      <c r="AN93" s="5">
        <f t="shared" si="16"/>
        <v>-6.4119703318512649</v>
      </c>
      <c r="AO93" s="5">
        <f t="shared" si="16"/>
        <v>-7.8147072450381785</v>
      </c>
      <c r="AP93" s="5">
        <f t="shared" si="16"/>
        <v>-5.6054788521308581</v>
      </c>
      <c r="AQ93" s="5">
        <f t="shared" si="16"/>
        <v>-5.5433712817466443</v>
      </c>
      <c r="AR93" s="5">
        <f t="shared" si="16"/>
        <v>-4.8201717884841884</v>
      </c>
      <c r="AS93" s="5">
        <f t="shared" si="16"/>
        <v>-2.9559077837627044</v>
      </c>
      <c r="AV93" s="2">
        <f t="shared" si="18"/>
        <v>81.49699234432606</v>
      </c>
      <c r="AW93" s="2">
        <f t="shared" si="19"/>
        <v>84.429867224019858</v>
      </c>
      <c r="AX93" s="2">
        <f t="shared" si="20"/>
        <v>86.797165884651264</v>
      </c>
      <c r="AY93" s="2">
        <f t="shared" si="21"/>
        <v>86.879173464150824</v>
      </c>
      <c r="AZ93" s="2">
        <f t="shared" si="22"/>
        <v>88.844466770576418</v>
      </c>
      <c r="BA93" s="2">
        <f t="shared" si="23"/>
        <v>91.385371284254191</v>
      </c>
      <c r="BB93" s="2">
        <f t="shared" si="24"/>
        <v>92.700936588283128</v>
      </c>
      <c r="BC93" s="2">
        <f t="shared" si="25"/>
        <v>91.908996331133125</v>
      </c>
      <c r="BD93" s="2">
        <f t="shared" si="26"/>
        <v>89.810530000033538</v>
      </c>
      <c r="BE93" s="2">
        <f t="shared" si="27"/>
        <v>86.553314227654312</v>
      </c>
      <c r="BF93" s="2">
        <f t="shared" si="28"/>
        <v>80.69522819231976</v>
      </c>
      <c r="BG93" s="2">
        <f t="shared" si="29"/>
        <v>72.420487366692612</v>
      </c>
      <c r="BH93" s="2">
        <f t="shared" si="30"/>
        <v>60.710660124891866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81.451448056904582</v>
      </c>
      <c r="CP93" s="2">
        <f>BL$207*$B93+BL$209</f>
        <v>84.432937643754073</v>
      </c>
      <c r="CQ93" s="2">
        <f>BM$207*$B93+BM$209</f>
        <v>86.812924385571009</v>
      </c>
      <c r="CR93" s="2">
        <f>BN$207*$B93+BN$209</f>
        <v>86.86172114290153</v>
      </c>
      <c r="CS93" s="2">
        <f>BO$207*$B93+BO$209</f>
        <v>88.773362649313952</v>
      </c>
      <c r="CT93" s="2">
        <f>BP$207*$B93+BP$209</f>
        <v>91.292019273799994</v>
      </c>
      <c r="CU93" s="2">
        <f>BQ$207*$B93+BQ$209</f>
        <v>92.617015043479995</v>
      </c>
      <c r="CV93" s="2">
        <f>BR$207*$B93+BR$209</f>
        <v>91.781922989417978</v>
      </c>
      <c r="CW93" s="2">
        <f>BS$207*$B93+BS$209</f>
        <v>89.641773574670623</v>
      </c>
      <c r="CX93" s="2">
        <f>BT$207*$B93+BT$209</f>
        <v>86.423714806429345</v>
      </c>
      <c r="CY93" s="2">
        <f>BU$207*$B93+BU$209</f>
        <v>80.534256767421766</v>
      </c>
      <c r="CZ93" s="2">
        <f>BV$207*$B93+BV$209</f>
        <v>72.313028570949001</v>
      </c>
      <c r="DA93" s="2">
        <f>BW$207*$B93+BW$209</f>
        <v>60.640825729517402</v>
      </c>
      <c r="DD93" s="2">
        <f>BZ$207*$B93+BZ$209</f>
        <v>81.631521421046472</v>
      </c>
      <c r="DE93" s="2">
        <f>CA$207*$B93+CA$209</f>
        <v>84.417720871971369</v>
      </c>
      <c r="DF93" s="2">
        <f>CB$207*$B93+CB$209</f>
        <v>86.743070938961608</v>
      </c>
      <c r="DG93" s="2">
        <f>CC$207*$B93+CC$209</f>
        <v>86.94229405994902</v>
      </c>
      <c r="DH93" s="2">
        <f>CD$207*$B93+CD$209</f>
        <v>89.092752008742835</v>
      </c>
      <c r="DI93" s="2">
        <f>CE$207*$B93+CE$209</f>
        <v>91.688256116857715</v>
      </c>
      <c r="DJ93" s="2">
        <f>CF$207*$B93+CF$209</f>
        <v>92.987123802332533</v>
      </c>
      <c r="DK93" s="2">
        <f>CG$207*$B93+CG$209</f>
        <v>92.386582316833454</v>
      </c>
      <c r="DL93" s="2">
        <f>CH$207*$B93+CH$209</f>
        <v>90.449155079330552</v>
      </c>
      <c r="DM93" s="2">
        <f>CI$207*$B93+CI$209</f>
        <v>86.966993023552632</v>
      </c>
      <c r="DN93" s="2">
        <f>CJ$207*$B93+CJ$209</f>
        <v>81.319927945842721</v>
      </c>
      <c r="DO93" s="2">
        <f>CK$207*$B93+CK$209</f>
        <v>72.856639357068929</v>
      </c>
      <c r="DP93" s="2">
        <f>CL$207*$B93+CL$209</f>
        <v>60.962406012981383</v>
      </c>
      <c r="DS93" s="2">
        <f>POWER(10,($B93-C$227)/C$228)/(1+POWER(10,($B93-C$227)/C$228))</f>
        <v>0.25292073393810255</v>
      </c>
      <c r="DT93" s="2">
        <f>POWER(10,($B93-D$227)/D$228)/(1+POWER(10,($B93-D$227)/D$228))</f>
        <v>0.20177865437359183</v>
      </c>
      <c r="DU93" s="2">
        <f>POWER(10,($B93-E$227)/E$228)/(1+POWER(10,($B93-E$227)/E$228))</f>
        <v>0.22559374926556347</v>
      </c>
      <c r="DV93" s="2">
        <f>POWER(10,($B93-F$227)/F$228)/(1+POWER(10,($B93-F$227)/F$228))</f>
        <v>0.21660282249680643</v>
      </c>
      <c r="DW93" s="2">
        <f>POWER(10,($B93-G$227)/G$228)/(1+POWER(10,($B93-G$227)/G$228))</f>
        <v>0.22262520388785997</v>
      </c>
      <c r="DX93" s="2">
        <f>POWER(10,($B93-H$227)/H$228)/(1+POWER(10,($B93-H$227)/H$228))</f>
        <v>0.23559649257701479</v>
      </c>
      <c r="DY93" s="2">
        <f>POWER(10,($B93-I$227)/I$228)/(1+POWER(10,($B93-I$227)/I$228))</f>
        <v>0.22674833490381149</v>
      </c>
      <c r="DZ93" s="2">
        <f>POWER(10,($B93-J$227)/J$228)/(1+POWER(10,($B93-J$227)/J$228))</f>
        <v>0.21015691969608724</v>
      </c>
      <c r="EA93" s="2">
        <f>POWER(10,($B93-K$227)/K$228)/(1+POWER(10,($B93-K$227)/K$228))</f>
        <v>0.20901695714964674</v>
      </c>
      <c r="EB93" s="2">
        <f>POWER(10,($B93-L$227)/L$228)/(1+POWER(10,($B93-L$227)/L$228))</f>
        <v>0.2385507409282917</v>
      </c>
      <c r="EC93" s="2">
        <f>POWER(10,($B93-M$227)/M$228)/(1+POWER(10,($B93-M$227)/M$228))</f>
        <v>0.20488396331594882</v>
      </c>
      <c r="ED93" s="2">
        <f>POWER(10,($B93-N$227)/N$228)/(1+POWER(10,($B93-N$227)/N$228))</f>
        <v>0.19767598157976873</v>
      </c>
      <c r="EE93" s="2">
        <f>POWER(10,($B93-O$227)/O$228)/(1+POWER(10,($B93-O$227)/O$228))</f>
        <v>0.21716006535672236</v>
      </c>
    </row>
    <row r="94" spans="2:135" x14ac:dyDescent="0.25">
      <c r="B94" s="2">
        <v>88</v>
      </c>
      <c r="C94">
        <v>79.929000000000002</v>
      </c>
      <c r="D94">
        <v>88.686000000000007</v>
      </c>
      <c r="E94">
        <v>87.370999999999995</v>
      </c>
      <c r="F94">
        <v>87.686000000000007</v>
      </c>
      <c r="G94">
        <v>89.686000000000007</v>
      </c>
      <c r="H94">
        <v>91.057000000000002</v>
      </c>
      <c r="I94">
        <v>91.4</v>
      </c>
      <c r="J94">
        <v>92.013999999999996</v>
      </c>
      <c r="K94">
        <v>89.456999999999994</v>
      </c>
      <c r="L94">
        <v>86.1</v>
      </c>
      <c r="M94">
        <v>80.228999999999999</v>
      </c>
      <c r="N94">
        <v>71.785700000000006</v>
      </c>
      <c r="O94">
        <v>59.171399999999998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82.134748720617097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91.452091893891833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90.191567811230129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91.678535564191861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92.972111352110247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94.335197947481987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96.426583795086657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98.303046382766382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95.966486794108818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88.067769667353105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84.486066263299705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76.000235846737652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61.815770534416416</v>
      </c>
      <c r="AE94" s="5"/>
      <c r="AG94" s="5">
        <f t="shared" si="17"/>
        <v>-2.2057487206170947</v>
      </c>
      <c r="AH94" s="5">
        <f t="shared" si="17"/>
        <v>-2.7660918938918257</v>
      </c>
      <c r="AI94" s="5">
        <f t="shared" si="17"/>
        <v>-2.8205678112301342</v>
      </c>
      <c r="AJ94" s="5">
        <f t="shared" ref="AJ94:AO143" si="31">F94-U94</f>
        <v>-3.9925355641918543</v>
      </c>
      <c r="AK94" s="5">
        <f t="shared" si="31"/>
        <v>-3.2861113521102396</v>
      </c>
      <c r="AL94" s="5">
        <f t="shared" si="31"/>
        <v>-3.2781979474819849</v>
      </c>
      <c r="AM94" s="5">
        <f t="shared" si="31"/>
        <v>-5.0265837950866512</v>
      </c>
      <c r="AN94" s="5">
        <f t="shared" si="16"/>
        <v>-6.2890463827663865</v>
      </c>
      <c r="AO94" s="5">
        <f t="shared" si="16"/>
        <v>-6.5094867941088239</v>
      </c>
      <c r="AP94" s="5">
        <f t="shared" si="16"/>
        <v>-1.9677696673531102</v>
      </c>
      <c r="AQ94" s="5">
        <f t="shared" si="16"/>
        <v>-4.2570662632997056</v>
      </c>
      <c r="AR94" s="5">
        <f t="shared" si="16"/>
        <v>-4.2145358467376468</v>
      </c>
      <c r="AS94" s="5">
        <f t="shared" si="16"/>
        <v>-2.6443705344164172</v>
      </c>
      <c r="AV94" s="2">
        <f t="shared" si="18"/>
        <v>81.475567033439972</v>
      </c>
      <c r="AW94" s="2">
        <f t="shared" si="19"/>
        <v>84.397490301109642</v>
      </c>
      <c r="AX94" s="2">
        <f t="shared" si="20"/>
        <v>86.767148908146538</v>
      </c>
      <c r="AY94" s="2">
        <f t="shared" si="21"/>
        <v>86.86273640718062</v>
      </c>
      <c r="AZ94" s="2">
        <f t="shared" si="22"/>
        <v>88.850358191408844</v>
      </c>
      <c r="BA94" s="2">
        <f t="shared" si="23"/>
        <v>91.394874440413361</v>
      </c>
      <c r="BB94" s="2">
        <f t="shared" si="24"/>
        <v>92.710919549676532</v>
      </c>
      <c r="BC94" s="2">
        <f t="shared" si="25"/>
        <v>91.923097256358673</v>
      </c>
      <c r="BD94" s="2">
        <f t="shared" si="26"/>
        <v>89.824878323572577</v>
      </c>
      <c r="BE94" s="2">
        <f t="shared" si="27"/>
        <v>86.562024876311554</v>
      </c>
      <c r="BF94" s="2">
        <f t="shared" si="28"/>
        <v>80.721179017673521</v>
      </c>
      <c r="BG94" s="2">
        <f t="shared" si="29"/>
        <v>72.441566773572958</v>
      </c>
      <c r="BH94" s="2">
        <f t="shared" si="30"/>
        <v>60.727487301963791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81.444561039980371</v>
      </c>
      <c r="CP94" s="2">
        <f>BL$207*$B94+BL$209</f>
        <v>84.409376546211433</v>
      </c>
      <c r="CQ94" s="2">
        <f>BM$207*$B94+BM$209</f>
        <v>86.797317747737281</v>
      </c>
      <c r="CR94" s="2">
        <f>BN$207*$B94+BN$209</f>
        <v>86.857602185719358</v>
      </c>
      <c r="CS94" s="2">
        <f>BO$207*$B94+BO$209</f>
        <v>88.791503572658584</v>
      </c>
      <c r="CT94" s="2">
        <f>BP$207*$B94+BP$209</f>
        <v>91.317468033471215</v>
      </c>
      <c r="CU94" s="2">
        <f>BQ$207*$B94+BQ$209</f>
        <v>92.64518773978088</v>
      </c>
      <c r="CV94" s="2">
        <f>BR$207*$B94+BR$209</f>
        <v>91.809743530118894</v>
      </c>
      <c r="CW94" s="2">
        <f>BS$207*$B94+BS$209</f>
        <v>89.66574279385523</v>
      </c>
      <c r="CX94" s="2">
        <f>BT$207*$B94+BT$209</f>
        <v>86.448703132456075</v>
      </c>
      <c r="CY94" s="2">
        <f>BU$207*$B94+BU$209</f>
        <v>80.571941547721906</v>
      </c>
      <c r="CZ94" s="2">
        <f>BV$207*$B94+BV$209</f>
        <v>72.343401394551279</v>
      </c>
      <c r="DA94" s="2">
        <f>BW$207*$B94+BW$209</f>
        <v>60.665464006734013</v>
      </c>
      <c r="DD94" s="2">
        <f>BZ$207*$B94+BZ$209</f>
        <v>81.559094229193491</v>
      </c>
      <c r="DE94" s="2">
        <f>CA$207*$B94+CA$209</f>
        <v>84.354606546990865</v>
      </c>
      <c r="DF94" s="2">
        <f>CB$207*$B94+CB$209</f>
        <v>86.672699249302369</v>
      </c>
      <c r="DG94" s="2">
        <f>CC$207*$B94+CC$209</f>
        <v>86.879671691363697</v>
      </c>
      <c r="DH94" s="2">
        <f>CD$207*$B94+CD$209</f>
        <v>89.037787143242269</v>
      </c>
      <c r="DI94" s="2">
        <f>CE$207*$B94+CE$209</f>
        <v>91.623924684694515</v>
      </c>
      <c r="DJ94" s="2">
        <f>CF$207*$B94+CF$209</f>
        <v>92.915353183281738</v>
      </c>
      <c r="DK94" s="2">
        <f>CG$207*$B94+CG$209</f>
        <v>92.311634741236958</v>
      </c>
      <c r="DL94" s="2">
        <f>CH$207*$B94+CH$209</f>
        <v>90.374106496199147</v>
      </c>
      <c r="DM94" s="2">
        <f>CI$207*$B94+CI$209</f>
        <v>86.891918140147112</v>
      </c>
      <c r="DN94" s="2">
        <f>CJ$207*$B94+CJ$209</f>
        <v>81.249381483085955</v>
      </c>
      <c r="DO94" s="2">
        <f>CK$207*$B94+CK$209</f>
        <v>72.804941097881752</v>
      </c>
      <c r="DP94" s="2">
        <f>CL$207*$B94+CL$209</f>
        <v>60.931401677836604</v>
      </c>
      <c r="DS94" s="2">
        <f>POWER(10,($B94-C$227)/C$228)/(1+POWER(10,($B94-C$227)/C$228))</f>
        <v>0.27071623232204878</v>
      </c>
      <c r="DT94" s="2">
        <f>POWER(10,($B94-D$227)/D$228)/(1+POWER(10,($B94-D$227)/D$228))</f>
        <v>0.21702109313371287</v>
      </c>
      <c r="DU94" s="2">
        <f>POWER(10,($B94-E$227)/E$228)/(1+POWER(10,($B94-E$227)/E$228))</f>
        <v>0.2420895771465601</v>
      </c>
      <c r="DV94" s="2">
        <f>POWER(10,($B94-F$227)/F$228)/(1+POWER(10,($B94-F$227)/F$228))</f>
        <v>0.2326387162444854</v>
      </c>
      <c r="DW94" s="2">
        <f>POWER(10,($B94-G$227)/G$228)/(1+POWER(10,($B94-G$227)/G$228))</f>
        <v>0.23897094966904708</v>
      </c>
      <c r="DX94" s="2">
        <f>POWER(10,($B94-H$227)/H$228)/(1+POWER(10,($B94-H$227)/H$228))</f>
        <v>0.25258517520557749</v>
      </c>
      <c r="DY94" s="2">
        <f>POWER(10,($B94-I$227)/I$228)/(1+POWER(10,($B94-I$227)/I$228))</f>
        <v>0.24330206352038561</v>
      </c>
      <c r="DZ94" s="2">
        <f>POWER(10,($B94-J$227)/J$228)/(1+POWER(10,($B94-J$227)/J$228))</f>
        <v>0.2258531803879448</v>
      </c>
      <c r="EA94" s="2">
        <f>POWER(10,($B94-K$227)/K$228)/(1+POWER(10,($B94-K$227)/K$228))</f>
        <v>0.22465229258751812</v>
      </c>
      <c r="EB94" s="2">
        <f>POWER(10,($B94-L$227)/L$228)/(1+POWER(10,($B94-L$227)/L$228))</f>
        <v>0.25568119736251071</v>
      </c>
      <c r="EC94" s="2">
        <f>POWER(10,($B94-M$227)/M$228)/(1+POWER(10,($B94-M$227)/M$228))</f>
        <v>0.22029623906273968</v>
      </c>
      <c r="ED94" s="2">
        <f>POWER(10,($B94-N$227)/N$228)/(1+POWER(10,($B94-N$227)/N$228))</f>
        <v>0.21269108229110872</v>
      </c>
      <c r="EE94" s="2">
        <f>POWER(10,($B94-O$227)/O$228)/(1+POWER(10,($B94-O$227)/O$228))</f>
        <v>0.23322493188958143</v>
      </c>
    </row>
    <row r="95" spans="2:135" x14ac:dyDescent="0.25">
      <c r="B95" s="2">
        <v>89</v>
      </c>
      <c r="C95">
        <v>80.643000000000001</v>
      </c>
      <c r="D95">
        <v>85.3</v>
      </c>
      <c r="E95">
        <v>86.3</v>
      </c>
      <c r="F95">
        <v>85.028999999999996</v>
      </c>
      <c r="G95">
        <v>87.7</v>
      </c>
      <c r="H95">
        <v>90.942999999999998</v>
      </c>
      <c r="I95">
        <v>91.5</v>
      </c>
      <c r="J95">
        <v>91.043000000000006</v>
      </c>
      <c r="K95">
        <v>88.513999999999996</v>
      </c>
      <c r="L95">
        <v>84.528999999999996</v>
      </c>
      <c r="M95">
        <v>80</v>
      </c>
      <c r="N95">
        <v>71.642899999999997</v>
      </c>
      <c r="O95">
        <v>59.028599999999997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81.760869081090519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88.489760103527644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88.574523753648606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89.545558394336467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91.131469785565756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92.958249622605393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94.759875382922075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95.698226017603091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93.44879154090286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87.33621389711945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82.909083959265985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74.54843715984795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61.320035256035702</v>
      </c>
      <c r="AE95" s="5"/>
      <c r="AG95" s="5">
        <f t="shared" ref="AG95:AN157" si="32">C95-R95</f>
        <v>-1.1178690810905181</v>
      </c>
      <c r="AH95" s="5">
        <f t="shared" si="32"/>
        <v>-3.1897601035276466</v>
      </c>
      <c r="AI95" s="5">
        <f t="shared" si="32"/>
        <v>-2.2745237536486087</v>
      </c>
      <c r="AJ95" s="5">
        <f t="shared" si="31"/>
        <v>-4.5165583943364709</v>
      </c>
      <c r="AK95" s="5">
        <f t="shared" si="31"/>
        <v>-3.4314697855657528</v>
      </c>
      <c r="AL95" s="5">
        <f t="shared" si="31"/>
        <v>-2.0152496226053955</v>
      </c>
      <c r="AM95" s="5">
        <f t="shared" si="31"/>
        <v>-3.2598753829220755</v>
      </c>
      <c r="AN95" s="5">
        <f t="shared" si="16"/>
        <v>-4.6552260176030842</v>
      </c>
      <c r="AO95" s="5">
        <f t="shared" si="16"/>
        <v>-4.9347915409028644</v>
      </c>
      <c r="AP95" s="5">
        <f t="shared" si="16"/>
        <v>-2.8072138971194533</v>
      </c>
      <c r="AQ95" s="5">
        <f t="shared" si="16"/>
        <v>-2.9090839592659847</v>
      </c>
      <c r="AR95" s="5">
        <f t="shared" si="16"/>
        <v>-2.9055371598479525</v>
      </c>
      <c r="AS95" s="5">
        <f t="shared" si="16"/>
        <v>-2.2914352560357045</v>
      </c>
      <c r="AV95" s="2">
        <f t="shared" si="18"/>
        <v>81.451846673012099</v>
      </c>
      <c r="AW95" s="2">
        <f t="shared" si="19"/>
        <v>84.363830709860821</v>
      </c>
      <c r="AX95" s="2">
        <f t="shared" si="20"/>
        <v>86.735181242862993</v>
      </c>
      <c r="AY95" s="2">
        <f t="shared" si="21"/>
        <v>86.844393561955741</v>
      </c>
      <c r="AZ95" s="2">
        <f t="shared" si="22"/>
        <v>88.853999037400911</v>
      </c>
      <c r="BA95" s="2">
        <f t="shared" si="23"/>
        <v>91.401498655831546</v>
      </c>
      <c r="BB95" s="2">
        <f t="shared" si="24"/>
        <v>92.717730011408932</v>
      </c>
      <c r="BC95" s="2">
        <f t="shared" si="25"/>
        <v>91.934296358841308</v>
      </c>
      <c r="BD95" s="2">
        <f t="shared" si="26"/>
        <v>89.836625743476446</v>
      </c>
      <c r="BE95" s="2">
        <f t="shared" si="27"/>
        <v>86.56757771885384</v>
      </c>
      <c r="BF95" s="2">
        <f t="shared" si="28"/>
        <v>80.744257283426975</v>
      </c>
      <c r="BG95" s="2">
        <f t="shared" si="29"/>
        <v>72.460491090828128</v>
      </c>
      <c r="BH95" s="2">
        <f t="shared" si="30"/>
        <v>60.742696774231476</v>
      </c>
      <c r="BK95" s="2">
        <f>IF(OR($B95&lt;C$229, AND($B95&gt;C$230, $B95&lt;C$231)), C95, "")</f>
        <v>80.643000000000001</v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>
        <f>IF(OR(AND($B95&gt;C$230, $B95&lt;C$231), $B95&gt;C$232), C95, "")</f>
        <v>80.643000000000001</v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81.437674023056175</v>
      </c>
      <c r="CP95" s="2">
        <f>BL$207*$B95+BL$209</f>
        <v>84.385815448668794</v>
      </c>
      <c r="CQ95" s="2">
        <f>BM$207*$B95+BM$209</f>
        <v>86.781711109903554</v>
      </c>
      <c r="CR95" s="2">
        <f>BN$207*$B95+BN$209</f>
        <v>86.853483228537186</v>
      </c>
      <c r="CS95" s="2">
        <f>BO$207*$B95+BO$209</f>
        <v>88.809644496003216</v>
      </c>
      <c r="CT95" s="2">
        <f>BP$207*$B95+BP$209</f>
        <v>91.34291679314245</v>
      </c>
      <c r="CU95" s="2">
        <f>BQ$207*$B95+BQ$209</f>
        <v>92.673360436081765</v>
      </c>
      <c r="CV95" s="2">
        <f>BR$207*$B95+BR$209</f>
        <v>91.837564070819809</v>
      </c>
      <c r="CW95" s="2">
        <f>BS$207*$B95+BS$209</f>
        <v>89.689712013039838</v>
      </c>
      <c r="CX95" s="2">
        <f>BT$207*$B95+BT$209</f>
        <v>86.473691458482804</v>
      </c>
      <c r="CY95" s="2">
        <f>BU$207*$B95+BU$209</f>
        <v>80.609626328022046</v>
      </c>
      <c r="CZ95" s="2">
        <f>BV$207*$B95+BV$209</f>
        <v>72.373774218153557</v>
      </c>
      <c r="DA95" s="2">
        <f>BW$207*$B95+BW$209</f>
        <v>60.690102283950623</v>
      </c>
      <c r="DD95" s="2">
        <f>BZ$207*$B95+BZ$209</f>
        <v>81.48666703734051</v>
      </c>
      <c r="DE95" s="2">
        <f>CA$207*$B95+CA$209</f>
        <v>84.291492222010348</v>
      </c>
      <c r="DF95" s="2">
        <f>CB$207*$B95+CB$209</f>
        <v>86.602327559643129</v>
      </c>
      <c r="DG95" s="2">
        <f>CC$207*$B95+CC$209</f>
        <v>86.81704932277836</v>
      </c>
      <c r="DH95" s="2">
        <f>CD$207*$B95+CD$209</f>
        <v>88.982822277741704</v>
      </c>
      <c r="DI95" s="2">
        <f>CE$207*$B95+CE$209</f>
        <v>91.5595932525313</v>
      </c>
      <c r="DJ95" s="2">
        <f>CF$207*$B95+CF$209</f>
        <v>92.843582564230957</v>
      </c>
      <c r="DK95" s="2">
        <f>CG$207*$B95+CG$209</f>
        <v>92.236687165640475</v>
      </c>
      <c r="DL95" s="2">
        <f>CH$207*$B95+CH$209</f>
        <v>90.299057913067728</v>
      </c>
      <c r="DM95" s="2">
        <f>CI$207*$B95+CI$209</f>
        <v>86.816843256741578</v>
      </c>
      <c r="DN95" s="2">
        <f>CJ$207*$B95+CJ$209</f>
        <v>81.178835020329174</v>
      </c>
      <c r="DO95" s="2">
        <f>CK$207*$B95+CK$209</f>
        <v>72.753242838694575</v>
      </c>
      <c r="DP95" s="2">
        <f>CL$207*$B95+CL$209</f>
        <v>60.900397342691825</v>
      </c>
      <c r="DS95" s="2">
        <f>POWER(10,($B95-C$227)/C$228)/(1+POWER(10,($B95-C$227)/C$228))</f>
        <v>0.28927899544356506</v>
      </c>
      <c r="DT95" s="2">
        <f>POWER(10,($B95-D$227)/D$228)/(1+POWER(10,($B95-D$227)/D$228))</f>
        <v>0.23307873984819816</v>
      </c>
      <c r="DU95" s="2">
        <f>POWER(10,($B95-E$227)/E$228)/(1+POWER(10,($B95-E$227)/E$228))</f>
        <v>0.25938759140960338</v>
      </c>
      <c r="DV95" s="2">
        <f>POWER(10,($B95-F$227)/F$228)/(1+POWER(10,($B95-F$227)/F$228))</f>
        <v>0.24948372654908973</v>
      </c>
      <c r="DW95" s="2">
        <f>POWER(10,($B95-G$227)/G$228)/(1+POWER(10,($B95-G$227)/G$228))</f>
        <v>0.25612143170123253</v>
      </c>
      <c r="DX95" s="2">
        <f>POWER(10,($B95-H$227)/H$228)/(1+POWER(10,($B95-H$227)/H$228))</f>
        <v>0.27036560803301746</v>
      </c>
      <c r="DY95" s="2">
        <f>POWER(10,($B95-I$227)/I$228)/(1+POWER(10,($B95-I$227)/I$228))</f>
        <v>0.26065691816684727</v>
      </c>
      <c r="DZ95" s="2">
        <f>POWER(10,($B95-J$227)/J$228)/(1+POWER(10,($B95-J$227)/J$228))</f>
        <v>0.24236204137711798</v>
      </c>
      <c r="EA95" s="2">
        <f>POWER(10,($B95-K$227)/K$228)/(1+POWER(10,($B95-K$227)/K$228))</f>
        <v>0.24110071214049661</v>
      </c>
      <c r="EB95" s="2">
        <f>POWER(10,($B95-L$227)/L$228)/(1+POWER(10,($B95-L$227)/L$228))</f>
        <v>0.27359979125106842</v>
      </c>
      <c r="EC95" s="2">
        <f>POWER(10,($B95-M$227)/M$228)/(1+POWER(10,($B95-M$227)/M$228))</f>
        <v>0.23652301383390176</v>
      </c>
      <c r="ED95" s="2">
        <f>POWER(10,($B95-N$227)/N$228)/(1+POWER(10,($B95-N$227)/N$228))</f>
        <v>0.2285218539307419</v>
      </c>
      <c r="EE95" s="2">
        <f>POWER(10,($B95-O$227)/O$228)/(1+POWER(10,($B95-O$227)/O$228))</f>
        <v>0.25009855483850518</v>
      </c>
    </row>
    <row r="96" spans="2:135" x14ac:dyDescent="0.25">
      <c r="B96" s="2">
        <v>90</v>
      </c>
      <c r="C96">
        <v>81.043000000000006</v>
      </c>
      <c r="D96">
        <v>82.728999999999999</v>
      </c>
      <c r="E96">
        <v>86.757000000000005</v>
      </c>
      <c r="F96">
        <v>86.3</v>
      </c>
      <c r="G96">
        <v>88.114000000000004</v>
      </c>
      <c r="H96">
        <v>90.6</v>
      </c>
      <c r="I96">
        <v>92</v>
      </c>
      <c r="J96">
        <v>90.956999999999994</v>
      </c>
      <c r="K96">
        <v>88.442999999999998</v>
      </c>
      <c r="L96">
        <v>83.885999999999996</v>
      </c>
      <c r="M96">
        <v>81.143000000000001</v>
      </c>
      <c r="N96">
        <v>70.3429</v>
      </c>
      <c r="O96">
        <v>59.371400000000001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81.561946439235342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86.594002946240835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87.627598568627135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88.243990129791385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90.033695153660062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92.176237071057713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93.771185170883101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94.019755996762271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91.834280611511488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86.937677914896327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81.9330412466458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73.628245085351637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61.044445728973038</v>
      </c>
      <c r="AE96" s="5"/>
      <c r="AG96" s="5">
        <f t="shared" si="32"/>
        <v>-0.51894643923533579</v>
      </c>
      <c r="AH96" s="5">
        <f t="shared" si="32"/>
        <v>-3.8650029462408355</v>
      </c>
      <c r="AI96" s="5">
        <f t="shared" si="32"/>
        <v>-0.87059856862713048</v>
      </c>
      <c r="AJ96" s="5">
        <f t="shared" si="31"/>
        <v>-1.9439901297913877</v>
      </c>
      <c r="AK96" s="5">
        <f t="shared" si="31"/>
        <v>-1.9196951536600579</v>
      </c>
      <c r="AL96" s="5">
        <f t="shared" si="31"/>
        <v>-1.5762370710577187</v>
      </c>
      <c r="AM96" s="5">
        <f t="shared" si="31"/>
        <v>-1.7711851708831006</v>
      </c>
      <c r="AN96" s="5">
        <f t="shared" si="16"/>
        <v>-3.0627559967622773</v>
      </c>
      <c r="AO96" s="5">
        <f t="shared" si="16"/>
        <v>-3.3912806115114904</v>
      </c>
      <c r="AP96" s="5">
        <f t="shared" si="16"/>
        <v>-3.0516779148963309</v>
      </c>
      <c r="AQ96" s="5">
        <f t="shared" si="16"/>
        <v>-0.79004124664579933</v>
      </c>
      <c r="AR96" s="5">
        <f t="shared" si="16"/>
        <v>-3.2853450853516364</v>
      </c>
      <c r="AS96" s="5">
        <f t="shared" si="16"/>
        <v>-1.6730457289730367</v>
      </c>
      <c r="AV96" s="2">
        <f t="shared" si="18"/>
        <v>81.425680949040924</v>
      </c>
      <c r="AW96" s="2">
        <f t="shared" si="19"/>
        <v>84.328792569524865</v>
      </c>
      <c r="AX96" s="2">
        <f t="shared" si="20"/>
        <v>86.701135468905804</v>
      </c>
      <c r="AY96" s="2">
        <f t="shared" si="21"/>
        <v>86.824004248308256</v>
      </c>
      <c r="AZ96" s="2">
        <f t="shared" si="22"/>
        <v>88.855211101493992</v>
      </c>
      <c r="BA96" s="2">
        <f t="shared" si="23"/>
        <v>91.40502764248896</v>
      </c>
      <c r="BB96" s="2">
        <f t="shared" si="24"/>
        <v>92.721126416089021</v>
      </c>
      <c r="BC96" s="2">
        <f t="shared" si="25"/>
        <v>91.942339954537943</v>
      </c>
      <c r="BD96" s="2">
        <f t="shared" si="26"/>
        <v>89.845525595690816</v>
      </c>
      <c r="BE96" s="2">
        <f t="shared" si="27"/>
        <v>86.56972996867718</v>
      </c>
      <c r="BF96" s="2">
        <f t="shared" si="28"/>
        <v>80.764194865829623</v>
      </c>
      <c r="BG96" s="2">
        <f t="shared" si="29"/>
        <v>72.477058213804142</v>
      </c>
      <c r="BH96" s="2">
        <f t="shared" si="30"/>
        <v>60.756151329462895</v>
      </c>
      <c r="BK96" s="2">
        <f>IF(OR($B96&lt;C$229, AND($B96&gt;C$230, $B96&lt;C$231)), C96, "")</f>
        <v>81.043000000000006</v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 t="str">
        <f>IF(OR($B96&lt;F$229, AND($B96&gt;F$230, $B96&lt;F$231)), F96, "")</f>
        <v/>
      </c>
      <c r="BO96" s="2" t="str">
        <f>IF(OR($B96&lt;G$229, AND($B96&gt;G$230, $B96&lt;G$231)), G96, "")</f>
        <v/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>
        <f>IF(OR($B96&lt;L$229, AND($B96&gt;L$230, $B96&lt;L$231)), L96, "")</f>
        <v>83.885999999999996</v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>
        <f>IF(OR(AND($B96&gt;C$230, $B96&lt;C$231), $B96&gt;C$232), C96, "")</f>
        <v>81.043000000000006</v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 t="str">
        <f>IF(OR(AND($B96&gt;F$230, $B96&lt;F$231), $B96&gt;F$232), F96, "")</f>
        <v/>
      </c>
      <c r="CD96" s="2" t="str">
        <f>IF(OR(AND($B96&gt;G$230, $B96&lt;G$231), $B96&gt;G$232), G96, "")</f>
        <v/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>
        <f>IF(OR(AND($B96&gt;L$230, $B96&lt;L$231), $B96&gt;L$232), L96, "")</f>
        <v>83.885999999999996</v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81.430787006131965</v>
      </c>
      <c r="CP96" s="2">
        <f>BL$207*$B96+BL$209</f>
        <v>84.362254351126154</v>
      </c>
      <c r="CQ96" s="2">
        <f>BM$207*$B96+BM$209</f>
        <v>86.766104472069841</v>
      </c>
      <c r="CR96" s="2">
        <f>BN$207*$B96+BN$209</f>
        <v>86.849364271355014</v>
      </c>
      <c r="CS96" s="2">
        <f>BO$207*$B96+BO$209</f>
        <v>88.827785419347848</v>
      </c>
      <c r="CT96" s="2">
        <f>BP$207*$B96+BP$209</f>
        <v>91.368365552813671</v>
      </c>
      <c r="CU96" s="2">
        <f>BQ$207*$B96+BQ$209</f>
        <v>92.70153313238265</v>
      </c>
      <c r="CV96" s="2">
        <f>BR$207*$B96+BR$209</f>
        <v>91.86538461152071</v>
      </c>
      <c r="CW96" s="2">
        <f>BS$207*$B96+BS$209</f>
        <v>89.713681232224431</v>
      </c>
      <c r="CX96" s="2">
        <f>BT$207*$B96+BT$209</f>
        <v>86.498679784509534</v>
      </c>
      <c r="CY96" s="2">
        <f>BU$207*$B96+BU$209</f>
        <v>80.647311108322185</v>
      </c>
      <c r="CZ96" s="2">
        <f>BV$207*$B96+BV$209</f>
        <v>72.404147041755834</v>
      </c>
      <c r="DA96" s="2">
        <f>BW$207*$B96+BW$209</f>
        <v>60.714740561167233</v>
      </c>
      <c r="DD96" s="2">
        <f>BZ$207*$B96+BZ$209</f>
        <v>81.414239845487529</v>
      </c>
      <c r="DE96" s="2">
        <f>CA$207*$B96+CA$209</f>
        <v>84.22837789702983</v>
      </c>
      <c r="DF96" s="2">
        <f>CB$207*$B96+CB$209</f>
        <v>86.531955869983889</v>
      </c>
      <c r="DG96" s="2">
        <f>CC$207*$B96+CC$209</f>
        <v>86.754426954193022</v>
      </c>
      <c r="DH96" s="2">
        <f>CD$207*$B96+CD$209</f>
        <v>88.927857412241138</v>
      </c>
      <c r="DI96" s="2">
        <f>CE$207*$B96+CE$209</f>
        <v>91.4952618203681</v>
      </c>
      <c r="DJ96" s="2">
        <f>CF$207*$B96+CF$209</f>
        <v>92.771811945180175</v>
      </c>
      <c r="DK96" s="2">
        <f>CG$207*$B96+CG$209</f>
        <v>92.161739590043979</v>
      </c>
      <c r="DL96" s="2">
        <f>CH$207*$B96+CH$209</f>
        <v>90.224009329936308</v>
      </c>
      <c r="DM96" s="2">
        <f>CI$207*$B96+CI$209</f>
        <v>86.741768373336043</v>
      </c>
      <c r="DN96" s="2">
        <f>CJ$207*$B96+CJ$209</f>
        <v>81.108288557572408</v>
      </c>
      <c r="DO96" s="2">
        <f>CK$207*$B96+CK$209</f>
        <v>72.701544579507413</v>
      </c>
      <c r="DP96" s="2">
        <f>CL$207*$B96+CL$209</f>
        <v>60.869393007547046</v>
      </c>
      <c r="DS96" s="2">
        <f>POWER(10,($B96-C$227)/C$228)/(1+POWER(10,($B96-C$227)/C$228))</f>
        <v>0.30857602707573889</v>
      </c>
      <c r="DT96" s="2">
        <f>POWER(10,($B96-D$227)/D$228)/(1+POWER(10,($B96-D$227)/D$228))</f>
        <v>0.24994523366459026</v>
      </c>
      <c r="DU96" s="2">
        <f>POWER(10,($B96-E$227)/E$228)/(1+POWER(10,($B96-E$227)/E$228))</f>
        <v>0.27746910545376358</v>
      </c>
      <c r="DV96" s="2">
        <f>POWER(10,($B96-F$227)/F$228)/(1+POWER(10,($B96-F$227)/F$228))</f>
        <v>0.26712386451251491</v>
      </c>
      <c r="DW96" s="2">
        <f>POWER(10,($B96-G$227)/G$228)/(1+POWER(10,($B96-G$227)/G$228))</f>
        <v>0.27405951808511947</v>
      </c>
      <c r="DX96" s="2">
        <f>POWER(10,($B96-H$227)/H$228)/(1+POWER(10,($B96-H$227)/H$228))</f>
        <v>0.2889138536685053</v>
      </c>
      <c r="DY96" s="2">
        <f>POWER(10,($B96-I$227)/I$228)/(1+POWER(10,($B96-I$227)/I$228))</f>
        <v>0.27879360686997978</v>
      </c>
      <c r="DZ96" s="2">
        <f>POWER(10,($B96-J$227)/J$228)/(1+POWER(10,($B96-J$227)/J$228))</f>
        <v>0.25967285382113336</v>
      </c>
      <c r="EA96" s="2">
        <f>POWER(10,($B96-K$227)/K$228)/(1+POWER(10,($B96-K$227)/K$228))</f>
        <v>0.25835215434448822</v>
      </c>
      <c r="EB96" s="2">
        <f>POWER(10,($B96-L$227)/L$228)/(1+POWER(10,($B96-L$227)/L$228))</f>
        <v>0.29228103429550378</v>
      </c>
      <c r="EC96" s="2">
        <f>POWER(10,($B96-M$227)/M$228)/(1+POWER(10,($B96-M$227)/M$228))</f>
        <v>0.25355634575519681</v>
      </c>
      <c r="ED96" s="2">
        <f>POWER(10,($B96-N$227)/N$228)/(1+POWER(10,($B96-N$227)/N$228))</f>
        <v>0.24516400707126806</v>
      </c>
      <c r="EE96" s="2">
        <f>POWER(10,($B96-O$227)/O$228)/(1+POWER(10,($B96-O$227)/O$228))</f>
        <v>0.26776665526492677</v>
      </c>
    </row>
    <row r="97" spans="2:135" x14ac:dyDescent="0.25">
      <c r="B97" s="2">
        <v>91</v>
      </c>
      <c r="C97">
        <v>80.585999999999999</v>
      </c>
      <c r="D97">
        <v>84.085999999999999</v>
      </c>
      <c r="E97">
        <v>86.471000000000004</v>
      </c>
      <c r="F97">
        <v>86.3</v>
      </c>
      <c r="G97">
        <v>88.085999999999999</v>
      </c>
      <c r="H97">
        <v>89.8</v>
      </c>
      <c r="I97">
        <v>91</v>
      </c>
      <c r="J97">
        <v>89.614000000000004</v>
      </c>
      <c r="K97">
        <v>88.085999999999999</v>
      </c>
      <c r="L97">
        <v>84.143000000000001</v>
      </c>
      <c r="M97">
        <v>79.686000000000007</v>
      </c>
      <c r="N97">
        <v>70.457099999999997</v>
      </c>
      <c r="O97">
        <v>59.042900000000003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81.453447737383712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85.459717459650747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87.102496935009782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87.501060352492587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89.42489797838013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91.762735793401902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93.226021624158349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93.019639813406258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90.876329724325274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86.733424193028085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81.373315048302246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73.087506476580344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60.903222260939842</v>
      </c>
      <c r="AE97" s="5"/>
      <c r="AG97" s="5">
        <f t="shared" si="32"/>
        <v>-0.8674477373837135</v>
      </c>
      <c r="AH97" s="5">
        <f t="shared" si="32"/>
        <v>-1.3737174596507487</v>
      </c>
      <c r="AI97" s="5">
        <f t="shared" si="32"/>
        <v>-0.63149693500977833</v>
      </c>
      <c r="AJ97" s="5">
        <f t="shared" si="31"/>
        <v>-1.2010603524925898</v>
      </c>
      <c r="AK97" s="5">
        <f t="shared" si="31"/>
        <v>-1.3388979783801318</v>
      </c>
      <c r="AL97" s="5">
        <f t="shared" si="31"/>
        <v>-1.9627357934019045</v>
      </c>
      <c r="AM97" s="5">
        <f t="shared" si="31"/>
        <v>-2.2260216241583493</v>
      </c>
      <c r="AN97" s="5">
        <f t="shared" si="16"/>
        <v>-3.4056398134062533</v>
      </c>
      <c r="AO97" s="5">
        <f t="shared" si="16"/>
        <v>-2.7903297243252752</v>
      </c>
      <c r="AP97" s="5">
        <f t="shared" si="16"/>
        <v>-2.5904241930280847</v>
      </c>
      <c r="AQ97" s="5">
        <f t="shared" si="16"/>
        <v>-1.6873150483022386</v>
      </c>
      <c r="AR97" s="5">
        <f t="shared" si="16"/>
        <v>-2.6304064765803474</v>
      </c>
      <c r="AS97" s="5">
        <f t="shared" si="16"/>
        <v>-1.8603222609398387</v>
      </c>
      <c r="AV97" s="2">
        <f t="shared" si="18"/>
        <v>81.396928945984655</v>
      </c>
      <c r="AW97" s="2">
        <f t="shared" si="19"/>
        <v>84.292282366405601</v>
      </c>
      <c r="AX97" s="2">
        <f t="shared" si="20"/>
        <v>86.664890761137514</v>
      </c>
      <c r="AY97" s="2">
        <f t="shared" si="21"/>
        <v>86.80143234781363</v>
      </c>
      <c r="AZ97" s="2">
        <f t="shared" si="22"/>
        <v>88.853820955107125</v>
      </c>
      <c r="BA97" s="2">
        <f t="shared" si="23"/>
        <v>91.405253379018149</v>
      </c>
      <c r="BB97" s="2">
        <f t="shared" si="24"/>
        <v>92.720875176442348</v>
      </c>
      <c r="BC97" s="2">
        <f t="shared" si="25"/>
        <v>91.946977154520084</v>
      </c>
      <c r="BD97" s="2">
        <f t="shared" si="26"/>
        <v>89.851331856535381</v>
      </c>
      <c r="BE97" s="2">
        <f t="shared" si="27"/>
        <v>86.568247762512456</v>
      </c>
      <c r="BF97" s="2">
        <f t="shared" si="28"/>
        <v>80.780724267084224</v>
      </c>
      <c r="BG97" s="2">
        <f t="shared" si="29"/>
        <v>72.491065794667165</v>
      </c>
      <c r="BH97" s="2">
        <f t="shared" si="30"/>
        <v>60.767716100531601</v>
      </c>
      <c r="BK97" s="2">
        <f>IF(OR($B97&lt;C$229, AND($B97&gt;C$230, $B97&lt;C$231)), C97, "")</f>
        <v>80.585999999999999</v>
      </c>
      <c r="BL97" s="2" t="str">
        <f>IF(OR($B97&lt;D$229, AND($B97&gt;D$230, $B97&lt;D$231)), D97, "")</f>
        <v/>
      </c>
      <c r="BM97" s="2">
        <f>IF(OR($B97&lt;E$229, AND($B97&gt;E$230, $B97&lt;E$231)), E97, "")</f>
        <v>86.471000000000004</v>
      </c>
      <c r="BN97" s="2" t="str">
        <f>IF(OR($B97&lt;F$229, AND($B97&gt;F$230, $B97&lt;F$231)), F97, "")</f>
        <v/>
      </c>
      <c r="BO97" s="2" t="str">
        <f>IF(OR($B97&lt;G$229, AND($B97&gt;G$230, $B97&lt;G$231)), G97, "")</f>
        <v/>
      </c>
      <c r="BP97" s="2">
        <f>IF(OR($B97&lt;H$229, AND($B97&gt;H$230, $B97&lt;H$231)), H97, "")</f>
        <v>89.8</v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>
        <f>IF(OR($B97&lt;L$229, AND($B97&gt;L$230, $B97&lt;L$231)), L97, "")</f>
        <v>84.143000000000001</v>
      </c>
      <c r="BU97" s="2" t="str">
        <f>IF(OR($B97&lt;M$229, AND($B97&gt;M$230, $B97&lt;M$231)), M97, "")</f>
        <v/>
      </c>
      <c r="BV97" s="2" t="str">
        <f>IF(OR($B97&lt;N$229, AND($B97&gt;N$230, $B97&lt;N$231)), N97, "")</f>
        <v/>
      </c>
      <c r="BW97" s="2">
        <f>IF(OR($B97&lt;O$229, AND($B97&gt;O$230, $B97&lt;O$231)), O97, "")</f>
        <v>59.042900000000003</v>
      </c>
      <c r="BZ97" s="2">
        <f>IF(OR(AND($B97&gt;C$230, $B97&lt;C$231), $B97&gt;C$232), C97, "")</f>
        <v>80.585999999999999</v>
      </c>
      <c r="CA97" s="2" t="str">
        <f>IF(OR(AND($B97&gt;D$230, $B97&lt;D$231), $B97&gt;D$232), D97, "")</f>
        <v/>
      </c>
      <c r="CB97" s="2">
        <f>IF(OR(AND($B97&gt;E$230, $B97&lt;E$231), $B97&gt;E$232), E97, "")</f>
        <v>86.471000000000004</v>
      </c>
      <c r="CC97" s="2" t="str">
        <f>IF(OR(AND($B97&gt;F$230, $B97&lt;F$231), $B97&gt;F$232), F97, "")</f>
        <v/>
      </c>
      <c r="CD97" s="2" t="str">
        <f>IF(OR(AND($B97&gt;G$230, $B97&lt;G$231), $B97&gt;G$232), G97, "")</f>
        <v/>
      </c>
      <c r="CE97" s="2">
        <f>IF(OR(AND($B97&gt;H$230, $B97&lt;H$231), $B97&gt;H$232), H97, "")</f>
        <v>89.8</v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>
        <f>IF(OR(AND($B97&gt;L$230, $B97&lt;L$231), $B97&gt;L$232), L97, "")</f>
        <v>84.143000000000001</v>
      </c>
      <c r="CJ97" s="2" t="str">
        <f>IF(OR(AND($B97&gt;M$230, $B97&lt;M$231), $B97&gt;M$232), M97, "")</f>
        <v/>
      </c>
      <c r="CK97" s="2" t="str">
        <f>IF(OR(AND($B97&gt;N$230, $B97&lt;N$231), $B97&gt;N$232), N97, "")</f>
        <v/>
      </c>
      <c r="CL97" s="2">
        <f>IF(OR(AND($B97&gt;O$230, $B97&lt;O$231), $B97&gt;O$232), O97, "")</f>
        <v>59.042900000000003</v>
      </c>
      <c r="CO97" s="2">
        <f>BK$207*$B97+BK$209</f>
        <v>81.423899989207754</v>
      </c>
      <c r="CP97" s="2">
        <f>BL$207*$B97+BL$209</f>
        <v>84.338693253583514</v>
      </c>
      <c r="CQ97" s="2">
        <f>BM$207*$B97+BM$209</f>
        <v>86.750497834236114</v>
      </c>
      <c r="CR97" s="2">
        <f>BN$207*$B97+BN$209</f>
        <v>86.845245314172843</v>
      </c>
      <c r="CS97" s="2">
        <f>BO$207*$B97+BO$209</f>
        <v>88.845926342692479</v>
      </c>
      <c r="CT97" s="2">
        <f>BP$207*$B97+BP$209</f>
        <v>91.393814312484892</v>
      </c>
      <c r="CU97" s="2">
        <f>BQ$207*$B97+BQ$209</f>
        <v>92.729705828683535</v>
      </c>
      <c r="CV97" s="2">
        <f>BR$207*$B97+BR$209</f>
        <v>91.893205152221626</v>
      </c>
      <c r="CW97" s="2">
        <f>BS$207*$B97+BS$209</f>
        <v>89.737650451409039</v>
      </c>
      <c r="CX97" s="2">
        <f>BT$207*$B97+BT$209</f>
        <v>86.523668110536263</v>
      </c>
      <c r="CY97" s="2">
        <f>BU$207*$B97+BU$209</f>
        <v>80.684995888622325</v>
      </c>
      <c r="CZ97" s="2">
        <f>BV$207*$B97+BV$209</f>
        <v>72.434519865358112</v>
      </c>
      <c r="DA97" s="2">
        <f>BW$207*$B97+BW$209</f>
        <v>60.739378838383843</v>
      </c>
      <c r="DD97" s="2">
        <f>BZ$207*$B97+BZ$209</f>
        <v>81.341812653634548</v>
      </c>
      <c r="DE97" s="2">
        <f>CA$207*$B97+CA$209</f>
        <v>84.165263572049312</v>
      </c>
      <c r="DF97" s="2">
        <f>CB$207*$B97+CB$209</f>
        <v>86.46158418032465</v>
      </c>
      <c r="DG97" s="2">
        <f>CC$207*$B97+CC$209</f>
        <v>86.691804585607699</v>
      </c>
      <c r="DH97" s="2">
        <f>CD$207*$B97+CD$209</f>
        <v>88.872892546740573</v>
      </c>
      <c r="DI97" s="2">
        <f>CE$207*$B97+CE$209</f>
        <v>91.430930388204885</v>
      </c>
      <c r="DJ97" s="2">
        <f>CF$207*$B97+CF$209</f>
        <v>92.70004132612938</v>
      </c>
      <c r="DK97" s="2">
        <f>CG$207*$B97+CG$209</f>
        <v>92.086792014447482</v>
      </c>
      <c r="DL97" s="2">
        <f>CH$207*$B97+CH$209</f>
        <v>90.148960746804889</v>
      </c>
      <c r="DM97" s="2">
        <f>CI$207*$B97+CI$209</f>
        <v>86.666693489930523</v>
      </c>
      <c r="DN97" s="2">
        <f>CJ$207*$B97+CJ$209</f>
        <v>81.037742094815627</v>
      </c>
      <c r="DO97" s="2">
        <f>CK$207*$B97+CK$209</f>
        <v>72.649846320320236</v>
      </c>
      <c r="DP97" s="2">
        <f>CL$207*$B97+CL$209</f>
        <v>60.838388672402267</v>
      </c>
      <c r="DS97" s="2">
        <f>POWER(10,($B97-C$227)/C$228)/(1+POWER(10,($B97-C$227)/C$228))</f>
        <v>0.32856521697000296</v>
      </c>
      <c r="DT97" s="2">
        <f>POWER(10,($B97-D$227)/D$228)/(1+POWER(10,($B97-D$227)/D$228))</f>
        <v>0.2676063679950752</v>
      </c>
      <c r="DU97" s="2">
        <f>POWER(10,($B97-E$227)/E$228)/(1+POWER(10,($B97-E$227)/E$228))</f>
        <v>0.29630677518909126</v>
      </c>
      <c r="DV97" s="2">
        <f>POWER(10,($B97-F$227)/F$228)/(1+POWER(10,($B97-F$227)/F$228))</f>
        <v>0.28553674613585123</v>
      </c>
      <c r="DW97" s="2">
        <f>POWER(10,($B97-G$227)/G$228)/(1+POWER(10,($B97-G$227)/G$228))</f>
        <v>0.2927595000232846</v>
      </c>
      <c r="DX97" s="2">
        <f>POWER(10,($B97-H$227)/H$228)/(1+POWER(10,($B97-H$227)/H$228))</f>
        <v>0.30819709011128504</v>
      </c>
      <c r="DY97" s="2">
        <f>POWER(10,($B97-I$227)/I$228)/(1+POWER(10,($B97-I$227)/I$228))</f>
        <v>0.29768415044428048</v>
      </c>
      <c r="DZ97" s="2">
        <f>POWER(10,($B97-J$227)/J$228)/(1+POWER(10,($B97-J$227)/J$228))</f>
        <v>0.2777667951232683</v>
      </c>
      <c r="EA97" s="2">
        <f>POWER(10,($B97-K$227)/K$228)/(1+POWER(10,($B97-K$227)/K$228))</f>
        <v>0.27638842596181445</v>
      </c>
      <c r="EB97" s="2">
        <f>POWER(10,($B97-L$227)/L$228)/(1+POWER(10,($B97-L$227)/L$228))</f>
        <v>0.31169049972106988</v>
      </c>
      <c r="EC97" s="2">
        <f>POWER(10,($B97-M$227)/M$228)/(1+POWER(10,($B97-M$227)/M$228))</f>
        <v>0.2713803204149271</v>
      </c>
      <c r="ED97" s="2">
        <f>POWER(10,($B97-N$227)/N$228)/(1+POWER(10,($B97-N$227)/N$228))</f>
        <v>0.26260558331763001</v>
      </c>
      <c r="EE97" s="2">
        <f>POWER(10,($B97-O$227)/O$228)/(1+POWER(10,($B97-O$227)/O$228))</f>
        <v>0.28620654128638578</v>
      </c>
    </row>
    <row r="98" spans="2:135" x14ac:dyDescent="0.25">
      <c r="B98" s="2">
        <v>92</v>
      </c>
      <c r="C98">
        <v>79.557000000000002</v>
      </c>
      <c r="D98">
        <v>84.228999999999999</v>
      </c>
      <c r="E98">
        <v>86.356999999999999</v>
      </c>
      <c r="F98">
        <v>86.013999999999996</v>
      </c>
      <c r="G98">
        <v>88.213999999999999</v>
      </c>
      <c r="H98">
        <v>90.843000000000004</v>
      </c>
      <c r="I98">
        <v>91.013999999999996</v>
      </c>
      <c r="J98">
        <v>89.986000000000004</v>
      </c>
      <c r="K98">
        <v>87.313999999999993</v>
      </c>
      <c r="L98">
        <v>84.771000000000001</v>
      </c>
      <c r="M98">
        <v>77.956999999999994</v>
      </c>
      <c r="N98">
        <v>71.542900000000003</v>
      </c>
      <c r="O98">
        <v>58.8429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81.387512255280043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84.819010246624245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86.820168750764239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87.099621777244977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89.108821774144886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91.557028147484488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92.944106540911008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92.466120036989565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90.348333078247165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86.632446052249719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81.075690859985158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72.792705587705072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60.837212245898606</v>
      </c>
      <c r="AE98" s="5"/>
      <c r="AG98" s="5">
        <f t="shared" si="32"/>
        <v>-1.8305122552800412</v>
      </c>
      <c r="AH98" s="5">
        <f t="shared" si="32"/>
        <v>-0.59001024662424584</v>
      </c>
      <c r="AI98" s="5">
        <f t="shared" si="32"/>
        <v>-0.46316875076423969</v>
      </c>
      <c r="AJ98" s="5">
        <f t="shared" si="31"/>
        <v>-1.085621777244981</v>
      </c>
      <c r="AK98" s="5">
        <f t="shared" si="31"/>
        <v>-0.89482177414488717</v>
      </c>
      <c r="AL98" s="5">
        <f t="shared" si="31"/>
        <v>-0.71402814748448407</v>
      </c>
      <c r="AM98" s="5">
        <f t="shared" si="31"/>
        <v>-1.9301065409110123</v>
      </c>
      <c r="AN98" s="5">
        <f t="shared" si="16"/>
        <v>-2.4801200369895611</v>
      </c>
      <c r="AO98" s="5">
        <f t="shared" si="16"/>
        <v>-3.0343330782471725</v>
      </c>
      <c r="AP98" s="5">
        <f t="shared" si="16"/>
        <v>-1.8614460522497183</v>
      </c>
      <c r="AQ98" s="5">
        <f t="shared" si="16"/>
        <v>-3.1186908599851648</v>
      </c>
      <c r="AR98" s="5">
        <f t="shared" si="16"/>
        <v>-1.2498055877050689</v>
      </c>
      <c r="AS98" s="5">
        <f t="shared" si="16"/>
        <v>-1.9943122458986053</v>
      </c>
      <c r="AV98" s="2">
        <f t="shared" si="18"/>
        <v>81.365462136302909</v>
      </c>
      <c r="AW98" s="2">
        <f t="shared" si="19"/>
        <v>84.254210625342125</v>
      </c>
      <c r="AX98" s="2">
        <f t="shared" si="20"/>
        <v>86.626335375822549</v>
      </c>
      <c r="AY98" s="2">
        <f t="shared" si="21"/>
        <v>86.7765488505364</v>
      </c>
      <c r="AZ98" s="2">
        <f t="shared" si="22"/>
        <v>88.849663100255412</v>
      </c>
      <c r="BA98" s="2">
        <f t="shared" si="23"/>
        <v>91.401980110965908</v>
      </c>
      <c r="BB98" s="2">
        <f t="shared" si="24"/>
        <v>92.716755058602686</v>
      </c>
      <c r="BC98" s="2">
        <f t="shared" si="25"/>
        <v>91.947964020434284</v>
      </c>
      <c r="BD98" s="2">
        <f t="shared" si="26"/>
        <v>89.853803012257771</v>
      </c>
      <c r="BE98" s="2">
        <f t="shared" si="27"/>
        <v>86.562910624203354</v>
      </c>
      <c r="BF98" s="2">
        <f t="shared" si="28"/>
        <v>80.793582798442657</v>
      </c>
      <c r="BG98" s="2">
        <f t="shared" si="29"/>
        <v>72.502314310109313</v>
      </c>
      <c r="BH98" s="2">
        <f t="shared" si="30"/>
        <v>60.777260887617686</v>
      </c>
      <c r="BK98" s="2">
        <f>IF(OR($B98&lt;C$229, AND($B98&gt;C$230, $B98&lt;C$231)), C98, "")</f>
        <v>79.557000000000002</v>
      </c>
      <c r="BL98" s="2">
        <f>IF(OR($B98&lt;D$229, AND($B98&gt;D$230, $B98&lt;D$231)), D98, "")</f>
        <v>84.228999999999999</v>
      </c>
      <c r="BM98" s="2">
        <f>IF(OR($B98&lt;E$229, AND($B98&gt;E$230, $B98&lt;E$231)), E98, "")</f>
        <v>86.356999999999999</v>
      </c>
      <c r="BN98" s="2">
        <f>IF(OR($B98&lt;F$229, AND($B98&gt;F$230, $B98&lt;F$231)), F98, "")</f>
        <v>86.013999999999996</v>
      </c>
      <c r="BO98" s="2">
        <f>IF(OR($B98&lt;G$229, AND($B98&gt;G$230, $B98&lt;G$231)), G98, "")</f>
        <v>88.213999999999999</v>
      </c>
      <c r="BP98" s="2">
        <f>IF(OR($B98&lt;H$229, AND($B98&gt;H$230, $B98&lt;H$231)), H98, "")</f>
        <v>90.843000000000004</v>
      </c>
      <c r="BQ98" s="2">
        <f>IF(OR($B98&lt;I$229, AND($B98&gt;I$230, $B98&lt;I$231)), I98, "")</f>
        <v>91.013999999999996</v>
      </c>
      <c r="BR98" s="2" t="str">
        <f>IF(OR($B98&lt;J$229, AND($B98&gt;J$230, $B98&lt;J$231)), J98, "")</f>
        <v/>
      </c>
      <c r="BS98" s="2" t="str">
        <f>IF(OR($B98&lt;K$229, AND($B98&gt;K$230, $B98&lt;K$231)), K98, "")</f>
        <v/>
      </c>
      <c r="BT98" s="2">
        <f>IF(OR($B98&lt;L$229, AND($B98&gt;L$230, $B98&lt;L$231)), L98, "")</f>
        <v>84.771000000000001</v>
      </c>
      <c r="BU98" s="2">
        <f>IF(OR($B98&lt;M$229, AND($B98&gt;M$230, $B98&lt;M$231)), M98, "")</f>
        <v>77.956999999999994</v>
      </c>
      <c r="BV98" s="2">
        <f>IF(OR($B98&lt;N$229, AND($B98&gt;N$230, $B98&lt;N$231)), N98, "")</f>
        <v>71.542900000000003</v>
      </c>
      <c r="BW98" s="2">
        <f>IF(OR($B98&lt;O$229, AND($B98&gt;O$230, $B98&lt;O$231)), O98, "")</f>
        <v>58.8429</v>
      </c>
      <c r="BZ98" s="2">
        <f>IF(OR(AND($B98&gt;C$230, $B98&lt;C$231), $B98&gt;C$232), C98, "")</f>
        <v>79.557000000000002</v>
      </c>
      <c r="CA98" s="2">
        <f>IF(OR(AND($B98&gt;D$230, $B98&lt;D$231), $B98&gt;D$232), D98, "")</f>
        <v>84.228999999999999</v>
      </c>
      <c r="CB98" s="2">
        <f>IF(OR(AND($B98&gt;E$230, $B98&lt;E$231), $B98&gt;E$232), E98, "")</f>
        <v>86.356999999999999</v>
      </c>
      <c r="CC98" s="2">
        <f>IF(OR(AND($B98&gt;F$230, $B98&lt;F$231), $B98&gt;F$232), F98, "")</f>
        <v>86.013999999999996</v>
      </c>
      <c r="CD98" s="2">
        <f>IF(OR(AND($B98&gt;G$230, $B98&lt;G$231), $B98&gt;G$232), G98, "")</f>
        <v>88.213999999999999</v>
      </c>
      <c r="CE98" s="2">
        <f>IF(OR(AND($B98&gt;H$230, $B98&lt;H$231), $B98&gt;H$232), H98, "")</f>
        <v>90.843000000000004</v>
      </c>
      <c r="CF98" s="2">
        <f>IF(OR(AND($B98&gt;I$230, $B98&lt;I$231), $B98&gt;I$232), I98, "")</f>
        <v>91.013999999999996</v>
      </c>
      <c r="CG98" s="2" t="str">
        <f>IF(OR(AND($B98&gt;J$230, $B98&lt;J$231), $B98&gt;J$232), J98, "")</f>
        <v/>
      </c>
      <c r="CH98" s="2" t="str">
        <f>IF(OR(AND($B98&gt;K$230, $B98&lt;K$231), $B98&gt;K$232), K98, "")</f>
        <v/>
      </c>
      <c r="CI98" s="2">
        <f>IF(OR(AND($B98&gt;L$230, $B98&lt;L$231), $B98&gt;L$232), L98, "")</f>
        <v>84.771000000000001</v>
      </c>
      <c r="CJ98" s="2">
        <f>IF(OR(AND($B98&gt;M$230, $B98&lt;M$231), $B98&gt;M$232), M98, "")</f>
        <v>77.956999999999994</v>
      </c>
      <c r="CK98" s="2">
        <f>IF(OR(AND($B98&gt;N$230, $B98&lt;N$231), $B98&gt;N$232), N98, "")</f>
        <v>71.542900000000003</v>
      </c>
      <c r="CL98" s="2">
        <f>IF(OR(AND($B98&gt;O$230, $B98&lt;O$231), $B98&gt;O$232), O98, "")</f>
        <v>58.8429</v>
      </c>
      <c r="CO98" s="2">
        <f>BK$207*$B98+BK$209</f>
        <v>81.417012972283544</v>
      </c>
      <c r="CP98" s="2">
        <f>BL$207*$B98+BL$209</f>
        <v>84.315132156040875</v>
      </c>
      <c r="CQ98" s="2">
        <f>BM$207*$B98+BM$209</f>
        <v>86.734891196402387</v>
      </c>
      <c r="CR98" s="2">
        <f>BN$207*$B98+BN$209</f>
        <v>86.841126356990657</v>
      </c>
      <c r="CS98" s="2">
        <f>BO$207*$B98+BO$209</f>
        <v>88.864067266037111</v>
      </c>
      <c r="CT98" s="2">
        <f>BP$207*$B98+BP$209</f>
        <v>91.419263072156127</v>
      </c>
      <c r="CU98" s="2">
        <f>BQ$207*$B98+BQ$209</f>
        <v>92.75787852498442</v>
      </c>
      <c r="CV98" s="2">
        <f>BR$207*$B98+BR$209</f>
        <v>91.921025692922527</v>
      </c>
      <c r="CW98" s="2">
        <f>BS$207*$B98+BS$209</f>
        <v>89.761619670593632</v>
      </c>
      <c r="CX98" s="2">
        <f>BT$207*$B98+BT$209</f>
        <v>86.548656436562993</v>
      </c>
      <c r="CY98" s="2">
        <f>BU$207*$B98+BU$209</f>
        <v>80.722680668922465</v>
      </c>
      <c r="CZ98" s="2">
        <f>BV$207*$B98+BV$209</f>
        <v>72.46489268896039</v>
      </c>
      <c r="DA98" s="2">
        <f>BW$207*$B98+BW$209</f>
        <v>60.76401711560046</v>
      </c>
      <c r="DD98" s="2">
        <f>BZ$207*$B98+BZ$209</f>
        <v>81.269385461781582</v>
      </c>
      <c r="DE98" s="2">
        <f>CA$207*$B98+CA$209</f>
        <v>84.102149247068809</v>
      </c>
      <c r="DF98" s="2">
        <f>CB$207*$B98+CB$209</f>
        <v>86.39121249066541</v>
      </c>
      <c r="DG98" s="2">
        <f>CC$207*$B98+CC$209</f>
        <v>86.629182217022361</v>
      </c>
      <c r="DH98" s="2">
        <f>CD$207*$B98+CD$209</f>
        <v>88.817927681240008</v>
      </c>
      <c r="DI98" s="2">
        <f>CE$207*$B98+CE$209</f>
        <v>91.366598956041685</v>
      </c>
      <c r="DJ98" s="2">
        <f>CF$207*$B98+CF$209</f>
        <v>92.628270707078599</v>
      </c>
      <c r="DK98" s="2">
        <f>CG$207*$B98+CG$209</f>
        <v>92.011844438850986</v>
      </c>
      <c r="DL98" s="2">
        <f>CH$207*$B98+CH$209</f>
        <v>90.073912163673469</v>
      </c>
      <c r="DM98" s="2">
        <f>CI$207*$B98+CI$209</f>
        <v>86.591618606524989</v>
      </c>
      <c r="DN98" s="2">
        <f>CJ$207*$B98+CJ$209</f>
        <v>80.967195632058861</v>
      </c>
      <c r="DO98" s="2">
        <f>CK$207*$B98+CK$209</f>
        <v>72.59814806113306</v>
      </c>
      <c r="DP98" s="2">
        <f>CL$207*$B98+CL$209</f>
        <v>60.807384337257488</v>
      </c>
      <c r="DS98" s="2">
        <f>POWER(10,($B98-C$227)/C$228)/(1+POWER(10,($B98-C$227)/C$228))</f>
        <v>0.34919532142317306</v>
      </c>
      <c r="DT98" s="2">
        <f>POWER(10,($B98-D$227)/D$228)/(1+POWER(10,($B98-D$227)/D$228))</f>
        <v>0.28603952773848568</v>
      </c>
      <c r="DU98" s="2">
        <f>POWER(10,($B98-E$227)/E$228)/(1+POWER(10,($B98-E$227)/E$228))</f>
        <v>0.31586426149698094</v>
      </c>
      <c r="DV98" s="2">
        <f>POWER(10,($B98-F$227)/F$228)/(1+POWER(10,($B98-F$227)/F$228))</f>
        <v>0.3046911627937377</v>
      </c>
      <c r="DW98" s="2">
        <f>POWER(10,($B98-G$227)/G$228)/(1+POWER(10,($B98-G$227)/G$228))</f>
        <v>0.31218672307183881</v>
      </c>
      <c r="DX98" s="2">
        <f>POWER(10,($B98-H$227)/H$228)/(1+POWER(10,($B98-H$227)/H$228))</f>
        <v>0.32817338380208466</v>
      </c>
      <c r="DY98" s="2">
        <f>POWER(10,($B98-I$227)/I$228)/(1+POWER(10,($B98-I$227)/I$228))</f>
        <v>0.31729155730104663</v>
      </c>
      <c r="DZ98" s="2">
        <f>POWER(10,($B98-J$227)/J$228)/(1+POWER(10,($B98-J$227)/J$228))</f>
        <v>0.2966163784397825</v>
      </c>
      <c r="EA98" s="2">
        <f>POWER(10,($B98-K$227)/K$228)/(1+POWER(10,($B98-K$227)/K$228))</f>
        <v>0.29518270117552958</v>
      </c>
      <c r="EB98" s="2">
        <f>POWER(10,($B98-L$227)/L$228)/(1+POWER(10,($B98-L$227)/L$228))</f>
        <v>0.33178462943034787</v>
      </c>
      <c r="EC98" s="2">
        <f>POWER(10,($B98-M$227)/M$228)/(1+POWER(10,($B98-M$227)/M$228))</f>
        <v>0.28997051391350931</v>
      </c>
      <c r="ED98" s="2">
        <f>POWER(10,($B98-N$227)/N$228)/(1+POWER(10,($B98-N$227)/N$228))</f>
        <v>0.28082636023435981</v>
      </c>
      <c r="EE98" s="2">
        <f>POWER(10,($B98-O$227)/O$228)/(1+POWER(10,($B98-O$227)/O$228))</f>
        <v>0.30538668402519503</v>
      </c>
    </row>
    <row r="99" spans="2:135" x14ac:dyDescent="0.25">
      <c r="B99" s="2">
        <v>93</v>
      </c>
      <c r="C99">
        <v>81.171000000000006</v>
      </c>
      <c r="D99">
        <v>83.557000000000002</v>
      </c>
      <c r="E99">
        <v>85.2</v>
      </c>
      <c r="F99">
        <v>85.286000000000001</v>
      </c>
      <c r="G99">
        <v>87.3</v>
      </c>
      <c r="H99">
        <v>89.7</v>
      </c>
      <c r="I99">
        <v>91.570999999999998</v>
      </c>
      <c r="J99">
        <v>90.728999999999999</v>
      </c>
      <c r="K99">
        <v>88.228999999999999</v>
      </c>
      <c r="L99">
        <v>85.343000000000004</v>
      </c>
      <c r="M99">
        <v>78.186000000000007</v>
      </c>
      <c r="N99">
        <v>70.371399999999994</v>
      </c>
      <c r="O99">
        <v>58.442900000000002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81.339259037997991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84.470997301890435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86.665881716916488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86.889059303840767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88.952721211529308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91.457951207103392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92.804293316528231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92.179229609375071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90.076058610614766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86.580967324607229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80.928624155400016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72.643470586817969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60.809629044717568</v>
      </c>
      <c r="AE99" s="5"/>
      <c r="AG99" s="5">
        <f t="shared" si="32"/>
        <v>-0.16825903799798425</v>
      </c>
      <c r="AH99" s="5">
        <f t="shared" si="32"/>
        <v>-0.91399730189043282</v>
      </c>
      <c r="AI99" s="5">
        <f t="shared" si="32"/>
        <v>-1.4658817169164848</v>
      </c>
      <c r="AJ99" s="5">
        <f t="shared" si="31"/>
        <v>-1.6030593038407659</v>
      </c>
      <c r="AK99" s="5">
        <f t="shared" si="31"/>
        <v>-1.6527212115293111</v>
      </c>
      <c r="AL99" s="5">
        <f t="shared" si="31"/>
        <v>-1.7579512071033889</v>
      </c>
      <c r="AM99" s="5">
        <f t="shared" si="31"/>
        <v>-1.2332933165282327</v>
      </c>
      <c r="AN99" s="5">
        <f t="shared" si="16"/>
        <v>-1.4502296093750715</v>
      </c>
      <c r="AO99" s="5">
        <f t="shared" si="16"/>
        <v>-1.8470586106147664</v>
      </c>
      <c r="AP99" s="5">
        <f t="shared" si="16"/>
        <v>-1.2379673246072258</v>
      </c>
      <c r="AQ99" s="5">
        <f t="shared" si="16"/>
        <v>-2.7426241554000086</v>
      </c>
      <c r="AR99" s="5">
        <f t="shared" si="16"/>
        <v>-2.2720705868179749</v>
      </c>
      <c r="AS99" s="5">
        <f t="shared" si="16"/>
        <v>-2.366729044717566</v>
      </c>
      <c r="AV99" s="2">
        <f t="shared" si="18"/>
        <v>81.331167329321346</v>
      </c>
      <c r="AW99" s="2">
        <f t="shared" si="19"/>
        <v>84.214493680061764</v>
      </c>
      <c r="AX99" s="2">
        <f t="shared" si="20"/>
        <v>86.585369173951207</v>
      </c>
      <c r="AY99" s="2">
        <f t="shared" si="21"/>
        <v>86.749234506826497</v>
      </c>
      <c r="AZ99" s="2">
        <f t="shared" si="22"/>
        <v>88.842583261854628</v>
      </c>
      <c r="BA99" s="2">
        <f t="shared" si="23"/>
        <v>91.395028444342827</v>
      </c>
      <c r="BB99" s="2">
        <f t="shared" si="24"/>
        <v>92.708561717161047</v>
      </c>
      <c r="BC99" s="2">
        <f t="shared" si="25"/>
        <v>91.945068020544454</v>
      </c>
      <c r="BD99" s="2">
        <f t="shared" si="26"/>
        <v>89.85270625881094</v>
      </c>
      <c r="BE99" s="2">
        <f t="shared" si="27"/>
        <v>86.553516032394072</v>
      </c>
      <c r="BF99" s="2">
        <f t="shared" si="28"/>
        <v>80.802517131654184</v>
      </c>
      <c r="BG99" s="2">
        <f t="shared" si="29"/>
        <v>72.510610428636667</v>
      </c>
      <c r="BH99" s="2">
        <f t="shared" si="30"/>
        <v>60.784662619891719</v>
      </c>
      <c r="BK99" s="2">
        <f>IF(OR($B99&lt;C$229, AND($B99&gt;C$230, $B99&lt;C$231)), C99, "")</f>
        <v>81.171000000000006</v>
      </c>
      <c r="BL99" s="2">
        <f>IF(OR($B99&lt;D$229, AND($B99&gt;D$230, $B99&lt;D$231)), D99, "")</f>
        <v>83.557000000000002</v>
      </c>
      <c r="BM99" s="2">
        <f>IF(OR($B99&lt;E$229, AND($B99&gt;E$230, $B99&lt;E$231)), E99, "")</f>
        <v>85.2</v>
      </c>
      <c r="BN99" s="2">
        <f>IF(OR($B99&lt;F$229, AND($B99&gt;F$230, $B99&lt;F$231)), F99, "")</f>
        <v>85.286000000000001</v>
      </c>
      <c r="BO99" s="2">
        <f>IF(OR($B99&lt;G$229, AND($B99&gt;G$230, $B99&lt;G$231)), G99, "")</f>
        <v>87.3</v>
      </c>
      <c r="BP99" s="2">
        <f>IF(OR($B99&lt;H$229, AND($B99&gt;H$230, $B99&lt;H$231)), H99, "")</f>
        <v>89.7</v>
      </c>
      <c r="BQ99" s="2">
        <f>IF(OR($B99&lt;I$229, AND($B99&gt;I$230, $B99&lt;I$231)), I99, "")</f>
        <v>91.570999999999998</v>
      </c>
      <c r="BR99" s="2">
        <f>IF(OR($B99&lt;J$229, AND($B99&gt;J$230, $B99&lt;J$231)), J99, "")</f>
        <v>90.728999999999999</v>
      </c>
      <c r="BS99" s="2">
        <f>IF(OR($B99&lt;K$229, AND($B99&gt;K$230, $B99&lt;K$231)), K99, "")</f>
        <v>88.228999999999999</v>
      </c>
      <c r="BT99" s="2">
        <f>IF(OR($B99&lt;L$229, AND($B99&gt;L$230, $B99&lt;L$231)), L99, "")</f>
        <v>85.343000000000004</v>
      </c>
      <c r="BU99" s="2">
        <f>IF(OR($B99&lt;M$229, AND($B99&gt;M$230, $B99&lt;M$231)), M99, "")</f>
        <v>78.186000000000007</v>
      </c>
      <c r="BV99" s="2">
        <f>IF(OR($B99&lt;N$229, AND($B99&gt;N$230, $B99&lt;N$231)), N99, "")</f>
        <v>70.371399999999994</v>
      </c>
      <c r="BW99" s="2">
        <f>IF(OR($B99&lt;O$229, AND($B99&gt;O$230, $B99&lt;O$231)), O99, "")</f>
        <v>58.442900000000002</v>
      </c>
      <c r="BZ99" s="2">
        <f>IF(OR(AND($B99&gt;C$230, $B99&lt;C$231), $B99&gt;C$232), C99, "")</f>
        <v>81.171000000000006</v>
      </c>
      <c r="CA99" s="2">
        <f>IF(OR(AND($B99&gt;D$230, $B99&lt;D$231), $B99&gt;D$232), D99, "")</f>
        <v>83.557000000000002</v>
      </c>
      <c r="CB99" s="2">
        <f>IF(OR(AND($B99&gt;E$230, $B99&lt;E$231), $B99&gt;E$232), E99, "")</f>
        <v>85.2</v>
      </c>
      <c r="CC99" s="2">
        <f>IF(OR(AND($B99&gt;F$230, $B99&lt;F$231), $B99&gt;F$232), F99, "")</f>
        <v>85.286000000000001</v>
      </c>
      <c r="CD99" s="2">
        <f>IF(OR(AND($B99&gt;G$230, $B99&lt;G$231), $B99&gt;G$232), G99, "")</f>
        <v>87.3</v>
      </c>
      <c r="CE99" s="2">
        <f>IF(OR(AND($B99&gt;H$230, $B99&lt;H$231), $B99&gt;H$232), H99, "")</f>
        <v>89.7</v>
      </c>
      <c r="CF99" s="2">
        <f>IF(OR(AND($B99&gt;I$230, $B99&lt;I$231), $B99&gt;I$232), I99, "")</f>
        <v>91.570999999999998</v>
      </c>
      <c r="CG99" s="2">
        <f>IF(OR(AND($B99&gt;J$230, $B99&lt;J$231), $B99&gt;J$232), J99, "")</f>
        <v>90.728999999999999</v>
      </c>
      <c r="CH99" s="2">
        <f>IF(OR(AND($B99&gt;K$230, $B99&lt;K$231), $B99&gt;K$232), K99, "")</f>
        <v>88.228999999999999</v>
      </c>
      <c r="CI99" s="2">
        <f>IF(OR(AND($B99&gt;L$230, $B99&lt;L$231), $B99&gt;L$232), L99, "")</f>
        <v>85.343000000000004</v>
      </c>
      <c r="CJ99" s="2">
        <f>IF(OR(AND($B99&gt;M$230, $B99&lt;M$231), $B99&gt;M$232), M99, "")</f>
        <v>78.186000000000007</v>
      </c>
      <c r="CK99" s="2">
        <f>IF(OR(AND($B99&gt;N$230, $B99&lt;N$231), $B99&gt;N$232), N99, "")</f>
        <v>70.371399999999994</v>
      </c>
      <c r="CL99" s="2">
        <f>IF(OR(AND($B99&gt;O$230, $B99&lt;O$231), $B99&gt;O$232), O99, "")</f>
        <v>58.442900000000002</v>
      </c>
      <c r="CO99" s="2">
        <f>BK$207*$B99+BK$209</f>
        <v>81.410125955359334</v>
      </c>
      <c r="CP99" s="2">
        <f>BL$207*$B99+BL$209</f>
        <v>84.291571058498235</v>
      </c>
      <c r="CQ99" s="2">
        <f>BM$207*$B99+BM$209</f>
        <v>86.71928455856866</v>
      </c>
      <c r="CR99" s="2">
        <f>BN$207*$B99+BN$209</f>
        <v>86.837007399808485</v>
      </c>
      <c r="CS99" s="2">
        <f>BO$207*$B99+BO$209</f>
        <v>88.882208189381743</v>
      </c>
      <c r="CT99" s="2">
        <f>BP$207*$B99+BP$209</f>
        <v>91.444711831827348</v>
      </c>
      <c r="CU99" s="2">
        <f>BQ$207*$B99+BQ$209</f>
        <v>92.786051221285305</v>
      </c>
      <c r="CV99" s="2">
        <f>BR$207*$B99+BR$209</f>
        <v>91.948846233623442</v>
      </c>
      <c r="CW99" s="2">
        <f>BS$207*$B99+BS$209</f>
        <v>89.785588889778239</v>
      </c>
      <c r="CX99" s="2">
        <f>BT$207*$B99+BT$209</f>
        <v>86.573644762589723</v>
      </c>
      <c r="CY99" s="2">
        <f>BU$207*$B99+BU$209</f>
        <v>80.760365449222618</v>
      </c>
      <c r="CZ99" s="2">
        <f>BV$207*$B99+BV$209</f>
        <v>72.495265512562682</v>
      </c>
      <c r="DA99" s="2">
        <f>BW$207*$B99+BW$209</f>
        <v>60.78865539281707</v>
      </c>
      <c r="DD99" s="2">
        <f>BZ$207*$B99+BZ$209</f>
        <v>81.196958269928601</v>
      </c>
      <c r="DE99" s="2">
        <f>CA$207*$B99+CA$209</f>
        <v>84.039034922088291</v>
      </c>
      <c r="DF99" s="2">
        <f>CB$207*$B99+CB$209</f>
        <v>86.32084080100617</v>
      </c>
      <c r="DG99" s="2">
        <f>CC$207*$B99+CC$209</f>
        <v>86.566559848437024</v>
      </c>
      <c r="DH99" s="2">
        <f>CD$207*$B99+CD$209</f>
        <v>88.762962815739456</v>
      </c>
      <c r="DI99" s="2">
        <f>CE$207*$B99+CE$209</f>
        <v>91.30226752387847</v>
      </c>
      <c r="DJ99" s="2">
        <f>CF$207*$B99+CF$209</f>
        <v>92.556500088027818</v>
      </c>
      <c r="DK99" s="2">
        <f>CG$207*$B99+CG$209</f>
        <v>91.936896863254503</v>
      </c>
      <c r="DL99" s="2">
        <f>CH$207*$B99+CH$209</f>
        <v>89.99886358054205</v>
      </c>
      <c r="DM99" s="2">
        <f>CI$207*$B99+CI$209</f>
        <v>86.516543723119469</v>
      </c>
      <c r="DN99" s="2">
        <f>CJ$207*$B99+CJ$209</f>
        <v>80.896649169302094</v>
      </c>
      <c r="DO99" s="2">
        <f>CK$207*$B99+CK$209</f>
        <v>72.546449801945897</v>
      </c>
      <c r="DP99" s="2">
        <f>CL$207*$B99+CL$209</f>
        <v>60.77638000211271</v>
      </c>
      <c r="DS99" s="2">
        <f>POWER(10,($B99-C$227)/C$228)/(1+POWER(10,($B99-C$227)/C$228))</f>
        <v>0.37040617051517366</v>
      </c>
      <c r="DT99" s="2">
        <f>POWER(10,($B99-D$227)/D$228)/(1+POWER(10,($B99-D$227)/D$228))</f>
        <v>0.30521326386078024</v>
      </c>
      <c r="DU99" s="2">
        <f>POWER(10,($B99-E$227)/E$228)/(1+POWER(10,($B99-E$227)/E$228))</f>
        <v>0.33609607899669164</v>
      </c>
      <c r="DV99" s="2">
        <f>POWER(10,($B99-F$227)/F$228)/(1+POWER(10,($B99-F$227)/F$228))</f>
        <v>0.32454682076761776</v>
      </c>
      <c r="DW99" s="2">
        <f>POWER(10,($B99-G$227)/G$228)/(1+POWER(10,($B99-G$227)/G$228))</f>
        <v>0.33229739919294482</v>
      </c>
      <c r="DX99" s="2">
        <f>POWER(10,($B99-H$227)/H$228)/(1+POWER(10,($B99-H$227)/H$228))</f>
        <v>0.34879166601977313</v>
      </c>
      <c r="DY99" s="2">
        <f>POWER(10,($B99-I$227)/I$228)/(1+POWER(10,($B99-I$227)/I$228))</f>
        <v>0.33756968665164278</v>
      </c>
      <c r="DZ99" s="2">
        <f>POWER(10,($B99-J$227)/J$228)/(1+POWER(10,($B99-J$227)/J$228))</f>
        <v>0.31618511790492698</v>
      </c>
      <c r="EA99" s="2">
        <f>POWER(10,($B99-K$227)/K$228)/(1+POWER(10,($B99-K$227)/K$228))</f>
        <v>0.31469917406672393</v>
      </c>
      <c r="EB99" s="2">
        <f>POWER(10,($B99-L$227)/L$228)/(1+POWER(10,($B99-L$227)/L$228))</f>
        <v>0.35251074905786328</v>
      </c>
      <c r="EC99" s="2">
        <f>POWER(10,($B99-M$227)/M$228)/(1+POWER(10,($B99-M$227)/M$228))</f>
        <v>0.30929360019660718</v>
      </c>
      <c r="ED99" s="2">
        <f>POWER(10,($B99-N$227)/N$228)/(1+POWER(10,($B99-N$227)/N$228))</f>
        <v>0.29979738429287639</v>
      </c>
      <c r="EE99" s="2">
        <f>POWER(10,($B99-O$227)/O$228)/(1+POWER(10,($B99-O$227)/O$228))</f>
        <v>0.32526646373315704</v>
      </c>
    </row>
    <row r="100" spans="2:135" x14ac:dyDescent="0.25">
      <c r="B100" s="2">
        <v>94</v>
      </c>
      <c r="C100">
        <v>80.757000000000005</v>
      </c>
      <c r="D100">
        <v>83.385999999999996</v>
      </c>
      <c r="E100">
        <v>85.1</v>
      </c>
      <c r="F100">
        <v>85.7</v>
      </c>
      <c r="G100">
        <v>87.986000000000004</v>
      </c>
      <c r="H100">
        <v>90.813999999999993</v>
      </c>
      <c r="I100">
        <v>90.8</v>
      </c>
      <c r="J100">
        <v>90.385999999999996</v>
      </c>
      <c r="K100">
        <v>86.956999999999994</v>
      </c>
      <c r="L100">
        <v>84.728999999999999</v>
      </c>
      <c r="M100">
        <v>78.557000000000002</v>
      </c>
      <c r="N100">
        <v>70.3429</v>
      </c>
      <c r="O100">
        <v>58.685699999999997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81.29674254386255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84.282408335749764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86.573267036132236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86.776100171982534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88.876275540121398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91.408133242029962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92.733825352445976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92.037071201587693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89.942253388071464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86.55004737373612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80.8602211023167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72.572892278219811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60.799594511554993</v>
      </c>
      <c r="AE100" s="5"/>
      <c r="AG100" s="5">
        <f t="shared" si="32"/>
        <v>-0.53974254386254472</v>
      </c>
      <c r="AH100" s="5">
        <f t="shared" si="32"/>
        <v>-0.89640833574976853</v>
      </c>
      <c r="AI100" s="5">
        <f t="shared" si="32"/>
        <v>-1.473267036132242</v>
      </c>
      <c r="AJ100" s="5">
        <f t="shared" si="31"/>
        <v>-1.0761001719825316</v>
      </c>
      <c r="AK100" s="5">
        <f t="shared" si="31"/>
        <v>-0.89027554012139376</v>
      </c>
      <c r="AL100" s="5">
        <f t="shared" si="31"/>
        <v>-0.59413324202996876</v>
      </c>
      <c r="AM100" s="5">
        <f t="shared" si="31"/>
        <v>-1.9338253524459788</v>
      </c>
      <c r="AN100" s="5">
        <f t="shared" si="16"/>
        <v>-1.6510712015876976</v>
      </c>
      <c r="AO100" s="5">
        <f t="shared" si="16"/>
        <v>-2.9852533880714702</v>
      </c>
      <c r="AP100" s="5">
        <f t="shared" si="16"/>
        <v>-1.8210473737361212</v>
      </c>
      <c r="AQ100" s="5">
        <f t="shared" si="16"/>
        <v>-2.303221102316698</v>
      </c>
      <c r="AR100" s="5">
        <f t="shared" si="16"/>
        <v>-2.2299922782198109</v>
      </c>
      <c r="AS100" s="5">
        <f t="shared" si="16"/>
        <v>-2.1138945115549959</v>
      </c>
      <c r="AV100" s="2">
        <f t="shared" si="18"/>
        <v>81.293949471296855</v>
      </c>
      <c r="AW100" s="2">
        <f t="shared" si="19"/>
        <v>84.173055494867938</v>
      </c>
      <c r="AX100" s="2">
        <f t="shared" si="20"/>
        <v>86.541906097699297</v>
      </c>
      <c r="AY100" s="2">
        <f t="shared" si="21"/>
        <v>86.719382505228111</v>
      </c>
      <c r="AZ100" s="2">
        <f t="shared" si="22"/>
        <v>88.832441722354957</v>
      </c>
      <c r="BA100" s="2">
        <f t="shared" si="23"/>
        <v>91.384239399335257</v>
      </c>
      <c r="BB100" s="2">
        <f t="shared" si="24"/>
        <v>92.696112241489743</v>
      </c>
      <c r="BC100" s="2">
        <f t="shared" si="25"/>
        <v>91.938072670772272</v>
      </c>
      <c r="BD100" s="2">
        <f t="shared" si="26"/>
        <v>89.847821929185713</v>
      </c>
      <c r="BE100" s="2">
        <f t="shared" si="27"/>
        <v>86.53988394309367</v>
      </c>
      <c r="BF100" s="2">
        <f t="shared" si="28"/>
        <v>80.807288110353326</v>
      </c>
      <c r="BG100" s="2">
        <f t="shared" si="29"/>
        <v>72.515770602871811</v>
      </c>
      <c r="BH100" s="2">
        <f t="shared" si="30"/>
        <v>60.789807888404937</v>
      </c>
      <c r="BK100" s="2">
        <f>IF(OR($B100&lt;C$229, AND($B100&gt;C$230, $B100&lt;C$231)), C100, "")</f>
        <v>80.757000000000005</v>
      </c>
      <c r="BL100" s="2">
        <f>IF(OR($B100&lt;D$229, AND($B100&gt;D$230, $B100&lt;D$231)), D100, "")</f>
        <v>83.385999999999996</v>
      </c>
      <c r="BM100" s="2">
        <f>IF(OR($B100&lt;E$229, AND($B100&gt;E$230, $B100&lt;E$231)), E100, "")</f>
        <v>85.1</v>
      </c>
      <c r="BN100" s="2">
        <f>IF(OR($B100&lt;F$229, AND($B100&gt;F$230, $B100&lt;F$231)), F100, "")</f>
        <v>85.7</v>
      </c>
      <c r="BO100" s="2">
        <f>IF(OR($B100&lt;G$229, AND($B100&gt;G$230, $B100&lt;G$231)), G100, "")</f>
        <v>87.986000000000004</v>
      </c>
      <c r="BP100" s="2">
        <f>IF(OR($B100&lt;H$229, AND($B100&gt;H$230, $B100&lt;H$231)), H100, "")</f>
        <v>90.813999999999993</v>
      </c>
      <c r="BQ100" s="2">
        <f>IF(OR($B100&lt;I$229, AND($B100&gt;I$230, $B100&lt;I$231)), I100, "")</f>
        <v>90.8</v>
      </c>
      <c r="BR100" s="2">
        <f>IF(OR($B100&lt;J$229, AND($B100&gt;J$230, $B100&lt;J$231)), J100, "")</f>
        <v>90.385999999999996</v>
      </c>
      <c r="BS100" s="2">
        <f>IF(OR($B100&lt;K$229, AND($B100&gt;K$230, $B100&lt;K$231)), K100, "")</f>
        <v>86.956999999999994</v>
      </c>
      <c r="BT100" s="2">
        <f>IF(OR($B100&lt;L$229, AND($B100&gt;L$230, $B100&lt;L$231)), L100, "")</f>
        <v>84.728999999999999</v>
      </c>
      <c r="BU100" s="2">
        <f>IF(OR($B100&lt;M$229, AND($B100&gt;M$230, $B100&lt;M$231)), M100, "")</f>
        <v>78.557000000000002</v>
      </c>
      <c r="BV100" s="2">
        <f>IF(OR($B100&lt;N$229, AND($B100&gt;N$230, $B100&lt;N$231)), N100, "")</f>
        <v>70.3429</v>
      </c>
      <c r="BW100" s="2">
        <f>IF(OR($B100&lt;O$229, AND($B100&gt;O$230, $B100&lt;O$231)), O100, "")</f>
        <v>58.685699999999997</v>
      </c>
      <c r="BZ100" s="2">
        <f>IF(OR(AND($B100&gt;C$230, $B100&lt;C$231), $B100&gt;C$232), C100, "")</f>
        <v>80.757000000000005</v>
      </c>
      <c r="CA100" s="2">
        <f>IF(OR(AND($B100&gt;D$230, $B100&lt;D$231), $B100&gt;D$232), D100, "")</f>
        <v>83.385999999999996</v>
      </c>
      <c r="CB100" s="2">
        <f>IF(OR(AND($B100&gt;E$230, $B100&lt;E$231), $B100&gt;E$232), E100, "")</f>
        <v>85.1</v>
      </c>
      <c r="CC100" s="2">
        <f>IF(OR(AND($B100&gt;F$230, $B100&lt;F$231), $B100&gt;F$232), F100, "")</f>
        <v>85.7</v>
      </c>
      <c r="CD100" s="2">
        <f>IF(OR(AND($B100&gt;G$230, $B100&lt;G$231), $B100&gt;G$232), G100, "")</f>
        <v>87.986000000000004</v>
      </c>
      <c r="CE100" s="2">
        <f>IF(OR(AND($B100&gt;H$230, $B100&lt;H$231), $B100&gt;H$232), H100, "")</f>
        <v>90.813999999999993</v>
      </c>
      <c r="CF100" s="2">
        <f>IF(OR(AND($B100&gt;I$230, $B100&lt;I$231), $B100&gt;I$232), I100, "")</f>
        <v>90.8</v>
      </c>
      <c r="CG100" s="2">
        <f>IF(OR(AND($B100&gt;J$230, $B100&lt;J$231), $B100&gt;J$232), J100, "")</f>
        <v>90.385999999999996</v>
      </c>
      <c r="CH100" s="2">
        <f>IF(OR(AND($B100&gt;K$230, $B100&lt;K$231), $B100&gt;K$232), K100, "")</f>
        <v>86.956999999999994</v>
      </c>
      <c r="CI100" s="2">
        <f>IF(OR(AND($B100&gt;L$230, $B100&lt;L$231), $B100&gt;L$232), L100, "")</f>
        <v>84.728999999999999</v>
      </c>
      <c r="CJ100" s="2">
        <f>IF(OR(AND($B100&gt;M$230, $B100&lt;M$231), $B100&gt;M$232), M100, "")</f>
        <v>78.557000000000002</v>
      </c>
      <c r="CK100" s="2">
        <f>IF(OR(AND($B100&gt;N$230, $B100&lt;N$231), $B100&gt;N$232), N100, "")</f>
        <v>70.3429</v>
      </c>
      <c r="CL100" s="2">
        <f>IF(OR(AND($B100&gt;O$230, $B100&lt;O$231), $B100&gt;O$232), O100, "")</f>
        <v>58.685699999999997</v>
      </c>
      <c r="CO100" s="2">
        <f>BK$207*$B100+BK$209</f>
        <v>81.403238938435123</v>
      </c>
      <c r="CP100" s="2">
        <f>BL$207*$B100+BL$209</f>
        <v>84.268009960955595</v>
      </c>
      <c r="CQ100" s="2">
        <f>BM$207*$B100+BM$209</f>
        <v>86.703677920734933</v>
      </c>
      <c r="CR100" s="2">
        <f>BN$207*$B100+BN$209</f>
        <v>86.832888442626313</v>
      </c>
      <c r="CS100" s="2">
        <f>BO$207*$B100+BO$209</f>
        <v>88.900349112726374</v>
      </c>
      <c r="CT100" s="2">
        <f>BP$207*$B100+BP$209</f>
        <v>91.470160591498569</v>
      </c>
      <c r="CU100" s="2">
        <f>BQ$207*$B100+BQ$209</f>
        <v>92.814223917586204</v>
      </c>
      <c r="CV100" s="2">
        <f>BR$207*$B100+BR$209</f>
        <v>91.976666774324343</v>
      </c>
      <c r="CW100" s="2">
        <f>BS$207*$B100+BS$209</f>
        <v>89.809558108962833</v>
      </c>
      <c r="CX100" s="2">
        <f>BT$207*$B100+BT$209</f>
        <v>86.598633088616452</v>
      </c>
      <c r="CY100" s="2">
        <f>BU$207*$B100+BU$209</f>
        <v>80.798050229522758</v>
      </c>
      <c r="CZ100" s="2">
        <f>BV$207*$B100+BV$209</f>
        <v>72.52563833616496</v>
      </c>
      <c r="DA100" s="2">
        <f>BW$207*$B100+BW$209</f>
        <v>60.81329367003368</v>
      </c>
      <c r="DD100" s="2">
        <f>BZ$207*$B100+BZ$209</f>
        <v>81.12453107807562</v>
      </c>
      <c r="DE100" s="2">
        <f>CA$207*$B100+CA$209</f>
        <v>83.975920597107773</v>
      </c>
      <c r="DF100" s="2">
        <f>CB$207*$B100+CB$209</f>
        <v>86.250469111346931</v>
      </c>
      <c r="DG100" s="2">
        <f>CC$207*$B100+CC$209</f>
        <v>86.5039374798517</v>
      </c>
      <c r="DH100" s="2">
        <f>CD$207*$B100+CD$209</f>
        <v>88.707997950238877</v>
      </c>
      <c r="DI100" s="2">
        <f>CE$207*$B100+CE$209</f>
        <v>91.23793609171527</v>
      </c>
      <c r="DJ100" s="2">
        <f>CF$207*$B100+CF$209</f>
        <v>92.484729468977022</v>
      </c>
      <c r="DK100" s="2">
        <f>CG$207*$B100+CG$209</f>
        <v>91.861949287658007</v>
      </c>
      <c r="DL100" s="2">
        <f>CH$207*$B100+CH$209</f>
        <v>89.923814997410631</v>
      </c>
      <c r="DM100" s="2">
        <f>CI$207*$B100+CI$209</f>
        <v>86.441468839713934</v>
      </c>
      <c r="DN100" s="2">
        <f>CJ$207*$B100+CJ$209</f>
        <v>80.826102706545313</v>
      </c>
      <c r="DO100" s="2">
        <f>CK$207*$B100+CK$209</f>
        <v>72.494751542758721</v>
      </c>
      <c r="DP100" s="2">
        <f>CL$207*$B100+CL$209</f>
        <v>60.745375666967931</v>
      </c>
      <c r="DS100" s="2">
        <f>POWER(10,($B100-C$227)/C$228)/(1+POWER(10,($B100-C$227)/C$228))</f>
        <v>0.39212911683684343</v>
      </c>
      <c r="DT100" s="2">
        <f>POWER(10,($B100-D$227)/D$228)/(1+POWER(10,($B100-D$227)/D$228))</f>
        <v>0.32508703787353016</v>
      </c>
      <c r="DU100" s="2">
        <f>POWER(10,($B100-E$227)/E$228)/(1+POWER(10,($B100-E$227)/E$228))</f>
        <v>0.35694765786677479</v>
      </c>
      <c r="DV100" s="2">
        <f>POWER(10,($B100-F$227)/F$228)/(1+POWER(10,($B100-F$227)/F$228))</f>
        <v>0.34505427933941019</v>
      </c>
      <c r="DW100" s="2">
        <f>POWER(10,($B100-G$227)/G$228)/(1+POWER(10,($B100-G$227)/G$228))</f>
        <v>0.35303862733781144</v>
      </c>
      <c r="DX100" s="2">
        <f>POWER(10,($B100-H$227)/H$228)/(1+POWER(10,($B100-H$227)/H$228))</f>
        <v>0.36999193557740961</v>
      </c>
      <c r="DY100" s="2">
        <f>POWER(10,($B100-I$227)/I$228)/(1+POWER(10,($B100-I$227)/I$228))</f>
        <v>0.35846332645365159</v>
      </c>
      <c r="DZ100" s="2">
        <f>POWER(10,($B100-J$227)/J$228)/(1+POWER(10,($B100-J$227)/J$228))</f>
        <v>0.33642738063391742</v>
      </c>
      <c r="EA100" s="2">
        <f>POWER(10,($B100-K$227)/K$228)/(1+POWER(10,($B100-K$227)/K$228))</f>
        <v>0.33489289567311625</v>
      </c>
      <c r="EB100" s="2">
        <f>POWER(10,($B100-L$227)/L$228)/(1+POWER(10,($B100-L$227)/L$228))</f>
        <v>0.37380731262374045</v>
      </c>
      <c r="EC100" s="2">
        <f>POWER(10,($B100-M$227)/M$228)/(1+POWER(10,($B100-M$227)/M$228))</f>
        <v>0.32930713473662399</v>
      </c>
      <c r="ED100" s="2">
        <f>POWER(10,($B100-N$227)/N$228)/(1+POWER(10,($B100-N$227)/N$228))</f>
        <v>0.31948066487047638</v>
      </c>
      <c r="EE100" s="2">
        <f>POWER(10,($B100-O$227)/O$228)/(1+POWER(10,($B100-O$227)/O$228))</f>
        <v>0.34579611544246552</v>
      </c>
    </row>
    <row r="101" spans="2:135" x14ac:dyDescent="0.25">
      <c r="B101" s="2">
        <v>95</v>
      </c>
      <c r="C101">
        <v>81.2</v>
      </c>
      <c r="D101">
        <v>83.228999999999999</v>
      </c>
      <c r="E101">
        <v>85.742999999999995</v>
      </c>
      <c r="F101">
        <v>85.813999999999993</v>
      </c>
      <c r="G101">
        <v>87.713999999999999</v>
      </c>
      <c r="H101">
        <v>89.671000000000006</v>
      </c>
      <c r="I101">
        <v>90.914000000000001</v>
      </c>
      <c r="J101">
        <v>90.2</v>
      </c>
      <c r="K101">
        <v>87.328999999999994</v>
      </c>
      <c r="L101">
        <v>83.742999999999995</v>
      </c>
      <c r="M101">
        <v>79.570999999999998</v>
      </c>
      <c r="N101">
        <v>70.714299999999994</v>
      </c>
      <c r="O101">
        <v>59.314300000000003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81.254641068280961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84.173592191274565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86.507331942380006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86.708463916513736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88.835454310398291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91.377969476207085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92.693150156611736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91.965938580219259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89.876322370509087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86.525391826048249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80.828538797255689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72.540703042794846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60.796206630289078</v>
      </c>
      <c r="AE101" s="5"/>
      <c r="AG101" s="5">
        <f t="shared" si="32"/>
        <v>-5.4641068280957938E-2</v>
      </c>
      <c r="AH101" s="5">
        <f t="shared" si="32"/>
        <v>-0.94459219127456606</v>
      </c>
      <c r="AI101" s="5">
        <f t="shared" si="32"/>
        <v>-0.76433194238001079</v>
      </c>
      <c r="AJ101" s="5">
        <f t="shared" si="31"/>
        <v>-0.89446391651374313</v>
      </c>
      <c r="AK101" s="5">
        <f t="shared" si="31"/>
        <v>-1.1214543103982919</v>
      </c>
      <c r="AL101" s="5">
        <f t="shared" si="31"/>
        <v>-1.7069694762070782</v>
      </c>
      <c r="AM101" s="5">
        <f t="shared" si="31"/>
        <v>-1.7791501566117347</v>
      </c>
      <c r="AN101" s="5">
        <f t="shared" si="16"/>
        <v>-1.765938580219256</v>
      </c>
      <c r="AO101" s="5">
        <f t="shared" si="16"/>
        <v>-2.547322370509093</v>
      </c>
      <c r="AP101" s="5">
        <f t="shared" si="16"/>
        <v>-2.7823918260482543</v>
      </c>
      <c r="AQ101" s="5">
        <f t="shared" si="16"/>
        <v>-1.2575387972556911</v>
      </c>
      <c r="AR101" s="5">
        <f t="shared" si="16"/>
        <v>-1.8264030427948512</v>
      </c>
      <c r="AS101" s="5">
        <f t="shared" si="16"/>
        <v>-1.4819066302890747</v>
      </c>
      <c r="AV101" s="2">
        <f t="shared" si="18"/>
        <v>81.253734184204689</v>
      </c>
      <c r="AW101" s="2">
        <f t="shared" si="19"/>
        <v>84.12982948087658</v>
      </c>
      <c r="AX101" s="2">
        <f t="shared" si="20"/>
        <v>86.495876508127992</v>
      </c>
      <c r="AY101" s="2">
        <f t="shared" si="21"/>
        <v>86.686901085828183</v>
      </c>
      <c r="AZ101" s="2">
        <f t="shared" si="22"/>
        <v>88.819116586279378</v>
      </c>
      <c r="BA101" s="2">
        <f t="shared" si="23"/>
        <v>91.369478277131293</v>
      </c>
      <c r="BB101" s="2">
        <f t="shared" si="24"/>
        <v>92.679249554707354</v>
      </c>
      <c r="BC101" s="2">
        <f t="shared" si="25"/>
        <v>91.926782220574466</v>
      </c>
      <c r="BD101" s="2">
        <f t="shared" si="26"/>
        <v>89.838948020773429</v>
      </c>
      <c r="BE101" s="2">
        <f t="shared" si="27"/>
        <v>86.521861102857457</v>
      </c>
      <c r="BF101" s="2">
        <f t="shared" si="28"/>
        <v>80.807675685502204</v>
      </c>
      <c r="BG101" s="2">
        <f t="shared" si="29"/>
        <v>72.517624790903653</v>
      </c>
      <c r="BH101" s="2">
        <f t="shared" si="30"/>
        <v>60.79259546951512</v>
      </c>
      <c r="BK101" s="2">
        <f>IF(OR($B101&lt;C$229, AND($B101&gt;C$230, $B101&lt;C$231)), C101, "")</f>
        <v>81.2</v>
      </c>
      <c r="BL101" s="2">
        <f>IF(OR($B101&lt;D$229, AND($B101&gt;D$230, $B101&lt;D$231)), D101, "")</f>
        <v>83.228999999999999</v>
      </c>
      <c r="BM101" s="2">
        <f>IF(OR($B101&lt;E$229, AND($B101&gt;E$230, $B101&lt;E$231)), E101, "")</f>
        <v>85.742999999999995</v>
      </c>
      <c r="BN101" s="2">
        <f>IF(OR($B101&lt;F$229, AND($B101&gt;F$230, $B101&lt;F$231)), F101, "")</f>
        <v>85.813999999999993</v>
      </c>
      <c r="BO101" s="2">
        <f>IF(OR($B101&lt;G$229, AND($B101&gt;G$230, $B101&lt;G$231)), G101, "")</f>
        <v>87.713999999999999</v>
      </c>
      <c r="BP101" s="2">
        <f>IF(OR($B101&lt;H$229, AND($B101&gt;H$230, $B101&lt;H$231)), H101, "")</f>
        <v>89.671000000000006</v>
      </c>
      <c r="BQ101" s="2">
        <f>IF(OR($B101&lt;I$229, AND($B101&gt;I$230, $B101&lt;I$231)), I101, "")</f>
        <v>90.914000000000001</v>
      </c>
      <c r="BR101" s="2">
        <f>IF(OR($B101&lt;J$229, AND($B101&gt;J$230, $B101&lt;J$231)), J101, "")</f>
        <v>90.2</v>
      </c>
      <c r="BS101" s="2">
        <f>IF(OR($B101&lt;K$229, AND($B101&gt;K$230, $B101&lt;K$231)), K101, "")</f>
        <v>87.328999999999994</v>
      </c>
      <c r="BT101" s="2">
        <f>IF(OR($B101&lt;L$229, AND($B101&gt;L$230, $B101&lt;L$231)), L101, "")</f>
        <v>83.742999999999995</v>
      </c>
      <c r="BU101" s="2">
        <f>IF(OR($B101&lt;M$229, AND($B101&gt;M$230, $B101&lt;M$231)), M101, "")</f>
        <v>79.570999999999998</v>
      </c>
      <c r="BV101" s="2">
        <f>IF(OR($B101&lt;N$229, AND($B101&gt;N$230, $B101&lt;N$231)), N101, "")</f>
        <v>70.714299999999994</v>
      </c>
      <c r="BW101" s="2">
        <f>IF(OR($B101&lt;O$229, AND($B101&gt;O$230, $B101&lt;O$231)), O101, "")</f>
        <v>59.314300000000003</v>
      </c>
      <c r="BZ101" s="2">
        <f>IF(OR(AND($B101&gt;C$230, $B101&lt;C$231), $B101&gt;C$232), C101, "")</f>
        <v>81.2</v>
      </c>
      <c r="CA101" s="2">
        <f>IF(OR(AND($B101&gt;D$230, $B101&lt;D$231), $B101&gt;D$232), D101, "")</f>
        <v>83.228999999999999</v>
      </c>
      <c r="CB101" s="2">
        <f>IF(OR(AND($B101&gt;E$230, $B101&lt;E$231), $B101&gt;E$232), E101, "")</f>
        <v>85.742999999999995</v>
      </c>
      <c r="CC101" s="2">
        <f>IF(OR(AND($B101&gt;F$230, $B101&lt;F$231), $B101&gt;F$232), F101, "")</f>
        <v>85.813999999999993</v>
      </c>
      <c r="CD101" s="2">
        <f>IF(OR(AND($B101&gt;G$230, $B101&lt;G$231), $B101&gt;G$232), G101, "")</f>
        <v>87.713999999999999</v>
      </c>
      <c r="CE101" s="2">
        <f>IF(OR(AND($B101&gt;H$230, $B101&lt;H$231), $B101&gt;H$232), H101, "")</f>
        <v>89.671000000000006</v>
      </c>
      <c r="CF101" s="2">
        <f>IF(OR(AND($B101&gt;I$230, $B101&lt;I$231), $B101&gt;I$232), I101, "")</f>
        <v>90.914000000000001</v>
      </c>
      <c r="CG101" s="2">
        <f>IF(OR(AND($B101&gt;J$230, $B101&lt;J$231), $B101&gt;J$232), J101, "")</f>
        <v>90.2</v>
      </c>
      <c r="CH101" s="2">
        <f>IF(OR(AND($B101&gt;K$230, $B101&lt;K$231), $B101&gt;K$232), K101, "")</f>
        <v>87.328999999999994</v>
      </c>
      <c r="CI101" s="2">
        <f>IF(OR(AND($B101&gt;L$230, $B101&lt;L$231), $B101&gt;L$232), L101, "")</f>
        <v>83.742999999999995</v>
      </c>
      <c r="CJ101" s="2">
        <f>IF(OR(AND($B101&gt;M$230, $B101&lt;M$231), $B101&gt;M$232), M101, "")</f>
        <v>79.570999999999998</v>
      </c>
      <c r="CK101" s="2">
        <f>IF(OR(AND($B101&gt;N$230, $B101&lt;N$231), $B101&gt;N$232), N101, "")</f>
        <v>70.714299999999994</v>
      </c>
      <c r="CL101" s="2">
        <f>IF(OR(AND($B101&gt;O$230, $B101&lt;O$231), $B101&gt;O$232), O101, "")</f>
        <v>59.314300000000003</v>
      </c>
      <c r="CO101" s="2">
        <f>BK$207*$B101+BK$209</f>
        <v>81.396351921510913</v>
      </c>
      <c r="CP101" s="2">
        <f>BL$207*$B101+BL$209</f>
        <v>84.244448863412956</v>
      </c>
      <c r="CQ101" s="2">
        <f>BM$207*$B101+BM$209</f>
        <v>86.688071282901205</v>
      </c>
      <c r="CR101" s="2">
        <f>BN$207*$B101+BN$209</f>
        <v>86.828769485444141</v>
      </c>
      <c r="CS101" s="2">
        <f>BO$207*$B101+BO$209</f>
        <v>88.918490036071006</v>
      </c>
      <c r="CT101" s="2">
        <f>BP$207*$B101+BP$209</f>
        <v>91.49560935116979</v>
      </c>
      <c r="CU101" s="2">
        <f>BQ$207*$B101+BQ$209</f>
        <v>92.84239661388709</v>
      </c>
      <c r="CV101" s="2">
        <f>BR$207*$B101+BR$209</f>
        <v>92.004487315025258</v>
      </c>
      <c r="CW101" s="2">
        <f>BS$207*$B101+BS$209</f>
        <v>89.83352732814744</v>
      </c>
      <c r="CX101" s="2">
        <f>BT$207*$B101+BT$209</f>
        <v>86.623621414643182</v>
      </c>
      <c r="CY101" s="2">
        <f>BU$207*$B101+BU$209</f>
        <v>80.835735009822898</v>
      </c>
      <c r="CZ101" s="2">
        <f>BV$207*$B101+BV$209</f>
        <v>72.556011159767237</v>
      </c>
      <c r="DA101" s="2">
        <f>BW$207*$B101+BW$209</f>
        <v>60.83793194725029</v>
      </c>
      <c r="DD101" s="2">
        <f>BZ$207*$B101+BZ$209</f>
        <v>81.052103886222639</v>
      </c>
      <c r="DE101" s="2">
        <f>CA$207*$B101+CA$209</f>
        <v>83.912806272127256</v>
      </c>
      <c r="DF101" s="2">
        <f>CB$207*$B101+CB$209</f>
        <v>86.180097421687691</v>
      </c>
      <c r="DG101" s="2">
        <f>CC$207*$B101+CC$209</f>
        <v>86.441315111266363</v>
      </c>
      <c r="DH101" s="2">
        <f>CD$207*$B101+CD$209</f>
        <v>88.653033084738325</v>
      </c>
      <c r="DI101" s="2">
        <f>CE$207*$B101+CE$209</f>
        <v>91.173604659552055</v>
      </c>
      <c r="DJ101" s="2">
        <f>CF$207*$B101+CF$209</f>
        <v>92.412958849926241</v>
      </c>
      <c r="DK101" s="2">
        <f>CG$207*$B101+CG$209</f>
        <v>91.78700171206151</v>
      </c>
      <c r="DL101" s="2">
        <f>CH$207*$B101+CH$209</f>
        <v>89.848766414279226</v>
      </c>
      <c r="DM101" s="2">
        <f>CI$207*$B101+CI$209</f>
        <v>86.366393956308414</v>
      </c>
      <c r="DN101" s="2">
        <f>CJ$207*$B101+CJ$209</f>
        <v>80.755556243788547</v>
      </c>
      <c r="DO101" s="2">
        <f>CK$207*$B101+CK$209</f>
        <v>72.443053283571544</v>
      </c>
      <c r="DP101" s="2">
        <f>CL$207*$B101+CL$209</f>
        <v>60.714371331823152</v>
      </c>
      <c r="DS101" s="2">
        <f>POWER(10,($B101-C$227)/C$228)/(1+POWER(10,($B101-C$227)/C$228))</f>
        <v>0.41428773060909607</v>
      </c>
      <c r="DT101" s="2">
        <f>POWER(10,($B101-D$227)/D$228)/(1+POWER(10,($B101-D$227)/D$228))</f>
        <v>0.3456111655985436</v>
      </c>
      <c r="DU101" s="2">
        <f>POWER(10,($B101-E$227)/E$228)/(1+POWER(10,($B101-E$227)/E$228))</f>
        <v>0.37835563883952977</v>
      </c>
      <c r="DV101" s="2">
        <f>POWER(10,($B101-F$227)/F$228)/(1+POWER(10,($B101-F$227)/F$228))</f>
        <v>0.36615511159739539</v>
      </c>
      <c r="DW101" s="2">
        <f>POWER(10,($B101-G$227)/G$228)/(1+POWER(10,($B101-G$227)/G$228))</f>
        <v>0.37434864407481072</v>
      </c>
      <c r="DX101" s="2">
        <f>POWER(10,($B101-H$227)/H$228)/(1+POWER(10,($B101-H$227)/H$228))</f>
        <v>0.39170570281082928</v>
      </c>
      <c r="DY101" s="2">
        <f>POWER(10,($B101-I$227)/I$228)/(1+POWER(10,($B101-I$227)/I$228))</f>
        <v>0.37990850565859391</v>
      </c>
      <c r="DZ101" s="2">
        <f>POWER(10,($B101-J$227)/J$228)/(1+POWER(10,($B101-J$227)/J$228))</f>
        <v>0.35728845216363114</v>
      </c>
      <c r="EA101" s="2">
        <f>POWER(10,($B101-K$227)/K$228)/(1+POWER(10,($B101-K$227)/K$228))</f>
        <v>0.35570982269625118</v>
      </c>
      <c r="EB101" s="2">
        <f>POWER(10,($B101-L$227)/L$228)/(1+POWER(10,($B101-L$227)/L$228))</f>
        <v>0.39560439015530036</v>
      </c>
      <c r="EC101" s="2">
        <f>POWER(10,($B101-M$227)/M$228)/(1+POWER(10,($B101-M$227)/M$228))</f>
        <v>0.34995954301259102</v>
      </c>
      <c r="ED101" s="2">
        <f>POWER(10,($B101-N$227)/N$228)/(1+POWER(10,($B101-N$227)/N$228))</f>
        <v>0.33982905979111738</v>
      </c>
      <c r="EE101" s="2">
        <f>POWER(10,($B101-O$227)/O$228)/(1+POWER(10,($B101-O$227)/O$228))</f>
        <v>0.36691689806210387</v>
      </c>
    </row>
    <row r="102" spans="2:135" x14ac:dyDescent="0.25">
      <c r="B102" s="2">
        <v>96</v>
      </c>
      <c r="C102">
        <v>80.828999999999994</v>
      </c>
      <c r="D102">
        <v>82.956999999999994</v>
      </c>
      <c r="E102">
        <v>86.228999999999999</v>
      </c>
      <c r="F102">
        <v>86.186000000000007</v>
      </c>
      <c r="G102">
        <v>87.986000000000004</v>
      </c>
      <c r="H102">
        <v>90.643000000000001</v>
      </c>
      <c r="I102">
        <v>89.956999999999994</v>
      </c>
      <c r="J102">
        <v>90.257000000000005</v>
      </c>
      <c r="K102">
        <v>87.356999999999999</v>
      </c>
      <c r="L102">
        <v>84.143000000000001</v>
      </c>
      <c r="M102">
        <v>79.242999999999995</v>
      </c>
      <c r="N102">
        <v>70.957099999999997</v>
      </c>
      <c r="O102">
        <v>59.542900000000003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81.210747012500875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84.101200818128234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86.451153900896287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86.659399751233465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88.808210771435924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91.353466660713423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92.662643044447606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91.9255159775241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89.83975262672196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86.500481986619121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80.811205604574525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72.524782304523967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60.794193572538703</v>
      </c>
      <c r="AE102" s="5"/>
      <c r="AG102" s="5">
        <f t="shared" si="32"/>
        <v>-0.38174701250088106</v>
      </c>
      <c r="AH102" s="5">
        <f t="shared" si="32"/>
        <v>-1.1442008181282404</v>
      </c>
      <c r="AI102" s="5">
        <f t="shared" si="32"/>
        <v>-0.22215390089628784</v>
      </c>
      <c r="AJ102" s="5">
        <f t="shared" si="31"/>
        <v>-0.47339975123345823</v>
      </c>
      <c r="AK102" s="5">
        <f t="shared" si="31"/>
        <v>-0.8222107714359197</v>
      </c>
      <c r="AL102" s="5">
        <f t="shared" si="31"/>
        <v>-0.71046666071342202</v>
      </c>
      <c r="AM102" s="5">
        <f t="shared" si="31"/>
        <v>-2.7056430444476121</v>
      </c>
      <c r="AN102" s="5">
        <f t="shared" si="16"/>
        <v>-1.6685159775240948</v>
      </c>
      <c r="AO102" s="5">
        <f t="shared" si="16"/>
        <v>-2.4827526267219611</v>
      </c>
      <c r="AP102" s="5">
        <f t="shared" si="16"/>
        <v>-2.3574819866191206</v>
      </c>
      <c r="AQ102" s="5">
        <f t="shared" si="16"/>
        <v>-1.5682056045745298</v>
      </c>
      <c r="AR102" s="5">
        <f t="shared" si="16"/>
        <v>-1.5676823045239701</v>
      </c>
      <c r="AS102" s="5">
        <f t="shared" si="16"/>
        <v>-1.2512935725386996</v>
      </c>
      <c r="AV102" s="2">
        <f t="shared" si="18"/>
        <v>81.210469932840994</v>
      </c>
      <c r="AW102" s="2">
        <f t="shared" si="19"/>
        <v>84.084760242723604</v>
      </c>
      <c r="AX102" s="2">
        <f t="shared" si="20"/>
        <v>86.447229288340097</v>
      </c>
      <c r="AY102" s="2">
        <f t="shared" si="21"/>
        <v>86.651715990448167</v>
      </c>
      <c r="AZ102" s="2">
        <f t="shared" si="22"/>
        <v>88.802506852496222</v>
      </c>
      <c r="BA102" s="2">
        <f t="shared" si="23"/>
        <v>91.350638186114637</v>
      </c>
      <c r="BB102" s="2">
        <f t="shared" si="24"/>
        <v>92.657846495720406</v>
      </c>
      <c r="BC102" s="2">
        <f t="shared" si="25"/>
        <v>91.911026223711417</v>
      </c>
      <c r="BD102" s="2">
        <f t="shared" si="26"/>
        <v>89.825904674336357</v>
      </c>
      <c r="BE102" s="2">
        <f t="shared" si="27"/>
        <v>86.499324981260983</v>
      </c>
      <c r="BF102" s="2">
        <f t="shared" si="28"/>
        <v>80.803483815475801</v>
      </c>
      <c r="BG102" s="2">
        <f t="shared" si="29"/>
        <v>72.516020191628286</v>
      </c>
      <c r="BH102" s="2">
        <f t="shared" si="30"/>
        <v>60.792938748902259</v>
      </c>
      <c r="BK102" s="2">
        <f>IF(OR($B102&lt;C$229, AND($B102&gt;C$230, $B102&lt;C$231)), C102, "")</f>
        <v>80.828999999999994</v>
      </c>
      <c r="BL102" s="2">
        <f>IF(OR($B102&lt;D$229, AND($B102&gt;D$230, $B102&lt;D$231)), D102, "")</f>
        <v>82.956999999999994</v>
      </c>
      <c r="BM102" s="2">
        <f>IF(OR($B102&lt;E$229, AND($B102&gt;E$230, $B102&lt;E$231)), E102, "")</f>
        <v>86.228999999999999</v>
      </c>
      <c r="BN102" s="2">
        <f>IF(OR($B102&lt;F$229, AND($B102&gt;F$230, $B102&lt;F$231)), F102, "")</f>
        <v>86.186000000000007</v>
      </c>
      <c r="BO102" s="2">
        <f>IF(OR($B102&lt;G$229, AND($B102&gt;G$230, $B102&lt;G$231)), G102, "")</f>
        <v>87.986000000000004</v>
      </c>
      <c r="BP102" s="2">
        <f>IF(OR($B102&lt;H$229, AND($B102&gt;H$230, $B102&lt;H$231)), H102, "")</f>
        <v>90.643000000000001</v>
      </c>
      <c r="BQ102" s="2">
        <f>IF(OR($B102&lt;I$229, AND($B102&gt;I$230, $B102&lt;I$231)), I102, "")</f>
        <v>89.956999999999994</v>
      </c>
      <c r="BR102" s="2">
        <f>IF(OR($B102&lt;J$229, AND($B102&gt;J$230, $B102&lt;J$231)), J102, "")</f>
        <v>90.257000000000005</v>
      </c>
      <c r="BS102" s="2">
        <f>IF(OR($B102&lt;K$229, AND($B102&gt;K$230, $B102&lt;K$231)), K102, "")</f>
        <v>87.356999999999999</v>
      </c>
      <c r="BT102" s="2">
        <f>IF(OR($B102&lt;L$229, AND($B102&gt;L$230, $B102&lt;L$231)), L102, "")</f>
        <v>84.143000000000001</v>
      </c>
      <c r="BU102" s="2">
        <f>IF(OR($B102&lt;M$229, AND($B102&gt;M$230, $B102&lt;M$231)), M102, "")</f>
        <v>79.242999999999995</v>
      </c>
      <c r="BV102" s="2">
        <f>IF(OR($B102&lt;N$229, AND($B102&gt;N$230, $B102&lt;N$231)), N102, "")</f>
        <v>70.957099999999997</v>
      </c>
      <c r="BW102" s="2">
        <f>IF(OR($B102&lt;O$229, AND($B102&gt;O$230, $B102&lt;O$231)), O102, "")</f>
        <v>59.542900000000003</v>
      </c>
      <c r="BZ102" s="2">
        <f>IF(OR(AND($B102&gt;C$230, $B102&lt;C$231), $B102&gt;C$232), C102, "")</f>
        <v>80.828999999999994</v>
      </c>
      <c r="CA102" s="2">
        <f>IF(OR(AND($B102&gt;D$230, $B102&lt;D$231), $B102&gt;D$232), D102, "")</f>
        <v>82.956999999999994</v>
      </c>
      <c r="CB102" s="2">
        <f>IF(OR(AND($B102&gt;E$230, $B102&lt;E$231), $B102&gt;E$232), E102, "")</f>
        <v>86.228999999999999</v>
      </c>
      <c r="CC102" s="2">
        <f>IF(OR(AND($B102&gt;F$230, $B102&lt;F$231), $B102&gt;F$232), F102, "")</f>
        <v>86.186000000000007</v>
      </c>
      <c r="CD102" s="2">
        <f>IF(OR(AND($B102&gt;G$230, $B102&lt;G$231), $B102&gt;G$232), G102, "")</f>
        <v>87.986000000000004</v>
      </c>
      <c r="CE102" s="2">
        <f>IF(OR(AND($B102&gt;H$230, $B102&lt;H$231), $B102&gt;H$232), H102, "")</f>
        <v>90.643000000000001</v>
      </c>
      <c r="CF102" s="2">
        <f>IF(OR(AND($B102&gt;I$230, $B102&lt;I$231), $B102&gt;I$232), I102, "")</f>
        <v>89.956999999999994</v>
      </c>
      <c r="CG102" s="2">
        <f>IF(OR(AND($B102&gt;J$230, $B102&lt;J$231), $B102&gt;J$232), J102, "")</f>
        <v>90.257000000000005</v>
      </c>
      <c r="CH102" s="2">
        <f>IF(OR(AND($B102&gt;K$230, $B102&lt;K$231), $B102&gt;K$232), K102, "")</f>
        <v>87.356999999999999</v>
      </c>
      <c r="CI102" s="2">
        <f>IF(OR(AND($B102&gt;L$230, $B102&lt;L$231), $B102&gt;L$232), L102, "")</f>
        <v>84.143000000000001</v>
      </c>
      <c r="CJ102" s="2">
        <f>IF(OR(AND($B102&gt;M$230, $B102&lt;M$231), $B102&gt;M$232), M102, "")</f>
        <v>79.242999999999995</v>
      </c>
      <c r="CK102" s="2">
        <f>IF(OR(AND($B102&gt;N$230, $B102&lt;N$231), $B102&gt;N$232), N102, "")</f>
        <v>70.957099999999997</v>
      </c>
      <c r="CL102" s="2">
        <f>IF(OR(AND($B102&gt;O$230, $B102&lt;O$231), $B102&gt;O$232), O102, "")</f>
        <v>59.542900000000003</v>
      </c>
      <c r="CO102" s="2">
        <f>BK$207*$B102+BK$209</f>
        <v>81.389464904586703</v>
      </c>
      <c r="CP102" s="2">
        <f>BL$207*$B102+BL$209</f>
        <v>84.220887765870316</v>
      </c>
      <c r="CQ102" s="2">
        <f>BM$207*$B102+BM$209</f>
        <v>86.672464645067478</v>
      </c>
      <c r="CR102" s="2">
        <f>BN$207*$B102+BN$209</f>
        <v>86.824650528261969</v>
      </c>
      <c r="CS102" s="2">
        <f>BO$207*$B102+BO$209</f>
        <v>88.936630959415638</v>
      </c>
      <c r="CT102" s="2">
        <f>BP$207*$B102+BP$209</f>
        <v>91.521058110841025</v>
      </c>
      <c r="CU102" s="2">
        <f>BQ$207*$B102+BQ$209</f>
        <v>92.870569310187975</v>
      </c>
      <c r="CV102" s="2">
        <f>BR$207*$B102+BR$209</f>
        <v>92.032307855726174</v>
      </c>
      <c r="CW102" s="2">
        <f>BS$207*$B102+BS$209</f>
        <v>89.857496547332033</v>
      </c>
      <c r="CX102" s="2">
        <f>BT$207*$B102+BT$209</f>
        <v>86.648609740669912</v>
      </c>
      <c r="CY102" s="2">
        <f>BU$207*$B102+BU$209</f>
        <v>80.873419790123037</v>
      </c>
      <c r="CZ102" s="2">
        <f>BV$207*$B102+BV$209</f>
        <v>72.586383983369515</v>
      </c>
      <c r="DA102" s="2">
        <f>BW$207*$B102+BW$209</f>
        <v>60.8625702244669</v>
      </c>
      <c r="DD102" s="2">
        <f>BZ$207*$B102+BZ$209</f>
        <v>80.979676694369658</v>
      </c>
      <c r="DE102" s="2">
        <f>CA$207*$B102+CA$209</f>
        <v>83.849691947146752</v>
      </c>
      <c r="DF102" s="2">
        <f>CB$207*$B102+CB$209</f>
        <v>86.109725732028451</v>
      </c>
      <c r="DG102" s="2">
        <f>CC$207*$B102+CC$209</f>
        <v>86.378692742681025</v>
      </c>
      <c r="DH102" s="2">
        <f>CD$207*$B102+CD$209</f>
        <v>88.59806821923776</v>
      </c>
      <c r="DI102" s="2">
        <f>CE$207*$B102+CE$209</f>
        <v>91.109273227388854</v>
      </c>
      <c r="DJ102" s="2">
        <f>CF$207*$B102+CF$209</f>
        <v>92.341188230875446</v>
      </c>
      <c r="DK102" s="2">
        <f>CG$207*$B102+CG$209</f>
        <v>91.712054136465014</v>
      </c>
      <c r="DL102" s="2">
        <f>CH$207*$B102+CH$209</f>
        <v>89.773717831147806</v>
      </c>
      <c r="DM102" s="2">
        <f>CI$207*$B102+CI$209</f>
        <v>86.29131907290288</v>
      </c>
      <c r="DN102" s="2">
        <f>CJ$207*$B102+CJ$209</f>
        <v>80.685009781031766</v>
      </c>
      <c r="DO102" s="2">
        <f>CK$207*$B102+CK$209</f>
        <v>72.391355024384367</v>
      </c>
      <c r="DP102" s="2">
        <f>CL$207*$B102+CL$209</f>
        <v>60.683366996678373</v>
      </c>
      <c r="DS102" s="2">
        <f>POWER(10,($B102-C$227)/C$228)/(1+POWER(10,($B102-C$227)/C$228))</f>
        <v>0.43679873476817593</v>
      </c>
      <c r="DT102" s="2">
        <f>POWER(10,($B102-D$227)/D$228)/(1+POWER(10,($B102-D$227)/D$228))</f>
        <v>0.3667269841961473</v>
      </c>
      <c r="DU102" s="2">
        <f>POWER(10,($B102-E$227)/E$228)/(1+POWER(10,($B102-E$227)/E$228))</f>
        <v>0.40024841273374057</v>
      </c>
      <c r="DV102" s="2">
        <f>POWER(10,($B102-F$227)/F$228)/(1+POWER(10,($B102-F$227)/F$228))</f>
        <v>0.38778230452580109</v>
      </c>
      <c r="DW102" s="2">
        <f>POWER(10,($B102-G$227)/G$228)/(1+POWER(10,($B102-G$227)/G$228))</f>
        <v>0.39615731739691784</v>
      </c>
      <c r="DX102" s="2">
        <f>POWER(10,($B102-H$227)/H$228)/(1+POWER(10,($B102-H$227)/H$228))</f>
        <v>0.41385667996766273</v>
      </c>
      <c r="DY102" s="2">
        <f>POWER(10,($B102-I$227)/I$228)/(1+POWER(10,($B102-I$227)/I$228))</f>
        <v>0.40183305142643555</v>
      </c>
      <c r="DZ102" s="2">
        <f>POWER(10,($B102-J$227)/J$228)/(1+POWER(10,($B102-J$227)/J$228))</f>
        <v>0.3787048353242195</v>
      </c>
      <c r="EA102" s="2">
        <f>POWER(10,($B102-K$227)/K$228)/(1+POWER(10,($B102-K$227)/K$228))</f>
        <v>0.37708709842492621</v>
      </c>
      <c r="EB102" s="2">
        <f>POWER(10,($B102-L$227)/L$228)/(1+POWER(10,($B102-L$227)/L$228))</f>
        <v>0.41782440146536309</v>
      </c>
      <c r="EC102" s="2">
        <f>POWER(10,($B102-M$227)/M$228)/(1+POWER(10,($B102-M$227)/M$228))</f>
        <v>0.37119033635497356</v>
      </c>
      <c r="ED102" s="2">
        <f>POWER(10,($B102-N$227)/N$228)/(1+POWER(10,($B102-N$227)/N$228))</f>
        <v>0.36078637812237474</v>
      </c>
      <c r="EE102" s="2">
        <f>POWER(10,($B102-O$227)/O$228)/(1+POWER(10,($B102-O$227)/O$228))</f>
        <v>0.38856150318237603</v>
      </c>
    </row>
    <row r="103" spans="2:135" x14ac:dyDescent="0.25">
      <c r="B103" s="2">
        <v>97</v>
      </c>
      <c r="C103">
        <v>79.856999999999999</v>
      </c>
      <c r="D103">
        <v>83.585999999999999</v>
      </c>
      <c r="E103">
        <v>85.085999999999999</v>
      </c>
      <c r="F103">
        <v>84.8</v>
      </c>
      <c r="G103">
        <v>87.2</v>
      </c>
      <c r="H103">
        <v>90.013999999999996</v>
      </c>
      <c r="I103">
        <v>90.856999999999999</v>
      </c>
      <c r="J103">
        <v>90.328999999999994</v>
      </c>
      <c r="K103">
        <v>87.713999999999999</v>
      </c>
      <c r="L103">
        <v>85.757000000000005</v>
      </c>
      <c r="M103">
        <v>78.043000000000006</v>
      </c>
      <c r="N103">
        <v>70.542900000000003</v>
      </c>
      <c r="O103">
        <v>59.7714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81.164209682337585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84.04360320319293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86.397196672162352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86.616340689909109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88.784404443260968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91.328540874571715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92.633368035263658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91.895683249842975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89.813344586877506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86.472564303529666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80.797230204036055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72.513951667517716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60.791180359594527</v>
      </c>
      <c r="AE103" s="5"/>
      <c r="AG103" s="5">
        <f t="shared" si="32"/>
        <v>-1.3072096823375858</v>
      </c>
      <c r="AH103" s="5">
        <f t="shared" si="32"/>
        <v>-0.45760320319293157</v>
      </c>
      <c r="AI103" s="5">
        <f t="shared" si="32"/>
        <v>-1.3111966721623531</v>
      </c>
      <c r="AJ103" s="5">
        <f t="shared" si="31"/>
        <v>-1.8163406899091115</v>
      </c>
      <c r="AK103" s="5">
        <f t="shared" si="31"/>
        <v>-1.584404443260965</v>
      </c>
      <c r="AL103" s="5">
        <f t="shared" si="31"/>
        <v>-1.3145408745717191</v>
      </c>
      <c r="AM103" s="5">
        <f t="shared" si="31"/>
        <v>-1.7763680352636584</v>
      </c>
      <c r="AN103" s="5">
        <f t="shared" si="16"/>
        <v>-1.5666832498429812</v>
      </c>
      <c r="AO103" s="5">
        <f t="shared" si="16"/>
        <v>-2.0993445868775069</v>
      </c>
      <c r="AP103" s="5">
        <f t="shared" si="16"/>
        <v>-0.71556430352966061</v>
      </c>
      <c r="AQ103" s="5">
        <f t="shared" si="16"/>
        <v>-2.7542302040360482</v>
      </c>
      <c r="AR103" s="5">
        <f t="shared" si="16"/>
        <v>-1.9710516675177132</v>
      </c>
      <c r="AS103" s="5">
        <f t="shared" si="16"/>
        <v>-1.0197803595945274</v>
      </c>
      <c r="AV103" s="2">
        <f t="shared" si="18"/>
        <v>81.164129718918304</v>
      </c>
      <c r="AW103" s="2">
        <f t="shared" si="19"/>
        <v>84.037805187216492</v>
      </c>
      <c r="AX103" s="2">
        <f t="shared" si="20"/>
        <v>86.395933617818415</v>
      </c>
      <c r="AY103" s="2">
        <f t="shared" si="21"/>
        <v>86.613772648155674</v>
      </c>
      <c r="AZ103" s="2">
        <f t="shared" si="22"/>
        <v>88.782535168581987</v>
      </c>
      <c r="BA103" s="2">
        <f t="shared" si="23"/>
        <v>91.327643075681493</v>
      </c>
      <c r="BB103" s="2">
        <f t="shared" si="24"/>
        <v>92.631809412929726</v>
      </c>
      <c r="BC103" s="2">
        <f t="shared" si="25"/>
        <v>91.890663821241333</v>
      </c>
      <c r="BD103" s="2">
        <f t="shared" si="26"/>
        <v>89.80853844145048</v>
      </c>
      <c r="BE103" s="2">
        <f t="shared" si="27"/>
        <v>86.47218715404415</v>
      </c>
      <c r="BF103" s="2">
        <f t="shared" si="28"/>
        <v>80.794545154236658</v>
      </c>
      <c r="BG103" s="2">
        <f t="shared" si="29"/>
        <v>72.510824864091688</v>
      </c>
      <c r="BH103" s="2">
        <f t="shared" si="30"/>
        <v>60.790767951251489</v>
      </c>
      <c r="BK103" s="2">
        <f>IF(OR($B103&lt;C$229, AND($B103&gt;C$230, $B103&lt;C$231)), C103, "")</f>
        <v>79.856999999999999</v>
      </c>
      <c r="BL103" s="2">
        <f>IF(OR($B103&lt;D$229, AND($B103&gt;D$230, $B103&lt;D$231)), D103, "")</f>
        <v>83.585999999999999</v>
      </c>
      <c r="BM103" s="2">
        <f>IF(OR($B103&lt;E$229, AND($B103&gt;E$230, $B103&lt;E$231)), E103, "")</f>
        <v>85.085999999999999</v>
      </c>
      <c r="BN103" s="2">
        <f>IF(OR($B103&lt;F$229, AND($B103&gt;F$230, $B103&lt;F$231)), F103, "")</f>
        <v>84.8</v>
      </c>
      <c r="BO103" s="2">
        <f>IF(OR($B103&lt;G$229, AND($B103&gt;G$230, $B103&lt;G$231)), G103, "")</f>
        <v>87.2</v>
      </c>
      <c r="BP103" s="2">
        <f>IF(OR($B103&lt;H$229, AND($B103&gt;H$230, $B103&lt;H$231)), H103, "")</f>
        <v>90.013999999999996</v>
      </c>
      <c r="BQ103" s="2">
        <f>IF(OR($B103&lt;I$229, AND($B103&gt;I$230, $B103&lt;I$231)), I103, "")</f>
        <v>90.856999999999999</v>
      </c>
      <c r="BR103" s="2">
        <f>IF(OR($B103&lt;J$229, AND($B103&gt;J$230, $B103&lt;J$231)), J103, "")</f>
        <v>90.328999999999994</v>
      </c>
      <c r="BS103" s="2">
        <f>IF(OR($B103&lt;K$229, AND($B103&gt;K$230, $B103&lt;K$231)), K103, "")</f>
        <v>87.713999999999999</v>
      </c>
      <c r="BT103" s="2">
        <f>IF(OR($B103&lt;L$229, AND($B103&gt;L$230, $B103&lt;L$231)), L103, "")</f>
        <v>85.757000000000005</v>
      </c>
      <c r="BU103" s="2">
        <f>IF(OR($B103&lt;M$229, AND($B103&gt;M$230, $B103&lt;M$231)), M103, "")</f>
        <v>78.043000000000006</v>
      </c>
      <c r="BV103" s="2">
        <f>IF(OR($B103&lt;N$229, AND($B103&gt;N$230, $B103&lt;N$231)), N103, "")</f>
        <v>70.542900000000003</v>
      </c>
      <c r="BW103" s="2">
        <f>IF(OR($B103&lt;O$229, AND($B103&gt;O$230, $B103&lt;O$231)), O103, "")</f>
        <v>59.7714</v>
      </c>
      <c r="BZ103" s="2">
        <f>IF(OR(AND($B103&gt;C$230, $B103&lt;C$231), $B103&gt;C$232), C103, "")</f>
        <v>79.856999999999999</v>
      </c>
      <c r="CA103" s="2">
        <f>IF(OR(AND($B103&gt;D$230, $B103&lt;D$231), $B103&gt;D$232), D103, "")</f>
        <v>83.585999999999999</v>
      </c>
      <c r="CB103" s="2">
        <f>IF(OR(AND($B103&gt;E$230, $B103&lt;E$231), $B103&gt;E$232), E103, "")</f>
        <v>85.085999999999999</v>
      </c>
      <c r="CC103" s="2">
        <f>IF(OR(AND($B103&gt;F$230, $B103&lt;F$231), $B103&gt;F$232), F103, "")</f>
        <v>84.8</v>
      </c>
      <c r="CD103" s="2">
        <f>IF(OR(AND($B103&gt;G$230, $B103&lt;G$231), $B103&gt;G$232), G103, "")</f>
        <v>87.2</v>
      </c>
      <c r="CE103" s="2">
        <f>IF(OR(AND($B103&gt;H$230, $B103&lt;H$231), $B103&gt;H$232), H103, "")</f>
        <v>90.013999999999996</v>
      </c>
      <c r="CF103" s="2">
        <f>IF(OR(AND($B103&gt;I$230, $B103&lt;I$231), $B103&gt;I$232), I103, "")</f>
        <v>90.856999999999999</v>
      </c>
      <c r="CG103" s="2">
        <f>IF(OR(AND($B103&gt;J$230, $B103&lt;J$231), $B103&gt;J$232), J103, "")</f>
        <v>90.328999999999994</v>
      </c>
      <c r="CH103" s="2">
        <f>IF(OR(AND($B103&gt;K$230, $B103&lt;K$231), $B103&gt;K$232), K103, "")</f>
        <v>87.713999999999999</v>
      </c>
      <c r="CI103" s="2">
        <f>IF(OR(AND($B103&gt;L$230, $B103&lt;L$231), $B103&gt;L$232), L103, "")</f>
        <v>85.757000000000005</v>
      </c>
      <c r="CJ103" s="2">
        <f>IF(OR(AND($B103&gt;M$230, $B103&lt;M$231), $B103&gt;M$232), M103, "")</f>
        <v>78.043000000000006</v>
      </c>
      <c r="CK103" s="2">
        <f>IF(OR(AND($B103&gt;N$230, $B103&lt;N$231), $B103&gt;N$232), N103, "")</f>
        <v>70.542900000000003</v>
      </c>
      <c r="CL103" s="2">
        <f>IF(OR(AND($B103&gt;O$230, $B103&lt;O$231), $B103&gt;O$232), O103, "")</f>
        <v>59.7714</v>
      </c>
      <c r="CO103" s="2">
        <f>BK$207*$B103+BK$209</f>
        <v>81.382577887662492</v>
      </c>
      <c r="CP103" s="2">
        <f>BL$207*$B103+BL$209</f>
        <v>84.197326668327676</v>
      </c>
      <c r="CQ103" s="2">
        <f>BM$207*$B103+BM$209</f>
        <v>86.656858007233751</v>
      </c>
      <c r="CR103" s="2">
        <f>BN$207*$B103+BN$209</f>
        <v>86.820531571079783</v>
      </c>
      <c r="CS103" s="2">
        <f>BO$207*$B103+BO$209</f>
        <v>88.954771882760269</v>
      </c>
      <c r="CT103" s="2">
        <f>BP$207*$B103+BP$209</f>
        <v>91.546506870512246</v>
      </c>
      <c r="CU103" s="2">
        <f>BQ$207*$B103+BQ$209</f>
        <v>92.89874200648886</v>
      </c>
      <c r="CV103" s="2">
        <f>BR$207*$B103+BR$209</f>
        <v>92.060128396427075</v>
      </c>
      <c r="CW103" s="2">
        <f>BS$207*$B103+BS$209</f>
        <v>89.881465766516641</v>
      </c>
      <c r="CX103" s="2">
        <f>BT$207*$B103+BT$209</f>
        <v>86.673598066696641</v>
      </c>
      <c r="CY103" s="2">
        <f>BU$207*$B103+BU$209</f>
        <v>80.911104570423177</v>
      </c>
      <c r="CZ103" s="2">
        <f>BV$207*$B103+BV$209</f>
        <v>72.616756806971793</v>
      </c>
      <c r="DA103" s="2">
        <f>BW$207*$B103+BW$209</f>
        <v>60.88720850168351</v>
      </c>
      <c r="DD103" s="2">
        <f>BZ$207*$B103+BZ$209</f>
        <v>80.907249502516677</v>
      </c>
      <c r="DE103" s="2">
        <f>CA$207*$B103+CA$209</f>
        <v>83.786577622166234</v>
      </c>
      <c r="DF103" s="2">
        <f>CB$207*$B103+CB$209</f>
        <v>86.039354042369212</v>
      </c>
      <c r="DG103" s="2">
        <f>CC$207*$B103+CC$209</f>
        <v>86.316070374095702</v>
      </c>
      <c r="DH103" s="2">
        <f>CD$207*$B103+CD$209</f>
        <v>88.543103353737195</v>
      </c>
      <c r="DI103" s="2">
        <f>CE$207*$B103+CE$209</f>
        <v>91.04494179522564</v>
      </c>
      <c r="DJ103" s="2">
        <f>CF$207*$B103+CF$209</f>
        <v>92.269417611824665</v>
      </c>
      <c r="DK103" s="2">
        <f>CG$207*$B103+CG$209</f>
        <v>91.637106560868517</v>
      </c>
      <c r="DL103" s="2">
        <f>CH$207*$B103+CH$209</f>
        <v>89.698669248016387</v>
      </c>
      <c r="DM103" s="2">
        <f>CI$207*$B103+CI$209</f>
        <v>86.21624418949736</v>
      </c>
      <c r="DN103" s="2">
        <f>CJ$207*$B103+CJ$209</f>
        <v>80.614463318275</v>
      </c>
      <c r="DO103" s="2">
        <f>CK$207*$B103+CK$209</f>
        <v>72.339656765197205</v>
      </c>
      <c r="DP103" s="2">
        <f>CL$207*$B103+CL$209</f>
        <v>60.652362661533594</v>
      </c>
      <c r="DS103" s="2">
        <f>POWER(10,($B103-C$227)/C$228)/(1+POWER(10,($B103-C$227)/C$228))</f>
        <v>0.45957316156738853</v>
      </c>
      <c r="DT103" s="2">
        <f>POWER(10,($B103-D$227)/D$228)/(1+POWER(10,($B103-D$227)/D$228))</f>
        <v>0.38836725879696909</v>
      </c>
      <c r="DU103" s="2">
        <f>POWER(10,($B103-E$227)/E$228)/(1+POWER(10,($B103-E$227)/E$228))</f>
        <v>0.42254690538315032</v>
      </c>
      <c r="DV103" s="2">
        <f>POWER(10,($B103-F$227)/F$228)/(1+POWER(10,($B103-F$227)/F$228))</f>
        <v>0.40986090537828446</v>
      </c>
      <c r="DW103" s="2">
        <f>POWER(10,($B103-G$227)/G$228)/(1+POWER(10,($B103-G$227)/G$228))</f>
        <v>0.41838688662213847</v>
      </c>
      <c r="DX103" s="2">
        <f>POWER(10,($B103-H$227)/H$228)/(1+POWER(10,($B103-H$227)/H$228))</f>
        <v>0.43636171179918426</v>
      </c>
      <c r="DY103" s="2">
        <f>POWER(10,($B103-I$227)/I$228)/(1+POWER(10,($B103-I$227)/I$228))</f>
        <v>0.42415739135864938</v>
      </c>
      <c r="DZ103" s="2">
        <f>POWER(10,($B103-J$227)/J$228)/(1+POWER(10,($B103-J$227)/J$228))</f>
        <v>0.40060479375016317</v>
      </c>
      <c r="EA103" s="2">
        <f>POWER(10,($B103-K$227)/K$228)/(1+POWER(10,($B103-K$227)/K$228))</f>
        <v>0.39895357780603857</v>
      </c>
      <c r="EB103" s="2">
        <f>POWER(10,($B103-L$227)/L$228)/(1+POWER(10,($B103-L$227)/L$228))</f>
        <v>0.44038308778728036</v>
      </c>
      <c r="EC103" s="2">
        <f>POWER(10,($B103-M$227)/M$228)/(1+POWER(10,($B103-M$227)/M$228))</f>
        <v>0.39293056964411965</v>
      </c>
      <c r="ED103" s="2">
        <f>POWER(10,($B103-N$227)/N$228)/(1+POWER(10,($B103-N$227)/N$228))</f>
        <v>0.38228771891081836</v>
      </c>
      <c r="EE103" s="2">
        <f>POWER(10,($B103-O$227)/O$228)/(1+POWER(10,($B103-O$227)/O$228))</f>
        <v>0.41065471021523775</v>
      </c>
    </row>
    <row r="104" spans="2:135" x14ac:dyDescent="0.25">
      <c r="B104" s="2">
        <v>98</v>
      </c>
      <c r="C104">
        <v>81.143000000000001</v>
      </c>
      <c r="D104">
        <v>83.528999999999996</v>
      </c>
      <c r="E104">
        <v>84.856999999999999</v>
      </c>
      <c r="F104">
        <v>86.656999999999996</v>
      </c>
      <c r="G104">
        <v>87.557000000000002</v>
      </c>
      <c r="H104">
        <v>90.471000000000004</v>
      </c>
      <c r="I104">
        <v>91.585999999999999</v>
      </c>
      <c r="J104">
        <v>90.629000000000005</v>
      </c>
      <c r="K104">
        <v>88.328999999999994</v>
      </c>
      <c r="L104">
        <v>84.885999999999996</v>
      </c>
      <c r="M104">
        <v>78.900000000000006</v>
      </c>
      <c r="N104">
        <v>70.457099999999997</v>
      </c>
      <c r="O104">
        <v>59.171399999999998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81.11473489928396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83.990855933523932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86.342368397017083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86.573848360451706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88.759737803845127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91.300766603143401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92.60158703994631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91.867224899026084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89.788297660129672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86.440576543490053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80.781606846761633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72.502981870839832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60.786166011147834</v>
      </c>
      <c r="AE104" s="5"/>
      <c r="AG104" s="5">
        <f t="shared" si="32"/>
        <v>2.8265100716041047E-2</v>
      </c>
      <c r="AH104" s="5">
        <f t="shared" si="32"/>
        <v>-0.46185593352393539</v>
      </c>
      <c r="AI104" s="5">
        <f t="shared" si="32"/>
        <v>-1.4853683970170835</v>
      </c>
      <c r="AJ104" s="5">
        <f t="shared" si="31"/>
        <v>8.3151639548290746E-2</v>
      </c>
      <c r="AK104" s="5">
        <f t="shared" si="31"/>
        <v>-1.2027378038451246</v>
      </c>
      <c r="AL104" s="5">
        <f t="shared" si="31"/>
        <v>-0.82976660314339767</v>
      </c>
      <c r="AM104" s="5">
        <f t="shared" si="31"/>
        <v>-1.0155870399463112</v>
      </c>
      <c r="AN104" s="5">
        <f t="shared" si="16"/>
        <v>-1.2382248990260791</v>
      </c>
      <c r="AO104" s="5">
        <f t="shared" si="16"/>
        <v>-1.4592976601296783</v>
      </c>
      <c r="AP104" s="5">
        <f t="shared" si="16"/>
        <v>-1.5545765434900574</v>
      </c>
      <c r="AQ104" s="5">
        <f t="shared" si="16"/>
        <v>-1.8816068467616276</v>
      </c>
      <c r="AR104" s="5">
        <f t="shared" si="16"/>
        <v>-2.0458818708398354</v>
      </c>
      <c r="AS104" s="5">
        <f t="shared" si="16"/>
        <v>-1.6147660111478359</v>
      </c>
      <c r="AV104" s="2">
        <f t="shared" si="18"/>
        <v>81.114712216921021</v>
      </c>
      <c r="AW104" s="2">
        <f t="shared" si="19"/>
        <v>83.988935924563947</v>
      </c>
      <c r="AX104" s="2">
        <f t="shared" si="20"/>
        <v>86.341980331144896</v>
      </c>
      <c r="AY104" s="2">
        <f t="shared" si="21"/>
        <v>86.57303799754331</v>
      </c>
      <c r="AZ104" s="2">
        <f t="shared" si="22"/>
        <v>88.759150145507277</v>
      </c>
      <c r="BA104" s="2">
        <f t="shared" si="23"/>
        <v>91.300450137494479</v>
      </c>
      <c r="BB104" s="2">
        <f t="shared" si="24"/>
        <v>92.601081106703518</v>
      </c>
      <c r="BC104" s="2">
        <f t="shared" si="25"/>
        <v>91.865587560395966</v>
      </c>
      <c r="BD104" s="2">
        <f t="shared" si="26"/>
        <v>89.786726170769541</v>
      </c>
      <c r="BE104" s="2">
        <f t="shared" si="27"/>
        <v>86.440395981668416</v>
      </c>
      <c r="BF104" s="2">
        <f t="shared" si="28"/>
        <v>80.780725342540364</v>
      </c>
      <c r="BG104" s="2">
        <f t="shared" si="29"/>
        <v>72.501931091847723</v>
      </c>
      <c r="BH104" s="2">
        <f t="shared" si="30"/>
        <v>60.786032080967132</v>
      </c>
      <c r="BK104" s="2">
        <f>IF(OR($B104&lt;C$229, AND($B104&gt;C$230, $B104&lt;C$231)), C104, "")</f>
        <v>81.143000000000001</v>
      </c>
      <c r="BL104" s="2">
        <f>IF(OR($B104&lt;D$229, AND($B104&gt;D$230, $B104&lt;D$231)), D104, "")</f>
        <v>83.528999999999996</v>
      </c>
      <c r="BM104" s="2">
        <f>IF(OR($B104&lt;E$229, AND($B104&gt;E$230, $B104&lt;E$231)), E104, "")</f>
        <v>84.856999999999999</v>
      </c>
      <c r="BN104" s="2">
        <f>IF(OR($B104&lt;F$229, AND($B104&gt;F$230, $B104&lt;F$231)), F104, "")</f>
        <v>86.656999999999996</v>
      </c>
      <c r="BO104" s="2">
        <f>IF(OR($B104&lt;G$229, AND($B104&gt;G$230, $B104&lt;G$231)), G104, "")</f>
        <v>87.557000000000002</v>
      </c>
      <c r="BP104" s="2">
        <f>IF(OR($B104&lt;H$229, AND($B104&gt;H$230, $B104&lt;H$231)), H104, "")</f>
        <v>90.471000000000004</v>
      </c>
      <c r="BQ104" s="2">
        <f>IF(OR($B104&lt;I$229, AND($B104&gt;I$230, $B104&lt;I$231)), I104, "")</f>
        <v>91.585999999999999</v>
      </c>
      <c r="BR104" s="2">
        <f>IF(OR($B104&lt;J$229, AND($B104&gt;J$230, $B104&lt;J$231)), J104, "")</f>
        <v>90.629000000000005</v>
      </c>
      <c r="BS104" s="2">
        <f>IF(OR($B104&lt;K$229, AND($B104&gt;K$230, $B104&lt;K$231)), K104, "")</f>
        <v>88.328999999999994</v>
      </c>
      <c r="BT104" s="2">
        <f>IF(OR($B104&lt;L$229, AND($B104&gt;L$230, $B104&lt;L$231)), L104, "")</f>
        <v>84.885999999999996</v>
      </c>
      <c r="BU104" s="2">
        <f>IF(OR($B104&lt;M$229, AND($B104&gt;M$230, $B104&lt;M$231)), M104, "")</f>
        <v>78.900000000000006</v>
      </c>
      <c r="BV104" s="2">
        <f>IF(OR($B104&lt;N$229, AND($B104&gt;N$230, $B104&lt;N$231)), N104, "")</f>
        <v>70.457099999999997</v>
      </c>
      <c r="BW104" s="2">
        <f>IF(OR($B104&lt;O$229, AND($B104&gt;O$230, $B104&lt;O$231)), O104, "")</f>
        <v>59.171399999999998</v>
      </c>
      <c r="BZ104" s="2">
        <f>IF(OR(AND($B104&gt;C$230, $B104&lt;C$231), $B104&gt;C$232), C104, "")</f>
        <v>81.143000000000001</v>
      </c>
      <c r="CA104" s="2">
        <f>IF(OR(AND($B104&gt;D$230, $B104&lt;D$231), $B104&gt;D$232), D104, "")</f>
        <v>83.528999999999996</v>
      </c>
      <c r="CB104" s="2">
        <f>IF(OR(AND($B104&gt;E$230, $B104&lt;E$231), $B104&gt;E$232), E104, "")</f>
        <v>84.856999999999999</v>
      </c>
      <c r="CC104" s="2">
        <f>IF(OR(AND($B104&gt;F$230, $B104&lt;F$231), $B104&gt;F$232), F104, "")</f>
        <v>86.656999999999996</v>
      </c>
      <c r="CD104" s="2">
        <f>IF(OR(AND($B104&gt;G$230, $B104&lt;G$231), $B104&gt;G$232), G104, "")</f>
        <v>87.557000000000002</v>
      </c>
      <c r="CE104" s="2">
        <f>IF(OR(AND($B104&gt;H$230, $B104&lt;H$231), $B104&gt;H$232), H104, "")</f>
        <v>90.471000000000004</v>
      </c>
      <c r="CF104" s="2">
        <f>IF(OR(AND($B104&gt;I$230, $B104&lt;I$231), $B104&gt;I$232), I104, "")</f>
        <v>91.585999999999999</v>
      </c>
      <c r="CG104" s="2">
        <f>IF(OR(AND($B104&gt;J$230, $B104&lt;J$231), $B104&gt;J$232), J104, "")</f>
        <v>90.629000000000005</v>
      </c>
      <c r="CH104" s="2">
        <f>IF(OR(AND($B104&gt;K$230, $B104&lt;K$231), $B104&gt;K$232), K104, "")</f>
        <v>88.328999999999994</v>
      </c>
      <c r="CI104" s="2">
        <f>IF(OR(AND($B104&gt;L$230, $B104&lt;L$231), $B104&gt;L$232), L104, "")</f>
        <v>84.885999999999996</v>
      </c>
      <c r="CJ104" s="2">
        <f>IF(OR(AND($B104&gt;M$230, $B104&lt;M$231), $B104&gt;M$232), M104, "")</f>
        <v>78.900000000000006</v>
      </c>
      <c r="CK104" s="2">
        <f>IF(OR(AND($B104&gt;N$230, $B104&lt;N$231), $B104&gt;N$232), N104, "")</f>
        <v>70.457099999999997</v>
      </c>
      <c r="CL104" s="2">
        <f>IF(OR(AND($B104&gt;O$230, $B104&lt;O$231), $B104&gt;O$232), O104, "")</f>
        <v>59.171399999999998</v>
      </c>
      <c r="CO104" s="2">
        <f>BK$207*$B104+BK$209</f>
        <v>81.375690870738282</v>
      </c>
      <c r="CP104" s="2">
        <f>BL$207*$B104+BL$209</f>
        <v>84.173765570785037</v>
      </c>
      <c r="CQ104" s="2">
        <f>BM$207*$B104+BM$209</f>
        <v>86.641251369400024</v>
      </c>
      <c r="CR104" s="2">
        <f>BN$207*$B104+BN$209</f>
        <v>86.816412613897612</v>
      </c>
      <c r="CS104" s="2">
        <f>BO$207*$B104+BO$209</f>
        <v>88.972912806104901</v>
      </c>
      <c r="CT104" s="2">
        <f>BP$207*$B104+BP$209</f>
        <v>91.571955630183467</v>
      </c>
      <c r="CU104" s="2">
        <f>BQ$207*$B104+BQ$209</f>
        <v>92.926914702789745</v>
      </c>
      <c r="CV104" s="2">
        <f>BR$207*$B104+BR$209</f>
        <v>92.08794893712799</v>
      </c>
      <c r="CW104" s="2">
        <f>BS$207*$B104+BS$209</f>
        <v>89.905434985701248</v>
      </c>
      <c r="CX104" s="2">
        <f>BT$207*$B104+BT$209</f>
        <v>86.698586392723371</v>
      </c>
      <c r="CY104" s="2">
        <f>BU$207*$B104+BU$209</f>
        <v>80.948789350723317</v>
      </c>
      <c r="CZ104" s="2">
        <f>BV$207*$B104+BV$209</f>
        <v>72.647129630574071</v>
      </c>
      <c r="DA104" s="2">
        <f>BW$207*$B104+BW$209</f>
        <v>60.91184677890012</v>
      </c>
      <c r="DD104" s="2">
        <f>BZ$207*$B104+BZ$209</f>
        <v>80.834822310663696</v>
      </c>
      <c r="DE104" s="2">
        <f>CA$207*$B104+CA$209</f>
        <v>83.723463297185717</v>
      </c>
      <c r="DF104" s="2">
        <f>CB$207*$B104+CB$209</f>
        <v>85.968982352709986</v>
      </c>
      <c r="DG104" s="2">
        <f>CC$207*$B104+CC$209</f>
        <v>86.253448005510364</v>
      </c>
      <c r="DH104" s="2">
        <f>CD$207*$B104+CD$209</f>
        <v>88.488138488236629</v>
      </c>
      <c r="DI104" s="2">
        <f>CE$207*$B104+CE$209</f>
        <v>90.980610363062439</v>
      </c>
      <c r="DJ104" s="2">
        <f>CF$207*$B104+CF$209</f>
        <v>92.197646992773883</v>
      </c>
      <c r="DK104" s="2">
        <f>CG$207*$B104+CG$209</f>
        <v>91.562158985272035</v>
      </c>
      <c r="DL104" s="2">
        <f>CH$207*$B104+CH$209</f>
        <v>89.623620664884967</v>
      </c>
      <c r="DM104" s="2">
        <f>CI$207*$B104+CI$209</f>
        <v>86.141169306091825</v>
      </c>
      <c r="DN104" s="2">
        <f>CJ$207*$B104+CJ$209</f>
        <v>80.543916855518219</v>
      </c>
      <c r="DO104" s="2">
        <f>CK$207*$B104+CK$209</f>
        <v>72.287958506010028</v>
      </c>
      <c r="DP104" s="2">
        <f>CL$207*$B104+CL$209</f>
        <v>60.621358326388815</v>
      </c>
      <c r="DS104" s="2">
        <f>POWER(10,($B104-C$227)/C$228)/(1+POWER(10,($B104-C$227)/C$228))</f>
        <v>0.48251770038411912</v>
      </c>
      <c r="DT104" s="2">
        <f>POWER(10,($B104-D$227)/D$228)/(1+POWER(10,($B104-D$227)/D$228))</f>
        <v>0.41045683545791273</v>
      </c>
      <c r="DU104" s="2">
        <f>POWER(10,($B104-E$227)/E$228)/(1+POWER(10,($B104-E$227)/E$228))</f>
        <v>0.44516559714235249</v>
      </c>
      <c r="DV104" s="2">
        <f>POWER(10,($B104-F$227)/F$228)/(1+POWER(10,($B104-F$227)/F$228))</f>
        <v>0.43230891023775647</v>
      </c>
      <c r="DW104" s="2">
        <f>POWER(10,($B104-G$227)/G$228)/(1+POWER(10,($B104-G$227)/G$228))</f>
        <v>0.44095293978778483</v>
      </c>
      <c r="DX104" s="2">
        <f>POWER(10,($B104-H$227)/H$228)/(1+POWER(10,($B104-H$227)/H$228))</f>
        <v>0.45913192813871495</v>
      </c>
      <c r="DY104" s="2">
        <f>POWER(10,($B104-I$227)/I$228)/(1+POWER(10,($B104-I$227)/I$228))</f>
        <v>0.44679558906995581</v>
      </c>
      <c r="DZ104" s="2">
        <f>POWER(10,($B104-J$227)/J$228)/(1+POWER(10,($B104-J$227)/J$228))</f>
        <v>0.42290914070745672</v>
      </c>
      <c r="EA104" s="2">
        <f>POWER(10,($B104-K$227)/K$228)/(1+POWER(10,($B104-K$227)/K$228))</f>
        <v>0.42123059817493508</v>
      </c>
      <c r="EB104" s="2">
        <f>POWER(10,($B104-L$227)/L$228)/(1+POWER(10,($B104-L$227)/L$228))</f>
        <v>0.4631907009079656</v>
      </c>
      <c r="EC104" s="2">
        <f>POWER(10,($B104-M$227)/M$228)/(1+POWER(10,($B104-M$227)/M$228))</f>
        <v>0.41510354537129351</v>
      </c>
      <c r="ED104" s="2">
        <f>POWER(10,($B104-N$227)/N$228)/(1+POWER(10,($B104-N$227)/N$228))</f>
        <v>0.40426005543343374</v>
      </c>
      <c r="EE104" s="2">
        <f>POWER(10,($B104-O$227)/O$228)/(1+POWER(10,($B104-O$227)/O$228))</f>
        <v>0.43311428335726032</v>
      </c>
    </row>
    <row r="105" spans="2:135" x14ac:dyDescent="0.25">
      <c r="B105" s="2">
        <v>99</v>
      </c>
      <c r="C105">
        <v>80.757000000000005</v>
      </c>
      <c r="D105">
        <v>84.043000000000006</v>
      </c>
      <c r="E105">
        <v>85.171000000000006</v>
      </c>
      <c r="F105">
        <v>86.228999999999999</v>
      </c>
      <c r="G105">
        <v>88.370999999999995</v>
      </c>
      <c r="H105">
        <v>90.186000000000007</v>
      </c>
      <c r="I105">
        <v>92.043000000000006</v>
      </c>
      <c r="J105">
        <v>90.742999999999995</v>
      </c>
      <c r="K105">
        <v>89.228999999999999</v>
      </c>
      <c r="L105">
        <v>86.771000000000001</v>
      </c>
      <c r="M105">
        <v>80.528999999999996</v>
      </c>
      <c r="N105">
        <v>72.042900000000003</v>
      </c>
      <c r="O105">
        <v>60.414299999999997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81.062251049074803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83.938738015100867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86.285515278710932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86.529759921996671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88.732543571762719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91.269299090376308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92.565892592169746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91.836259976949734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89.760891140604784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86.404197197248223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80.762213814473128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72.489597465885936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60.77876079194111</v>
      </c>
      <c r="AE105" s="5"/>
      <c r="AG105" s="5">
        <f t="shared" si="32"/>
        <v>-0.30525104907479772</v>
      </c>
      <c r="AH105" s="5">
        <f t="shared" si="32"/>
        <v>0.10426198489913929</v>
      </c>
      <c r="AI105" s="5">
        <f t="shared" si="32"/>
        <v>-1.1145152787109254</v>
      </c>
      <c r="AJ105" s="5">
        <f t="shared" si="31"/>
        <v>-0.30075992199667212</v>
      </c>
      <c r="AK105" s="5">
        <f t="shared" si="31"/>
        <v>-0.36154357176272356</v>
      </c>
      <c r="AL105" s="5">
        <f t="shared" si="31"/>
        <v>-1.0832990903763005</v>
      </c>
      <c r="AM105" s="5">
        <f t="shared" si="31"/>
        <v>-0.5228925921697396</v>
      </c>
      <c r="AN105" s="5">
        <f t="shared" si="16"/>
        <v>-1.0932599769497386</v>
      </c>
      <c r="AO105" s="5">
        <f t="shared" si="16"/>
        <v>-0.5318911406047846</v>
      </c>
      <c r="AP105" s="5">
        <f t="shared" si="16"/>
        <v>0.36680280275177779</v>
      </c>
      <c r="AQ105" s="5">
        <f t="shared" si="16"/>
        <v>-0.23321381447313172</v>
      </c>
      <c r="AR105" s="5">
        <f t="shared" si="16"/>
        <v>-0.44669746588593284</v>
      </c>
      <c r="AS105" s="5">
        <f t="shared" si="16"/>
        <v>-0.36446079194111292</v>
      </c>
      <c r="AV105" s="2">
        <f t="shared" si="18"/>
        <v>81.062242288909729</v>
      </c>
      <c r="AW105" s="2">
        <f t="shared" si="19"/>
        <v>83.938139396143242</v>
      </c>
      <c r="AX105" s="2">
        <f t="shared" si="20"/>
        <v>86.285382787815138</v>
      </c>
      <c r="AY105" s="2">
        <f t="shared" si="21"/>
        <v>86.529501856567151</v>
      </c>
      <c r="AZ105" s="2">
        <f t="shared" si="22"/>
        <v>88.732328122636929</v>
      </c>
      <c r="BA105" s="2">
        <f t="shared" si="23"/>
        <v>91.269051455158461</v>
      </c>
      <c r="BB105" s="2">
        <f t="shared" si="24"/>
        <v>92.565642977061884</v>
      </c>
      <c r="BC105" s="2">
        <f t="shared" si="25"/>
        <v>91.835726579784819</v>
      </c>
      <c r="BD105" s="2">
        <f t="shared" si="26"/>
        <v>89.760378346690203</v>
      </c>
      <c r="BE105" s="2">
        <f t="shared" si="27"/>
        <v>86.403938452054689</v>
      </c>
      <c r="BF105" s="2">
        <f t="shared" si="28"/>
        <v>80.761926719041497</v>
      </c>
      <c r="BG105" s="2">
        <f t="shared" si="29"/>
        <v>72.489258351808928</v>
      </c>
      <c r="BH105" s="2">
        <f t="shared" si="30"/>
        <v>60.77870048543214</v>
      </c>
      <c r="BK105" s="2">
        <f>IF(OR($B105&lt;C$229, AND($B105&gt;C$230, $B105&lt;C$231)), C105, "")</f>
        <v>80.757000000000005</v>
      </c>
      <c r="BL105" s="2">
        <f>IF(OR($B105&lt;D$229, AND($B105&gt;D$230, $B105&lt;D$231)), D105, "")</f>
        <v>84.043000000000006</v>
      </c>
      <c r="BM105" s="2">
        <f>IF(OR($B105&lt;E$229, AND($B105&gt;E$230, $B105&lt;E$231)), E105, "")</f>
        <v>85.171000000000006</v>
      </c>
      <c r="BN105" s="2">
        <f>IF(OR($B105&lt;F$229, AND($B105&gt;F$230, $B105&lt;F$231)), F105, "")</f>
        <v>86.228999999999999</v>
      </c>
      <c r="BO105" s="2">
        <f>IF(OR($B105&lt;G$229, AND($B105&gt;G$230, $B105&lt;G$231)), G105, "")</f>
        <v>88.370999999999995</v>
      </c>
      <c r="BP105" s="2">
        <f>IF(OR($B105&lt;H$229, AND($B105&gt;H$230, $B105&lt;H$231)), H105, "")</f>
        <v>90.186000000000007</v>
      </c>
      <c r="BQ105" s="2">
        <f>IF(OR($B105&lt;I$229, AND($B105&gt;I$230, $B105&lt;I$231)), I105, "")</f>
        <v>92.043000000000006</v>
      </c>
      <c r="BR105" s="2">
        <f>IF(OR($B105&lt;J$229, AND($B105&gt;J$230, $B105&lt;J$231)), J105, "")</f>
        <v>90.742999999999995</v>
      </c>
      <c r="BS105" s="2">
        <f>IF(OR($B105&lt;K$229, AND($B105&gt;K$230, $B105&lt;K$231)), K105, "")</f>
        <v>89.228999999999999</v>
      </c>
      <c r="BT105" s="2">
        <f>IF(OR($B105&lt;L$229, AND($B105&gt;L$230, $B105&lt;L$231)), L105, "")</f>
        <v>86.771000000000001</v>
      </c>
      <c r="BU105" s="2">
        <f>IF(OR($B105&lt;M$229, AND($B105&gt;M$230, $B105&lt;M$231)), M105, "")</f>
        <v>80.528999999999996</v>
      </c>
      <c r="BV105" s="2">
        <f>IF(OR($B105&lt;N$229, AND($B105&gt;N$230, $B105&lt;N$231)), N105, "")</f>
        <v>72.042900000000003</v>
      </c>
      <c r="BW105" s="2">
        <f>IF(OR($B105&lt;O$229, AND($B105&gt;O$230, $B105&lt;O$231)), O105, "")</f>
        <v>60.414299999999997</v>
      </c>
      <c r="BZ105" s="2">
        <f>IF(OR(AND($B105&gt;C$230, $B105&lt;C$231), $B105&gt;C$232), C105, "")</f>
        <v>80.757000000000005</v>
      </c>
      <c r="CA105" s="2">
        <f>IF(OR(AND($B105&gt;D$230, $B105&lt;D$231), $B105&gt;D$232), D105, "")</f>
        <v>84.043000000000006</v>
      </c>
      <c r="CB105" s="2">
        <f>IF(OR(AND($B105&gt;E$230, $B105&lt;E$231), $B105&gt;E$232), E105, "")</f>
        <v>85.171000000000006</v>
      </c>
      <c r="CC105" s="2">
        <f>IF(OR(AND($B105&gt;F$230, $B105&lt;F$231), $B105&gt;F$232), F105, "")</f>
        <v>86.228999999999999</v>
      </c>
      <c r="CD105" s="2">
        <f>IF(OR(AND($B105&gt;G$230, $B105&lt;G$231), $B105&gt;G$232), G105, "")</f>
        <v>88.370999999999995</v>
      </c>
      <c r="CE105" s="2">
        <f>IF(OR(AND($B105&gt;H$230, $B105&lt;H$231), $B105&gt;H$232), H105, "")</f>
        <v>90.186000000000007</v>
      </c>
      <c r="CF105" s="2">
        <f>IF(OR(AND($B105&gt;I$230, $B105&lt;I$231), $B105&gt;I$232), I105, "")</f>
        <v>92.043000000000006</v>
      </c>
      <c r="CG105" s="2">
        <f>IF(OR(AND($B105&gt;J$230, $B105&lt;J$231), $B105&gt;J$232), J105, "")</f>
        <v>90.742999999999995</v>
      </c>
      <c r="CH105" s="2">
        <f>IF(OR(AND($B105&gt;K$230, $B105&lt;K$231), $B105&gt;K$232), K105, "")</f>
        <v>89.228999999999999</v>
      </c>
      <c r="CI105" s="2">
        <f>IF(OR(AND($B105&gt;L$230, $B105&lt;L$231), $B105&gt;L$232), L105, "")</f>
        <v>86.771000000000001</v>
      </c>
      <c r="CJ105" s="2">
        <f>IF(OR(AND($B105&gt;M$230, $B105&lt;M$231), $B105&gt;M$232), M105, "")</f>
        <v>80.528999999999996</v>
      </c>
      <c r="CK105" s="2">
        <f>IF(OR(AND($B105&gt;N$230, $B105&lt;N$231), $B105&gt;N$232), N105, "")</f>
        <v>72.042900000000003</v>
      </c>
      <c r="CL105" s="2">
        <f>IF(OR(AND($B105&gt;O$230, $B105&lt;O$231), $B105&gt;O$232), O105, "")</f>
        <v>60.414299999999997</v>
      </c>
      <c r="CO105" s="2">
        <f>BK$207*$B105+BK$209</f>
        <v>81.368803853814072</v>
      </c>
      <c r="CP105" s="2">
        <f>BL$207*$B105+BL$209</f>
        <v>84.150204473242397</v>
      </c>
      <c r="CQ105" s="2">
        <f>BM$207*$B105+BM$209</f>
        <v>86.625644731566311</v>
      </c>
      <c r="CR105" s="2">
        <f>BN$207*$B105+BN$209</f>
        <v>86.81229365671544</v>
      </c>
      <c r="CS105" s="2">
        <f>BO$207*$B105+BO$209</f>
        <v>88.991053729449533</v>
      </c>
      <c r="CT105" s="2">
        <f>BP$207*$B105+BP$209</f>
        <v>91.597404389854688</v>
      </c>
      <c r="CU105" s="2">
        <f>BQ$207*$B105+BQ$209</f>
        <v>92.95508739909063</v>
      </c>
      <c r="CV105" s="2">
        <f>BR$207*$B105+BR$209</f>
        <v>92.115769477828891</v>
      </c>
      <c r="CW105" s="2">
        <f>BS$207*$B105+BS$209</f>
        <v>89.929404204885842</v>
      </c>
      <c r="CX105" s="2">
        <f>BT$207*$B105+BT$209</f>
        <v>86.7235747187501</v>
      </c>
      <c r="CY105" s="2">
        <f>BU$207*$B105+BU$209</f>
        <v>80.986474131023456</v>
      </c>
      <c r="CZ105" s="2">
        <f>BV$207*$B105+BV$209</f>
        <v>72.677502454176363</v>
      </c>
      <c r="DA105" s="2">
        <f>BW$207*$B105+BW$209</f>
        <v>60.93648505611673</v>
      </c>
      <c r="DD105" s="2">
        <f>BZ$207*$B105+BZ$209</f>
        <v>80.762395118810716</v>
      </c>
      <c r="DE105" s="2">
        <f>CA$207*$B105+CA$209</f>
        <v>83.660348972205199</v>
      </c>
      <c r="DF105" s="2">
        <f>CB$207*$B105+CB$209</f>
        <v>85.898610663050746</v>
      </c>
      <c r="DG105" s="2">
        <f>CC$207*$B105+CC$209</f>
        <v>86.190825636925027</v>
      </c>
      <c r="DH105" s="2">
        <f>CD$207*$B105+CD$209</f>
        <v>88.433173622736064</v>
      </c>
      <c r="DI105" s="2">
        <f>CE$207*$B105+CE$209</f>
        <v>90.916278930899225</v>
      </c>
      <c r="DJ105" s="2">
        <f>CF$207*$B105+CF$209</f>
        <v>92.125876373723088</v>
      </c>
      <c r="DK105" s="2">
        <f>CG$207*$B105+CG$209</f>
        <v>91.487211409675538</v>
      </c>
      <c r="DL105" s="2">
        <f>CH$207*$B105+CH$209</f>
        <v>89.548572081753548</v>
      </c>
      <c r="DM105" s="2">
        <f>CI$207*$B105+CI$209</f>
        <v>86.066094422686305</v>
      </c>
      <c r="DN105" s="2">
        <f>CJ$207*$B105+CJ$209</f>
        <v>80.473370392761453</v>
      </c>
      <c r="DO105" s="2">
        <f>CK$207*$B105+CK$209</f>
        <v>72.236260246822852</v>
      </c>
      <c r="DP105" s="2">
        <f>CL$207*$B105+CL$209</f>
        <v>60.590353991244037</v>
      </c>
      <c r="DS105" s="2">
        <f>POWER(10,($B105-C$227)/C$228)/(1+POWER(10,($B105-C$227)/C$228))</f>
        <v>0.50553619565298902</v>
      </c>
      <c r="DT105" s="2">
        <f>POWER(10,($B105-D$227)/D$228)/(1+POWER(10,($B105-D$227)/D$228))</f>
        <v>0.43291353603283617</v>
      </c>
      <c r="DU105" s="2">
        <f>POWER(10,($B105-E$227)/E$228)/(1+POWER(10,($B105-E$227)/E$228))</f>
        <v>0.46801375408157658</v>
      </c>
      <c r="DV105" s="2">
        <f>POWER(10,($B105-F$227)/F$228)/(1+POWER(10,($B105-F$227)/F$228))</f>
        <v>0.45503837871442304</v>
      </c>
      <c r="DW105" s="2">
        <f>POWER(10,($B105-G$227)/G$228)/(1+POWER(10,($B105-G$227)/G$228))</f>
        <v>0.46376560787726295</v>
      </c>
      <c r="DX105" s="2">
        <f>POWER(10,($B105-H$227)/H$228)/(1+POWER(10,($B105-H$227)/H$228))</f>
        <v>0.48207408837687427</v>
      </c>
      <c r="DY105" s="2">
        <f>POWER(10,($B105-I$227)/I$228)/(1+POWER(10,($B105-I$227)/I$228))</f>
        <v>0.46965658935386795</v>
      </c>
      <c r="DZ105" s="2">
        <f>POWER(10,($B105-J$227)/J$228)/(1+POWER(10,($B105-J$227)/J$228))</f>
        <v>0.44553226222491277</v>
      </c>
      <c r="EA105" s="2">
        <f>POWER(10,($B105-K$227)/K$228)/(1+POWER(10,($B105-K$227)/K$228))</f>
        <v>0.44383298553024253</v>
      </c>
      <c r="EB105" s="2">
        <f>POWER(10,($B105-L$227)/L$228)/(1+POWER(10,($B105-L$227)/L$228))</f>
        <v>0.48615337768903211</v>
      </c>
      <c r="EC105" s="2">
        <f>POWER(10,($B105-M$227)/M$228)/(1+POWER(10,($B105-M$227)/M$228))</f>
        <v>0.43762575720563962</v>
      </c>
      <c r="ED105" s="2">
        <f>POWER(10,($B105-N$227)/N$228)/(1+POWER(10,($B105-N$227)/N$228))</f>
        <v>0.42662306377373099</v>
      </c>
      <c r="EE105" s="2">
        <f>POWER(10,($B105-O$227)/O$228)/(1+POWER(10,($B105-O$227)/O$228))</f>
        <v>0.45585209389576498</v>
      </c>
    </row>
    <row r="106" spans="2:135" x14ac:dyDescent="0.25">
      <c r="B106" s="2">
        <v>100</v>
      </c>
      <c r="C106">
        <v>81.671000000000006</v>
      </c>
      <c r="D106">
        <v>84.2</v>
      </c>
      <c r="E106">
        <v>86.156999999999996</v>
      </c>
      <c r="F106">
        <v>87.057000000000002</v>
      </c>
      <c r="G106">
        <v>89.286000000000001</v>
      </c>
      <c r="H106">
        <v>91.813999999999993</v>
      </c>
      <c r="I106">
        <v>92.057000000000002</v>
      </c>
      <c r="J106">
        <v>89.713999999999999</v>
      </c>
      <c r="K106">
        <v>88.813999999999993</v>
      </c>
      <c r="L106">
        <v>86.671000000000006</v>
      </c>
      <c r="M106">
        <v>80.286000000000001</v>
      </c>
      <c r="N106">
        <v>71.742900000000006</v>
      </c>
      <c r="O106">
        <v>59.857100000000003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81.006780909212168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83.885599326080282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86.226277909056478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86.483308691288457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88.702268250399996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91.23398816982683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92.525887859974432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91.80131270990492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89.729693942132286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86.363487480824503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80.738225661090439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72.47288124205248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60.768843427563333</v>
      </c>
      <c r="AE106" s="5"/>
      <c r="AG106" s="5">
        <f t="shared" si="32"/>
        <v>0.6642190907878387</v>
      </c>
      <c r="AH106" s="5">
        <f t="shared" si="32"/>
        <v>0.31440067391972093</v>
      </c>
      <c r="AI106" s="5">
        <f t="shared" si="32"/>
        <v>-6.9277909056481235E-2</v>
      </c>
      <c r="AJ106" s="5">
        <f t="shared" si="31"/>
        <v>0.57369130871154539</v>
      </c>
      <c r="AK106" s="5">
        <f t="shared" si="31"/>
        <v>0.5837317496000054</v>
      </c>
      <c r="AL106" s="5">
        <f t="shared" si="31"/>
        <v>0.58001183017316293</v>
      </c>
      <c r="AM106" s="5">
        <f t="shared" si="31"/>
        <v>-0.46888785997442994</v>
      </c>
      <c r="AN106" s="5">
        <f t="shared" si="16"/>
        <v>-2.0873127099049213</v>
      </c>
      <c r="AO106" s="5">
        <f t="shared" si="16"/>
        <v>-0.91569394213229316</v>
      </c>
      <c r="AP106" s="5">
        <f t="shared" si="16"/>
        <v>0.30751251917550348</v>
      </c>
      <c r="AQ106" s="5">
        <f t="shared" si="16"/>
        <v>-0.45222566109043782</v>
      </c>
      <c r="AR106" s="5">
        <f t="shared" si="16"/>
        <v>-0.7299812420524745</v>
      </c>
      <c r="AS106" s="5">
        <f t="shared" si="16"/>
        <v>-0.91174342756333004</v>
      </c>
      <c r="AV106" s="2">
        <f t="shared" si="18"/>
        <v>81.006770842897282</v>
      </c>
      <c r="AW106" s="2">
        <f t="shared" si="19"/>
        <v>83.885418670492982</v>
      </c>
      <c r="AX106" s="2">
        <f t="shared" si="20"/>
        <v>86.226177198933698</v>
      </c>
      <c r="AY106" s="2">
        <f t="shared" si="21"/>
        <v>86.483177766385523</v>
      </c>
      <c r="AZ106" s="2">
        <f t="shared" si="22"/>
        <v>88.70207429252217</v>
      </c>
      <c r="BA106" s="2">
        <f t="shared" si="23"/>
        <v>91.233474813238956</v>
      </c>
      <c r="BB106" s="2">
        <f t="shared" si="24"/>
        <v>92.525516262684761</v>
      </c>
      <c r="BC106" s="2">
        <f t="shared" si="25"/>
        <v>91.801049009254996</v>
      </c>
      <c r="BD106" s="2">
        <f t="shared" si="26"/>
        <v>89.729441727802396</v>
      </c>
      <c r="BE106" s="2">
        <f t="shared" si="27"/>
        <v>86.362841089933767</v>
      </c>
      <c r="BF106" s="2">
        <f t="shared" si="28"/>
        <v>80.738091281582967</v>
      </c>
      <c r="BG106" s="2">
        <f t="shared" si="29"/>
        <v>72.472755754029464</v>
      </c>
      <c r="BH106" s="2">
        <f t="shared" si="30"/>
        <v>60.768763964465023</v>
      </c>
      <c r="BK106" s="2">
        <f>IF(OR($B106&lt;C$229, AND($B106&gt;C$230, $B106&lt;C$231)), C106, "")</f>
        <v>81.671000000000006</v>
      </c>
      <c r="BL106" s="2">
        <f>IF(OR($B106&lt;D$229, AND($B106&gt;D$230, $B106&lt;D$231)), D106, "")</f>
        <v>84.2</v>
      </c>
      <c r="BM106" s="2">
        <f>IF(OR($B106&lt;E$229, AND($B106&gt;E$230, $B106&lt;E$231)), E106, "")</f>
        <v>86.156999999999996</v>
      </c>
      <c r="BN106" s="2">
        <f>IF(OR($B106&lt;F$229, AND($B106&gt;F$230, $B106&lt;F$231)), F106, "")</f>
        <v>87.057000000000002</v>
      </c>
      <c r="BO106" s="2">
        <f>IF(OR($B106&lt;G$229, AND($B106&gt;G$230, $B106&lt;G$231)), G106, "")</f>
        <v>89.286000000000001</v>
      </c>
      <c r="BP106" s="2">
        <f>IF(OR($B106&lt;H$229, AND($B106&gt;H$230, $B106&lt;H$231)), H106, "")</f>
        <v>91.813999999999993</v>
      </c>
      <c r="BQ106" s="2">
        <f>IF(OR($B106&lt;I$229, AND($B106&gt;I$230, $B106&lt;I$231)), I106, "")</f>
        <v>92.057000000000002</v>
      </c>
      <c r="BR106" s="2">
        <f>IF(OR($B106&lt;J$229, AND($B106&gt;J$230, $B106&lt;J$231)), J106, "")</f>
        <v>89.713999999999999</v>
      </c>
      <c r="BS106" s="2">
        <f>IF(OR($B106&lt;K$229, AND($B106&gt;K$230, $B106&lt;K$231)), K106, "")</f>
        <v>88.813999999999993</v>
      </c>
      <c r="BT106" s="2">
        <f>IF(OR($B106&lt;L$229, AND($B106&gt;L$230, $B106&lt;L$231)), L106, "")</f>
        <v>86.671000000000006</v>
      </c>
      <c r="BU106" s="2">
        <f>IF(OR($B106&lt;M$229, AND($B106&gt;M$230, $B106&lt;M$231)), M106, "")</f>
        <v>80.286000000000001</v>
      </c>
      <c r="BV106" s="2">
        <f>IF(OR($B106&lt;N$229, AND($B106&gt;N$230, $B106&lt;N$231)), N106, "")</f>
        <v>71.742900000000006</v>
      </c>
      <c r="BW106" s="2">
        <f>IF(OR($B106&lt;O$229, AND($B106&gt;O$230, $B106&lt;O$231)), O106, "")</f>
        <v>59.857100000000003</v>
      </c>
      <c r="BZ106" s="2">
        <f>IF(OR(AND($B106&gt;C$230, $B106&lt;C$231), $B106&gt;C$232), C106, "")</f>
        <v>81.671000000000006</v>
      </c>
      <c r="CA106" s="2">
        <f>IF(OR(AND($B106&gt;D$230, $B106&lt;D$231), $B106&gt;D$232), D106, "")</f>
        <v>84.2</v>
      </c>
      <c r="CB106" s="2">
        <f>IF(OR(AND($B106&gt;E$230, $B106&lt;E$231), $B106&gt;E$232), E106, "")</f>
        <v>86.156999999999996</v>
      </c>
      <c r="CC106" s="2">
        <f>IF(OR(AND($B106&gt;F$230, $B106&lt;F$231), $B106&gt;F$232), F106, "")</f>
        <v>87.057000000000002</v>
      </c>
      <c r="CD106" s="2">
        <f>IF(OR(AND($B106&gt;G$230, $B106&lt;G$231), $B106&gt;G$232), G106, "")</f>
        <v>89.286000000000001</v>
      </c>
      <c r="CE106" s="2">
        <f>IF(OR(AND($B106&gt;H$230, $B106&lt;H$231), $B106&gt;H$232), H106, "")</f>
        <v>91.813999999999993</v>
      </c>
      <c r="CF106" s="2">
        <f>IF(OR(AND($B106&gt;I$230, $B106&lt;I$231), $B106&gt;I$232), I106, "")</f>
        <v>92.057000000000002</v>
      </c>
      <c r="CG106" s="2">
        <f>IF(OR(AND($B106&gt;J$230, $B106&lt;J$231), $B106&gt;J$232), J106, "")</f>
        <v>89.713999999999999</v>
      </c>
      <c r="CH106" s="2">
        <f>IF(OR(AND($B106&gt;K$230, $B106&lt;K$231), $B106&gt;K$232), K106, "")</f>
        <v>88.813999999999993</v>
      </c>
      <c r="CI106" s="2">
        <f>IF(OR(AND($B106&gt;L$230, $B106&lt;L$231), $B106&gt;L$232), L106, "")</f>
        <v>86.671000000000006</v>
      </c>
      <c r="CJ106" s="2">
        <f>IF(OR(AND($B106&gt;M$230, $B106&lt;M$231), $B106&gt;M$232), M106, "")</f>
        <v>80.286000000000001</v>
      </c>
      <c r="CK106" s="2">
        <f>IF(OR(AND($B106&gt;N$230, $B106&lt;N$231), $B106&gt;N$232), N106, "")</f>
        <v>71.742900000000006</v>
      </c>
      <c r="CL106" s="2">
        <f>IF(OR(AND($B106&gt;O$230, $B106&lt;O$231), $B106&gt;O$232), O106, "")</f>
        <v>59.857100000000003</v>
      </c>
      <c r="CO106" s="2">
        <f>BK$207*$B106+BK$209</f>
        <v>81.361916836889876</v>
      </c>
      <c r="CP106" s="2">
        <f>BL$207*$B106+BL$209</f>
        <v>84.126643375699757</v>
      </c>
      <c r="CQ106" s="2">
        <f>BM$207*$B106+BM$209</f>
        <v>86.610038093732584</v>
      </c>
      <c r="CR106" s="2">
        <f>BN$207*$B106+BN$209</f>
        <v>86.808174699533268</v>
      </c>
      <c r="CS106" s="2">
        <f>BO$207*$B106+BO$209</f>
        <v>89.009194652794164</v>
      </c>
      <c r="CT106" s="2">
        <f>BP$207*$B106+BP$209</f>
        <v>91.622853149525923</v>
      </c>
      <c r="CU106" s="2">
        <f>BQ$207*$B106+BQ$209</f>
        <v>92.983260095391515</v>
      </c>
      <c r="CV106" s="2">
        <f>BR$207*$B106+BR$209</f>
        <v>92.143590018529807</v>
      </c>
      <c r="CW106" s="2">
        <f>BS$207*$B106+BS$209</f>
        <v>89.953373424070449</v>
      </c>
      <c r="CX106" s="2">
        <f>BT$207*$B106+BT$209</f>
        <v>86.74856304477683</v>
      </c>
      <c r="CY106" s="2">
        <f>BU$207*$B106+BU$209</f>
        <v>81.02415891132361</v>
      </c>
      <c r="CZ106" s="2">
        <f>BV$207*$B106+BV$209</f>
        <v>72.707875277778641</v>
      </c>
      <c r="DA106" s="2">
        <f>BW$207*$B106+BW$209</f>
        <v>60.96112333333334</v>
      </c>
      <c r="DD106" s="2">
        <f>BZ$207*$B106+BZ$209</f>
        <v>80.689967926957735</v>
      </c>
      <c r="DE106" s="2">
        <f>CA$207*$B106+CA$209</f>
        <v>83.597234647224695</v>
      </c>
      <c r="DF106" s="2">
        <f>CB$207*$B106+CB$209</f>
        <v>85.828238973391507</v>
      </c>
      <c r="DG106" s="2">
        <f>CC$207*$B106+CC$209</f>
        <v>86.128203268339703</v>
      </c>
      <c r="DH106" s="2">
        <f>CD$207*$B106+CD$209</f>
        <v>88.378208757235498</v>
      </c>
      <c r="DI106" s="2">
        <f>CE$207*$B106+CE$209</f>
        <v>90.851947498736024</v>
      </c>
      <c r="DJ106" s="2">
        <f>CF$207*$B106+CF$209</f>
        <v>92.054105754672307</v>
      </c>
      <c r="DK106" s="2">
        <f>CG$207*$B106+CG$209</f>
        <v>91.412263834079042</v>
      </c>
      <c r="DL106" s="2">
        <f>CH$207*$B106+CH$209</f>
        <v>89.473523498622129</v>
      </c>
      <c r="DM106" s="2">
        <f>CI$207*$B106+CI$209</f>
        <v>85.991019539280771</v>
      </c>
      <c r="DN106" s="2">
        <f>CJ$207*$B106+CJ$209</f>
        <v>80.402823930004672</v>
      </c>
      <c r="DO106" s="2">
        <f>CK$207*$B106+CK$209</f>
        <v>72.184561987635689</v>
      </c>
      <c r="DP106" s="2">
        <f>CL$207*$B106+CL$209</f>
        <v>60.559349656099258</v>
      </c>
      <c r="DS106" s="2">
        <f>POWER(10,($B106-C$227)/C$228)/(1+POWER(10,($B106-C$227)/C$228))</f>
        <v>0.52853124507406624</v>
      </c>
      <c r="DT106" s="2">
        <f>POWER(10,($B106-D$227)/D$228)/(1+POWER(10,($B106-D$227)/D$228))</f>
        <v>0.45564927858597076</v>
      </c>
      <c r="DU106" s="2">
        <f>POWER(10,($B106-E$227)/E$228)/(1+POWER(10,($B106-E$227)/E$228))</f>
        <v>0.49099683641422476</v>
      </c>
      <c r="DV106" s="2">
        <f>POWER(10,($B106-F$227)/F$228)/(1+POWER(10,($B106-F$227)/F$228))</f>
        <v>0.47795674676694083</v>
      </c>
      <c r="DW106" s="2">
        <f>POWER(10,($B106-G$227)/G$228)/(1+POWER(10,($B106-G$227)/G$228))</f>
        <v>0.48673094348657425</v>
      </c>
      <c r="DX106" s="2">
        <f>POWER(10,($B106-H$227)/H$228)/(1+POWER(10,($B106-H$227)/H$228))</f>
        <v>0.50509207694611624</v>
      </c>
      <c r="DY106" s="2">
        <f>POWER(10,($B106-I$227)/I$228)/(1+POWER(10,($B106-I$227)/I$228))</f>
        <v>0.49264563770151742</v>
      </c>
      <c r="DZ106" s="2">
        <f>POWER(10,($B106-J$227)/J$228)/(1+POWER(10,($B106-J$227)/J$228))</f>
        <v>0.46838335144813686</v>
      </c>
      <c r="EA106" s="2">
        <f>POWER(10,($B106-K$227)/K$228)/(1+POWER(10,($B106-K$227)/K$228))</f>
        <v>0.46667027416715684</v>
      </c>
      <c r="EB106" s="2">
        <f>POWER(10,($B106-L$227)/L$228)/(1+POWER(10,($B106-L$227)/L$228))</f>
        <v>0.50917465735580136</v>
      </c>
      <c r="EC106" s="2">
        <f>POWER(10,($B106-M$227)/M$228)/(1+POWER(10,($B106-M$227)/M$228))</f>
        <v>0.46040805417618058</v>
      </c>
      <c r="ED106" s="2">
        <f>POWER(10,($B106-N$227)/N$228)/(1+POWER(10,($B106-N$227)/N$228))</f>
        <v>0.44929018272198346</v>
      </c>
      <c r="EE106" s="2">
        <f>POWER(10,($B106-O$227)/O$228)/(1+POWER(10,($B106-O$227)/O$228))</f>
        <v>0.47877543942790646</v>
      </c>
    </row>
    <row r="107" spans="2:135" x14ac:dyDescent="0.25">
      <c r="B107" s="2">
        <v>101</v>
      </c>
      <c r="C107">
        <v>81.257000000000005</v>
      </c>
      <c r="D107">
        <v>82.942999999999998</v>
      </c>
      <c r="E107">
        <v>85.686000000000007</v>
      </c>
      <c r="F107">
        <v>86.257000000000005</v>
      </c>
      <c r="G107">
        <v>88.286000000000001</v>
      </c>
      <c r="H107">
        <v>91.570999999999998</v>
      </c>
      <c r="I107">
        <v>92.2</v>
      </c>
      <c r="J107">
        <v>91.786000000000001</v>
      </c>
      <c r="K107">
        <v>88.328999999999994</v>
      </c>
      <c r="L107">
        <v>87.286000000000001</v>
      </c>
      <c r="M107">
        <v>80.400000000000006</v>
      </c>
      <c r="N107">
        <v>72.485699999999994</v>
      </c>
      <c r="O107">
        <v>61.242899999999999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80.948396584273056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83.830860549233961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86.164626996406582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86.434305606391732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88.668847761980828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91.195102247275713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92.481687764379373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91.761956412519822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89.694274544507451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86.318855662757258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80.709389732899808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72.452513340488252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60.756432389665413</v>
      </c>
      <c r="AE107" s="5"/>
      <c r="AG107" s="5">
        <f t="shared" si="32"/>
        <v>0.30860341572694949</v>
      </c>
      <c r="AH107" s="5">
        <f t="shared" si="32"/>
        <v>-0.88786054923396307</v>
      </c>
      <c r="AI107" s="5">
        <f t="shared" si="32"/>
        <v>-0.47862699640657524</v>
      </c>
      <c r="AJ107" s="5">
        <f t="shared" si="31"/>
        <v>-0.17730560639172666</v>
      </c>
      <c r="AK107" s="5">
        <f t="shared" si="31"/>
        <v>-0.38284776198082682</v>
      </c>
      <c r="AL107" s="5">
        <f t="shared" si="31"/>
        <v>0.37589775272428483</v>
      </c>
      <c r="AM107" s="5">
        <f t="shared" si="31"/>
        <v>-0.28168776437937026</v>
      </c>
      <c r="AN107" s="5">
        <f t="shared" si="16"/>
        <v>2.4043587480178985E-2</v>
      </c>
      <c r="AO107" s="5">
        <f t="shared" si="16"/>
        <v>-1.3652745445074572</v>
      </c>
      <c r="AP107" s="5">
        <f t="shared" si="16"/>
        <v>0.96714433724274329</v>
      </c>
      <c r="AQ107" s="5">
        <f t="shared" si="16"/>
        <v>-0.30938973289980254</v>
      </c>
      <c r="AR107" s="5">
        <f t="shared" si="16"/>
        <v>3.3186659511741823E-2</v>
      </c>
      <c r="AS107" s="5">
        <f t="shared" si="16"/>
        <v>0.48646761033458574</v>
      </c>
      <c r="AV107" s="2">
        <f t="shared" si="18"/>
        <v>80.948374029985814</v>
      </c>
      <c r="AW107" s="2">
        <f t="shared" si="19"/>
        <v>83.83079336120187</v>
      </c>
      <c r="AX107" s="2">
        <f t="shared" si="20"/>
        <v>86.164422380148608</v>
      </c>
      <c r="AY107" s="2">
        <f t="shared" si="21"/>
        <v>86.434103256916814</v>
      </c>
      <c r="AZ107" s="2">
        <f t="shared" si="22"/>
        <v>88.668423121276575</v>
      </c>
      <c r="BA107" s="2">
        <f t="shared" si="23"/>
        <v>91.193783613500869</v>
      </c>
      <c r="BB107" s="2">
        <f t="shared" si="24"/>
        <v>92.480762295816362</v>
      </c>
      <c r="BC107" s="2">
        <f t="shared" si="25"/>
        <v>91.761563461345574</v>
      </c>
      <c r="BD107" s="2">
        <f t="shared" si="26"/>
        <v>89.69390115681162</v>
      </c>
      <c r="BE107" s="2">
        <f t="shared" si="27"/>
        <v>86.317169876548803</v>
      </c>
      <c r="BF107" s="2">
        <f t="shared" si="28"/>
        <v>80.709202753945789</v>
      </c>
      <c r="BG107" s="2">
        <f t="shared" si="29"/>
        <v>72.452403834689193</v>
      </c>
      <c r="BH107" s="2">
        <f t="shared" si="30"/>
        <v>60.756235367316997</v>
      </c>
      <c r="BK107" s="2">
        <f>IF(OR($B107&lt;C$229, AND($B107&gt;C$230, $B107&lt;C$231)), C107, "")</f>
        <v>81.257000000000005</v>
      </c>
      <c r="BL107" s="2">
        <f>IF(OR($B107&lt;D$229, AND($B107&gt;D$230, $B107&lt;D$231)), D107, "")</f>
        <v>82.942999999999998</v>
      </c>
      <c r="BM107" s="2">
        <f>IF(OR($B107&lt;E$229, AND($B107&gt;E$230, $B107&lt;E$231)), E107, "")</f>
        <v>85.686000000000007</v>
      </c>
      <c r="BN107" s="2">
        <f>IF(OR($B107&lt;F$229, AND($B107&gt;F$230, $B107&lt;F$231)), F107, "")</f>
        <v>86.257000000000005</v>
      </c>
      <c r="BO107" s="2">
        <f>IF(OR($B107&lt;G$229, AND($B107&gt;G$230, $B107&lt;G$231)), G107, "")</f>
        <v>88.286000000000001</v>
      </c>
      <c r="BP107" s="2">
        <f>IF(OR($B107&lt;H$229, AND($B107&gt;H$230, $B107&lt;H$231)), H107, "")</f>
        <v>91.570999999999998</v>
      </c>
      <c r="BQ107" s="2">
        <f>IF(OR($B107&lt;I$229, AND($B107&gt;I$230, $B107&lt;I$231)), I107, "")</f>
        <v>92.2</v>
      </c>
      <c r="BR107" s="2">
        <f>IF(OR($B107&lt;J$229, AND($B107&gt;J$230, $B107&lt;J$231)), J107, "")</f>
        <v>91.786000000000001</v>
      </c>
      <c r="BS107" s="2">
        <f>IF(OR($B107&lt;K$229, AND($B107&gt;K$230, $B107&lt;K$231)), K107, "")</f>
        <v>88.328999999999994</v>
      </c>
      <c r="BT107" s="2">
        <f>IF(OR($B107&lt;L$229, AND($B107&gt;L$230, $B107&lt;L$231)), L107, "")</f>
        <v>87.286000000000001</v>
      </c>
      <c r="BU107" s="2">
        <f>IF(OR($B107&lt;M$229, AND($B107&gt;M$230, $B107&lt;M$231)), M107, "")</f>
        <v>80.400000000000006</v>
      </c>
      <c r="BV107" s="2">
        <f>IF(OR($B107&lt;N$229, AND($B107&gt;N$230, $B107&lt;N$231)), N107, "")</f>
        <v>72.485699999999994</v>
      </c>
      <c r="BW107" s="2">
        <f>IF(OR($B107&lt;O$229, AND($B107&gt;O$230, $B107&lt;O$231)), O107, "")</f>
        <v>61.242899999999999</v>
      </c>
      <c r="BZ107" s="2">
        <f>IF(OR(AND($B107&gt;C$230, $B107&lt;C$231), $B107&gt;C$232), C107, "")</f>
        <v>81.257000000000005</v>
      </c>
      <c r="CA107" s="2">
        <f>IF(OR(AND($B107&gt;D$230, $B107&lt;D$231), $B107&gt;D$232), D107, "")</f>
        <v>82.942999999999998</v>
      </c>
      <c r="CB107" s="2">
        <f>IF(OR(AND($B107&gt;E$230, $B107&lt;E$231), $B107&gt;E$232), E107, "")</f>
        <v>85.686000000000007</v>
      </c>
      <c r="CC107" s="2">
        <f>IF(OR(AND($B107&gt;F$230, $B107&lt;F$231), $B107&gt;F$232), F107, "")</f>
        <v>86.257000000000005</v>
      </c>
      <c r="CD107" s="2">
        <f>IF(OR(AND($B107&gt;G$230, $B107&lt;G$231), $B107&gt;G$232), G107, "")</f>
        <v>88.286000000000001</v>
      </c>
      <c r="CE107" s="2">
        <f>IF(OR(AND($B107&gt;H$230, $B107&lt;H$231), $B107&gt;H$232), H107, "")</f>
        <v>91.570999999999998</v>
      </c>
      <c r="CF107" s="2">
        <f>IF(OR(AND($B107&gt;I$230, $B107&lt;I$231), $B107&gt;I$232), I107, "")</f>
        <v>92.2</v>
      </c>
      <c r="CG107" s="2">
        <f>IF(OR(AND($B107&gt;J$230, $B107&lt;J$231), $B107&gt;J$232), J107, "")</f>
        <v>91.786000000000001</v>
      </c>
      <c r="CH107" s="2">
        <f>IF(OR(AND($B107&gt;K$230, $B107&lt;K$231), $B107&gt;K$232), K107, "")</f>
        <v>88.328999999999994</v>
      </c>
      <c r="CI107" s="2">
        <f>IF(OR(AND($B107&gt;L$230, $B107&lt;L$231), $B107&gt;L$232), L107, "")</f>
        <v>87.286000000000001</v>
      </c>
      <c r="CJ107" s="2">
        <f>IF(OR(AND($B107&gt;M$230, $B107&lt;M$231), $B107&gt;M$232), M107, "")</f>
        <v>80.400000000000006</v>
      </c>
      <c r="CK107" s="2">
        <f>IF(OR(AND($B107&gt;N$230, $B107&lt;N$231), $B107&gt;N$232), N107, "")</f>
        <v>72.485699999999994</v>
      </c>
      <c r="CL107" s="2">
        <f>IF(OR(AND($B107&gt;O$230, $B107&lt;O$231), $B107&gt;O$232), O107, "")</f>
        <v>61.242899999999999</v>
      </c>
      <c r="CO107" s="2">
        <f>BK$207*$B107+BK$209</f>
        <v>81.355029819965665</v>
      </c>
      <c r="CP107" s="2">
        <f>BL$207*$B107+BL$209</f>
        <v>84.103082278157117</v>
      </c>
      <c r="CQ107" s="2">
        <f>BM$207*$B107+BM$209</f>
        <v>86.594431455898857</v>
      </c>
      <c r="CR107" s="2">
        <f>BN$207*$B107+BN$209</f>
        <v>86.804055742351096</v>
      </c>
      <c r="CS107" s="2">
        <f>BO$207*$B107+BO$209</f>
        <v>89.027335576138796</v>
      </c>
      <c r="CT107" s="2">
        <f>BP$207*$B107+BP$209</f>
        <v>91.648301909197144</v>
      </c>
      <c r="CU107" s="2">
        <f>BQ$207*$B107+BQ$209</f>
        <v>93.0114327916924</v>
      </c>
      <c r="CV107" s="2">
        <f>BR$207*$B107+BR$209</f>
        <v>92.171410559230708</v>
      </c>
      <c r="CW107" s="2">
        <f>BS$207*$B107+BS$209</f>
        <v>89.977342643255042</v>
      </c>
      <c r="CX107" s="2">
        <f>BT$207*$B107+BT$209</f>
        <v>86.77355137080356</v>
      </c>
      <c r="CY107" s="2">
        <f>BU$207*$B107+BU$209</f>
        <v>81.06184369162375</v>
      </c>
      <c r="CZ107" s="2">
        <f>BV$207*$B107+BV$209</f>
        <v>72.738248101380918</v>
      </c>
      <c r="DA107" s="2">
        <f>BW$207*$B107+BW$209</f>
        <v>60.98576161054995</v>
      </c>
      <c r="DD107" s="2">
        <f>BZ$207*$B107+BZ$209</f>
        <v>80.617540735104768</v>
      </c>
      <c r="DE107" s="2">
        <f>CA$207*$B107+CA$209</f>
        <v>83.534120322244178</v>
      </c>
      <c r="DF107" s="2">
        <f>CB$207*$B107+CB$209</f>
        <v>85.757867283732267</v>
      </c>
      <c r="DG107" s="2">
        <f>CC$207*$B107+CC$209</f>
        <v>86.065580899754366</v>
      </c>
      <c r="DH107" s="2">
        <f>CD$207*$B107+CD$209</f>
        <v>88.323243891734933</v>
      </c>
      <c r="DI107" s="2">
        <f>CE$207*$B107+CE$209</f>
        <v>90.787616066572809</v>
      </c>
      <c r="DJ107" s="2">
        <f>CF$207*$B107+CF$209</f>
        <v>91.982335135621526</v>
      </c>
      <c r="DK107" s="2">
        <f>CG$207*$B107+CG$209</f>
        <v>91.337316258482545</v>
      </c>
      <c r="DL107" s="2">
        <f>CH$207*$B107+CH$209</f>
        <v>89.398474915490709</v>
      </c>
      <c r="DM107" s="2">
        <f>CI$207*$B107+CI$209</f>
        <v>85.915944655875251</v>
      </c>
      <c r="DN107" s="2">
        <f>CJ$207*$B107+CJ$209</f>
        <v>80.332277467247906</v>
      </c>
      <c r="DO107" s="2">
        <f>CK$207*$B107+CK$209</f>
        <v>72.132863728448513</v>
      </c>
      <c r="DP107" s="2">
        <f>CL$207*$B107+CL$209</f>
        <v>60.528345320954479</v>
      </c>
      <c r="DS107" s="2">
        <f>POWER(10,($B107-C$227)/C$228)/(1+POWER(10,($B107-C$227)/C$228))</f>
        <v>0.55140584223906797</v>
      </c>
      <c r="DT107" s="2">
        <f>POWER(10,($B107-D$227)/D$228)/(1+POWER(10,($B107-D$227)/D$228))</f>
        <v>0.47857139502120344</v>
      </c>
      <c r="DU107" s="2">
        <f>POWER(10,($B107-E$227)/E$228)/(1+POWER(10,($B107-E$227)/E$228))</f>
        <v>0.51401803956842351</v>
      </c>
      <c r="DV107" s="2">
        <f>POWER(10,($B107-F$227)/F$228)/(1+POWER(10,($B107-F$227)/F$228))</f>
        <v>0.50096829857250424</v>
      </c>
      <c r="DW107" s="2">
        <f>POWER(10,($B107-G$227)/G$228)/(1+POWER(10,($B107-G$227)/G$228))</f>
        <v>0.50975244107037698</v>
      </c>
      <c r="DX107" s="2">
        <f>POWER(10,($B107-H$227)/H$228)/(1+POWER(10,($B107-H$227)/H$228))</f>
        <v>0.52808850010868513</v>
      </c>
      <c r="DY107" s="2">
        <f>POWER(10,($B107-I$227)/I$228)/(1+POWER(10,($B107-I$227)/I$228))</f>
        <v>0.51566582893809165</v>
      </c>
      <c r="DZ107" s="2">
        <f>POWER(10,($B107-J$227)/J$228)/(1+POWER(10,($B107-J$227)/J$228))</f>
        <v>0.491367819582882</v>
      </c>
      <c r="EA107" s="2">
        <f>POWER(10,($B107-K$227)/K$228)/(1+POWER(10,($B107-K$227)/K$228))</f>
        <v>0.4896481058602547</v>
      </c>
      <c r="EB107" s="2">
        <f>POWER(10,($B107-L$227)/L$228)/(1+POWER(10,($B107-L$227)/L$228))</f>
        <v>0.53215709055275195</v>
      </c>
      <c r="EC107" s="2">
        <f>POWER(10,($B107-M$227)/M$228)/(1+POWER(10,($B107-M$227)/M$228))</f>
        <v>0.48335699473979088</v>
      </c>
      <c r="ED107" s="2">
        <f>POWER(10,($B107-N$227)/N$228)/(1+POWER(10,($B107-N$227)/N$228))</f>
        <v>0.47216987995102511</v>
      </c>
      <c r="EE107" s="2">
        <f>POWER(10,($B107-O$227)/O$228)/(1+POWER(10,($B107-O$227)/O$228))</f>
        <v>0.50178852055300427</v>
      </c>
    </row>
    <row r="108" spans="2:135" x14ac:dyDescent="0.25">
      <c r="B108" s="2">
        <v>102</v>
      </c>
      <c r="C108">
        <v>79.713999999999999</v>
      </c>
      <c r="D108">
        <v>83.614000000000004</v>
      </c>
      <c r="E108">
        <v>86.186000000000007</v>
      </c>
      <c r="F108">
        <v>86.1</v>
      </c>
      <c r="G108">
        <v>90.442999999999998</v>
      </c>
      <c r="H108">
        <v>91.271000000000001</v>
      </c>
      <c r="I108">
        <v>92.671000000000006</v>
      </c>
      <c r="J108">
        <v>90.813999999999993</v>
      </c>
      <c r="K108">
        <v>89.9</v>
      </c>
      <c r="L108">
        <v>87.043000000000006</v>
      </c>
      <c r="M108">
        <v>81.171000000000006</v>
      </c>
      <c r="N108">
        <v>71.985699999999994</v>
      </c>
      <c r="O108">
        <v>60.442900000000002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80.887205965728484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83.774366628782204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86.100715669917335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86.382840530789608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88.632527430919524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91.153397753581999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92.433861492654287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91.718300391464211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89.654713998840379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86.271261317303228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80.675753871185279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72.428456165480895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60.741670891487551</v>
      </c>
      <c r="AE108" s="5"/>
      <c r="AG108" s="5">
        <f t="shared" si="32"/>
        <v>-1.173205965728485</v>
      </c>
      <c r="AH108" s="5">
        <f t="shared" si="32"/>
        <v>-0.16036662878219943</v>
      </c>
      <c r="AI108" s="5">
        <f t="shared" si="32"/>
        <v>8.5284330082672E-2</v>
      </c>
      <c r="AJ108" s="5">
        <f t="shared" si="31"/>
        <v>-0.28284053078961335</v>
      </c>
      <c r="AK108" s="5">
        <f t="shared" si="31"/>
        <v>1.8104725690804742</v>
      </c>
      <c r="AL108" s="5">
        <f t="shared" si="31"/>
        <v>0.11760224641800221</v>
      </c>
      <c r="AM108" s="5">
        <f t="shared" si="31"/>
        <v>0.23713850734571906</v>
      </c>
      <c r="AN108" s="5">
        <f t="shared" si="16"/>
        <v>-0.90430039146421848</v>
      </c>
      <c r="AO108" s="5">
        <f t="shared" si="16"/>
        <v>0.24528600115962718</v>
      </c>
      <c r="AP108" s="5">
        <f t="shared" si="16"/>
        <v>0.77173868269677826</v>
      </c>
      <c r="AQ108" s="5">
        <f t="shared" si="16"/>
        <v>0.49524612881472763</v>
      </c>
      <c r="AR108" s="5">
        <f t="shared" si="16"/>
        <v>-0.44275616548090113</v>
      </c>
      <c r="AS108" s="5">
        <f t="shared" si="16"/>
        <v>-0.29877089148754976</v>
      </c>
      <c r="AV108" s="2">
        <f t="shared" si="18"/>
        <v>80.88715180690734</v>
      </c>
      <c r="AW108" s="2">
        <f t="shared" si="19"/>
        <v>83.774299636034073</v>
      </c>
      <c r="AX108" s="2">
        <f t="shared" si="20"/>
        <v>86.100198926699392</v>
      </c>
      <c r="AY108" s="2">
        <f t="shared" si="21"/>
        <v>86.382339507483522</v>
      </c>
      <c r="AZ108" s="2">
        <f t="shared" si="22"/>
        <v>88.631438031859147</v>
      </c>
      <c r="BA108" s="2">
        <f t="shared" si="23"/>
        <v>91.150075887710827</v>
      </c>
      <c r="BB108" s="2">
        <f t="shared" si="24"/>
        <v>92.431481742432055</v>
      </c>
      <c r="BC108" s="2">
        <f t="shared" si="25"/>
        <v>91.717319529212972</v>
      </c>
      <c r="BD108" s="2">
        <f t="shared" si="26"/>
        <v>89.653780447344758</v>
      </c>
      <c r="BE108" s="2">
        <f t="shared" si="27"/>
        <v>86.267029169553638</v>
      </c>
      <c r="BF108" s="2">
        <f t="shared" si="28"/>
        <v>80.675287648916196</v>
      </c>
      <c r="BG108" s="2">
        <f t="shared" si="29"/>
        <v>72.428215608814298</v>
      </c>
      <c r="BH108" s="2">
        <f t="shared" si="30"/>
        <v>60.741149640805475</v>
      </c>
      <c r="BK108" s="2">
        <f>IF(OR($B108&lt;C$229, AND($B108&gt;C$230, $B108&lt;C$231)), C108, "")</f>
        <v>79.713999999999999</v>
      </c>
      <c r="BL108" s="2">
        <f>IF(OR($B108&lt;D$229, AND($B108&gt;D$230, $B108&lt;D$231)), D108, "")</f>
        <v>83.614000000000004</v>
      </c>
      <c r="BM108" s="2">
        <f>IF(OR($B108&lt;E$229, AND($B108&gt;E$230, $B108&lt;E$231)), E108, "")</f>
        <v>86.186000000000007</v>
      </c>
      <c r="BN108" s="2">
        <f>IF(OR($B108&lt;F$229, AND($B108&gt;F$230, $B108&lt;F$231)), F108, "")</f>
        <v>86.1</v>
      </c>
      <c r="BO108" s="2">
        <f>IF(OR($B108&lt;G$229, AND($B108&gt;G$230, $B108&lt;G$231)), G108, "")</f>
        <v>90.442999999999998</v>
      </c>
      <c r="BP108" s="2">
        <f>IF(OR($B108&lt;H$229, AND($B108&gt;H$230, $B108&lt;H$231)), H108, "")</f>
        <v>91.271000000000001</v>
      </c>
      <c r="BQ108" s="2">
        <f>IF(OR($B108&lt;I$229, AND($B108&gt;I$230, $B108&lt;I$231)), I108, "")</f>
        <v>92.671000000000006</v>
      </c>
      <c r="BR108" s="2">
        <f>IF(OR($B108&lt;J$229, AND($B108&gt;J$230, $B108&lt;J$231)), J108, "")</f>
        <v>90.813999999999993</v>
      </c>
      <c r="BS108" s="2">
        <f>IF(OR($B108&lt;K$229, AND($B108&gt;K$230, $B108&lt;K$231)), K108, "")</f>
        <v>89.9</v>
      </c>
      <c r="BT108" s="2">
        <f>IF(OR($B108&lt;L$229, AND($B108&gt;L$230, $B108&lt;L$231)), L108, "")</f>
        <v>87.043000000000006</v>
      </c>
      <c r="BU108" s="2">
        <f>IF(OR($B108&lt;M$229, AND($B108&gt;M$230, $B108&lt;M$231)), M108, "")</f>
        <v>81.171000000000006</v>
      </c>
      <c r="BV108" s="2">
        <f>IF(OR($B108&lt;N$229, AND($B108&gt;N$230, $B108&lt;N$231)), N108, "")</f>
        <v>71.985699999999994</v>
      </c>
      <c r="BW108" s="2">
        <f>IF(OR($B108&lt;O$229, AND($B108&gt;O$230, $B108&lt;O$231)), O108, "")</f>
        <v>60.442900000000002</v>
      </c>
      <c r="BZ108" s="2">
        <f>IF(OR(AND($B108&gt;C$230, $B108&lt;C$231), $B108&gt;C$232), C108, "")</f>
        <v>79.713999999999999</v>
      </c>
      <c r="CA108" s="2">
        <f>IF(OR(AND($B108&gt;D$230, $B108&lt;D$231), $B108&gt;D$232), D108, "")</f>
        <v>83.614000000000004</v>
      </c>
      <c r="CB108" s="2">
        <f>IF(OR(AND($B108&gt;E$230, $B108&lt;E$231), $B108&gt;E$232), E108, "")</f>
        <v>86.186000000000007</v>
      </c>
      <c r="CC108" s="2">
        <f>IF(OR(AND($B108&gt;F$230, $B108&lt;F$231), $B108&gt;F$232), F108, "")</f>
        <v>86.1</v>
      </c>
      <c r="CD108" s="2">
        <f>IF(OR(AND($B108&gt;G$230, $B108&lt;G$231), $B108&gt;G$232), G108, "")</f>
        <v>90.442999999999998</v>
      </c>
      <c r="CE108" s="2">
        <f>IF(OR(AND($B108&gt;H$230, $B108&lt;H$231), $B108&gt;H$232), H108, "")</f>
        <v>91.271000000000001</v>
      </c>
      <c r="CF108" s="2">
        <f>IF(OR(AND($B108&gt;I$230, $B108&lt;I$231), $B108&gt;I$232), I108, "")</f>
        <v>92.671000000000006</v>
      </c>
      <c r="CG108" s="2">
        <f>IF(OR(AND($B108&gt;J$230, $B108&lt;J$231), $B108&gt;J$232), J108, "")</f>
        <v>90.813999999999993</v>
      </c>
      <c r="CH108" s="2">
        <f>IF(OR(AND($B108&gt;K$230, $B108&lt;K$231), $B108&gt;K$232), K108, "")</f>
        <v>89.9</v>
      </c>
      <c r="CI108" s="2">
        <f>IF(OR(AND($B108&gt;L$230, $B108&lt;L$231), $B108&gt;L$232), L108, "")</f>
        <v>87.043000000000006</v>
      </c>
      <c r="CJ108" s="2">
        <f>IF(OR(AND($B108&gt;M$230, $B108&lt;M$231), $B108&gt;M$232), M108, "")</f>
        <v>81.171000000000006</v>
      </c>
      <c r="CK108" s="2">
        <f>IF(OR(AND($B108&gt;N$230, $B108&lt;N$231), $B108&gt;N$232), N108, "")</f>
        <v>71.985699999999994</v>
      </c>
      <c r="CL108" s="2">
        <f>IF(OR(AND($B108&gt;O$230, $B108&lt;O$231), $B108&gt;O$232), O108, "")</f>
        <v>60.442900000000002</v>
      </c>
      <c r="CO108" s="2">
        <f>BK$207*$B108+BK$209</f>
        <v>81.348142803041455</v>
      </c>
      <c r="CP108" s="2">
        <f>BL$207*$B108+BL$209</f>
        <v>84.079521180614478</v>
      </c>
      <c r="CQ108" s="2">
        <f>BM$207*$B108+BM$209</f>
        <v>86.578824818065129</v>
      </c>
      <c r="CR108" s="2">
        <f>BN$207*$B108+BN$209</f>
        <v>86.79993678516891</v>
      </c>
      <c r="CS108" s="2">
        <f>BO$207*$B108+BO$209</f>
        <v>89.045476499483428</v>
      </c>
      <c r="CT108" s="2">
        <f>BP$207*$B108+BP$209</f>
        <v>91.673750668868365</v>
      </c>
      <c r="CU108" s="2">
        <f>BQ$207*$B108+BQ$209</f>
        <v>93.039605487993285</v>
      </c>
      <c r="CV108" s="2">
        <f>BR$207*$B108+BR$209</f>
        <v>92.199231099931623</v>
      </c>
      <c r="CW108" s="2">
        <f>BS$207*$B108+BS$209</f>
        <v>90.00131186243965</v>
      </c>
      <c r="CX108" s="2">
        <f>BT$207*$B108+BT$209</f>
        <v>86.798539696830289</v>
      </c>
      <c r="CY108" s="2">
        <f>BU$207*$B108+BU$209</f>
        <v>81.09952847192389</v>
      </c>
      <c r="CZ108" s="2">
        <f>BV$207*$B108+BV$209</f>
        <v>72.768620924983196</v>
      </c>
      <c r="DA108" s="2">
        <f>BW$207*$B108+BW$209</f>
        <v>61.01039988776656</v>
      </c>
      <c r="DD108" s="2">
        <f>BZ$207*$B108+BZ$209</f>
        <v>80.545113543251787</v>
      </c>
      <c r="DE108" s="2">
        <f>CA$207*$B108+CA$209</f>
        <v>83.47100599726366</v>
      </c>
      <c r="DF108" s="2">
        <f>CB$207*$B108+CB$209</f>
        <v>85.687495594073027</v>
      </c>
      <c r="DG108" s="2">
        <f>CC$207*$B108+CC$209</f>
        <v>86.002958531169028</v>
      </c>
      <c r="DH108" s="2">
        <f>CD$207*$B108+CD$209</f>
        <v>88.268279026234367</v>
      </c>
      <c r="DI108" s="2">
        <f>CE$207*$B108+CE$209</f>
        <v>90.723284634409609</v>
      </c>
      <c r="DJ108" s="2">
        <f>CF$207*$B108+CF$209</f>
        <v>91.91056451657073</v>
      </c>
      <c r="DK108" s="2">
        <f>CG$207*$B108+CG$209</f>
        <v>91.262368682886063</v>
      </c>
      <c r="DL108" s="2">
        <f>CH$207*$B108+CH$209</f>
        <v>89.323426332359304</v>
      </c>
      <c r="DM108" s="2">
        <f>CI$207*$B108+CI$209</f>
        <v>85.840869772469716</v>
      </c>
      <c r="DN108" s="2">
        <f>CJ$207*$B108+CJ$209</f>
        <v>80.261731004491125</v>
      </c>
      <c r="DO108" s="2">
        <f>CK$207*$B108+CK$209</f>
        <v>72.081165469261336</v>
      </c>
      <c r="DP108" s="2">
        <f>CL$207*$B108+CL$209</f>
        <v>60.4973409858097</v>
      </c>
      <c r="DS108" s="2">
        <f>POWER(10,($B108-C$227)/C$228)/(1+POWER(10,($B108-C$227)/C$228))</f>
        <v>0.5740650051217987</v>
      </c>
      <c r="DT108" s="2">
        <f>POWER(10,($B108-D$227)/D$228)/(1+POWER(10,($B108-D$227)/D$228))</f>
        <v>0.5015841065783947</v>
      </c>
      <c r="DU108" s="2">
        <f>POWER(10,($B108-E$227)/E$228)/(1+POWER(10,($B108-E$227)/E$228))</f>
        <v>0.53697991548180712</v>
      </c>
      <c r="DV108" s="2">
        <f>POWER(10,($B108-F$227)/F$228)/(1+POWER(10,($B108-F$227)/F$228))</f>
        <v>0.52397574913686684</v>
      </c>
      <c r="DW108" s="2">
        <f>POWER(10,($B108-G$227)/G$228)/(1+POWER(10,($B108-G$227)/G$228))</f>
        <v>0.53273264759005101</v>
      </c>
      <c r="DX108" s="2">
        <f>POWER(10,($B108-H$227)/H$228)/(1+POWER(10,($B108-H$227)/H$228))</f>
        <v>0.55096632827678915</v>
      </c>
      <c r="DY108" s="2">
        <f>POWER(10,($B108-I$227)/I$228)/(1+POWER(10,($B108-I$227)/I$228))</f>
        <v>0.53861973210326342</v>
      </c>
      <c r="DZ108" s="2">
        <f>POWER(10,($B108-J$227)/J$228)/(1+POWER(10,($B108-J$227)/J$228))</f>
        <v>0.51438883869243002</v>
      </c>
      <c r="EA108" s="2">
        <f>POWER(10,($B108-K$227)/K$228)/(1+POWER(10,($B108-K$227)/K$228))</f>
        <v>0.51266976454518975</v>
      </c>
      <c r="EB108" s="2">
        <f>POWER(10,($B108-L$227)/L$228)/(1+POWER(10,($B108-L$227)/L$228))</f>
        <v>0.55500388365181808</v>
      </c>
      <c r="EC108" s="2">
        <f>POWER(10,($B108-M$227)/M$228)/(1+POWER(10,($B108-M$227)/M$228))</f>
        <v>0.50637634929559894</v>
      </c>
      <c r="ED108" s="2">
        <f>POWER(10,($B108-N$227)/N$228)/(1+POWER(10,($B108-N$227)/N$228))</f>
        <v>0.49516708804276544</v>
      </c>
      <c r="EE108" s="2">
        <f>POWER(10,($B108-O$227)/O$228)/(1+POWER(10,($B108-O$227)/O$228))</f>
        <v>0.52479402644440443</v>
      </c>
    </row>
    <row r="109" spans="2:135" x14ac:dyDescent="0.25">
      <c r="B109" s="2">
        <v>103</v>
      </c>
      <c r="C109">
        <v>81.442999999999998</v>
      </c>
      <c r="D109">
        <v>83.671000000000006</v>
      </c>
      <c r="E109">
        <v>85.629000000000005</v>
      </c>
      <c r="F109">
        <v>85.671000000000006</v>
      </c>
      <c r="G109">
        <v>88.543000000000006</v>
      </c>
      <c r="H109">
        <v>91.070999999999998</v>
      </c>
      <c r="I109">
        <v>93.986000000000004</v>
      </c>
      <c r="J109">
        <v>92.956999999999994</v>
      </c>
      <c r="K109">
        <v>90.856999999999999</v>
      </c>
      <c r="L109">
        <v>88.156999999999996</v>
      </c>
      <c r="M109">
        <v>81.129000000000005</v>
      </c>
      <c r="N109">
        <v>72.528599999999997</v>
      </c>
      <c r="O109">
        <v>61.014299999999999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80.823351657282643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83.716139217714371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86.034889741027172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86.329240311120472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88.593933238681331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91.110476179783689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92.38368740977667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91.670936024523172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89.61155848052428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86.222706217360127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80.637638068437155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72.400871319835872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60.724897157777882</v>
      </c>
      <c r="AE109" s="5"/>
      <c r="AG109" s="5">
        <f t="shared" si="32"/>
        <v>0.61964834271735469</v>
      </c>
      <c r="AH109" s="5">
        <f t="shared" si="32"/>
        <v>-4.5139217714364577E-2</v>
      </c>
      <c r="AI109" s="5">
        <f t="shared" si="32"/>
        <v>-0.40588974102716691</v>
      </c>
      <c r="AJ109" s="5">
        <f t="shared" si="31"/>
        <v>-0.65824031112046555</v>
      </c>
      <c r="AK109" s="5">
        <f t="shared" si="31"/>
        <v>-5.0933238681324156E-2</v>
      </c>
      <c r="AL109" s="5">
        <f t="shared" si="31"/>
        <v>-3.9476179783690668E-2</v>
      </c>
      <c r="AM109" s="5">
        <f t="shared" si="31"/>
        <v>1.6023125902233346</v>
      </c>
      <c r="AN109" s="5">
        <f t="shared" si="16"/>
        <v>1.2860639754768215</v>
      </c>
      <c r="AO109" s="5">
        <f t="shared" si="16"/>
        <v>1.2454415194757189</v>
      </c>
      <c r="AP109" s="5">
        <f t="shared" si="16"/>
        <v>1.9342937826398696</v>
      </c>
      <c r="AQ109" s="5">
        <f t="shared" si="16"/>
        <v>0.49136193156284946</v>
      </c>
      <c r="AR109" s="5">
        <f t="shared" si="16"/>
        <v>0.12772868016412531</v>
      </c>
      <c r="AS109" s="5">
        <f t="shared" si="16"/>
        <v>0.28940284222211687</v>
      </c>
      <c r="AV109" s="2">
        <f t="shared" si="18"/>
        <v>80.823225920563289</v>
      </c>
      <c r="AW109" s="2">
        <f t="shared" si="19"/>
        <v>83.715989805028229</v>
      </c>
      <c r="AX109" s="2">
        <f t="shared" si="20"/>
        <v>86.033607833994012</v>
      </c>
      <c r="AY109" s="2">
        <f t="shared" si="21"/>
        <v>86.327970404170998</v>
      </c>
      <c r="AZ109" s="2">
        <f t="shared" si="22"/>
        <v>88.591210352137963</v>
      </c>
      <c r="BA109" s="2">
        <f t="shared" si="23"/>
        <v>91.102482439278589</v>
      </c>
      <c r="BB109" s="2">
        <f t="shared" si="24"/>
        <v>92.377812844961312</v>
      </c>
      <c r="BC109" s="2">
        <f t="shared" si="25"/>
        <v>91.668407250779893</v>
      </c>
      <c r="BD109" s="2">
        <f t="shared" si="26"/>
        <v>89.609142294150473</v>
      </c>
      <c r="BE109" s="2">
        <f t="shared" si="27"/>
        <v>86.212559660456947</v>
      </c>
      <c r="BF109" s="2">
        <f t="shared" si="28"/>
        <v>80.636415262621782</v>
      </c>
      <c r="BG109" s="2">
        <f t="shared" si="29"/>
        <v>72.400236820708926</v>
      </c>
      <c r="BH109" s="2">
        <f t="shared" si="30"/>
        <v>60.723563317507484</v>
      </c>
      <c r="BK109" s="2">
        <f>IF(OR($B109&lt;C$229, AND($B109&gt;C$230, $B109&lt;C$231)), C109, "")</f>
        <v>81.442999999999998</v>
      </c>
      <c r="BL109" s="2">
        <f>IF(OR($B109&lt;D$229, AND($B109&gt;D$230, $B109&lt;D$231)), D109, "")</f>
        <v>83.671000000000006</v>
      </c>
      <c r="BM109" s="2">
        <f>IF(OR($B109&lt;E$229, AND($B109&gt;E$230, $B109&lt;E$231)), E109, "")</f>
        <v>85.629000000000005</v>
      </c>
      <c r="BN109" s="2">
        <f>IF(OR($B109&lt;F$229, AND($B109&gt;F$230, $B109&lt;F$231)), F109, "")</f>
        <v>85.671000000000006</v>
      </c>
      <c r="BO109" s="2">
        <f>IF(OR($B109&lt;G$229, AND($B109&gt;G$230, $B109&lt;G$231)), G109, "")</f>
        <v>88.543000000000006</v>
      </c>
      <c r="BP109" s="2">
        <f>IF(OR($B109&lt;H$229, AND($B109&gt;H$230, $B109&lt;H$231)), H109, "")</f>
        <v>91.070999999999998</v>
      </c>
      <c r="BQ109" s="2">
        <f>IF(OR($B109&lt;I$229, AND($B109&gt;I$230, $B109&lt;I$231)), I109, "")</f>
        <v>93.986000000000004</v>
      </c>
      <c r="BR109" s="2">
        <f>IF(OR($B109&lt;J$229, AND($B109&gt;J$230, $B109&lt;J$231)), J109, "")</f>
        <v>92.956999999999994</v>
      </c>
      <c r="BS109" s="2">
        <f>IF(OR($B109&lt;K$229, AND($B109&gt;K$230, $B109&lt;K$231)), K109, "")</f>
        <v>90.856999999999999</v>
      </c>
      <c r="BT109" s="2">
        <f>IF(OR($B109&lt;L$229, AND($B109&gt;L$230, $B109&lt;L$231)), L109, "")</f>
        <v>88.156999999999996</v>
      </c>
      <c r="BU109" s="2">
        <f>IF(OR($B109&lt;M$229, AND($B109&gt;M$230, $B109&lt;M$231)), M109, "")</f>
        <v>81.129000000000005</v>
      </c>
      <c r="BV109" s="2">
        <f>IF(OR($B109&lt;N$229, AND($B109&gt;N$230, $B109&lt;N$231)), N109, "")</f>
        <v>72.528599999999997</v>
      </c>
      <c r="BW109" s="2">
        <f>IF(OR($B109&lt;O$229, AND($B109&gt;O$230, $B109&lt;O$231)), O109, "")</f>
        <v>61.014299999999999</v>
      </c>
      <c r="BZ109" s="2">
        <f>IF(OR(AND($B109&gt;C$230, $B109&lt;C$231), $B109&gt;C$232), C109, "")</f>
        <v>81.442999999999998</v>
      </c>
      <c r="CA109" s="2">
        <f>IF(OR(AND($B109&gt;D$230, $B109&lt;D$231), $B109&gt;D$232), D109, "")</f>
        <v>83.671000000000006</v>
      </c>
      <c r="CB109" s="2">
        <f>IF(OR(AND($B109&gt;E$230, $B109&lt;E$231), $B109&gt;E$232), E109, "")</f>
        <v>85.629000000000005</v>
      </c>
      <c r="CC109" s="2">
        <f>IF(OR(AND($B109&gt;F$230, $B109&lt;F$231), $B109&gt;F$232), F109, "")</f>
        <v>85.671000000000006</v>
      </c>
      <c r="CD109" s="2">
        <f>IF(OR(AND($B109&gt;G$230, $B109&lt;G$231), $B109&gt;G$232), G109, "")</f>
        <v>88.543000000000006</v>
      </c>
      <c r="CE109" s="2">
        <f>IF(OR(AND($B109&gt;H$230, $B109&lt;H$231), $B109&gt;H$232), H109, "")</f>
        <v>91.070999999999998</v>
      </c>
      <c r="CF109" s="2">
        <f>IF(OR(AND($B109&gt;I$230, $B109&lt;I$231), $B109&gt;I$232), I109, "")</f>
        <v>93.986000000000004</v>
      </c>
      <c r="CG109" s="2">
        <f>IF(OR(AND($B109&gt;J$230, $B109&lt;J$231), $B109&gt;J$232), J109, "")</f>
        <v>92.956999999999994</v>
      </c>
      <c r="CH109" s="2">
        <f>IF(OR(AND($B109&gt;K$230, $B109&lt;K$231), $B109&gt;K$232), K109, "")</f>
        <v>90.856999999999999</v>
      </c>
      <c r="CI109" s="2">
        <f>IF(OR(AND($B109&gt;L$230, $B109&lt;L$231), $B109&gt;L$232), L109, "")</f>
        <v>88.156999999999996</v>
      </c>
      <c r="CJ109" s="2">
        <f>IF(OR(AND($B109&gt;M$230, $B109&lt;M$231), $B109&gt;M$232), M109, "")</f>
        <v>81.129000000000005</v>
      </c>
      <c r="CK109" s="2">
        <f>IF(OR(AND($B109&gt;N$230, $B109&lt;N$231), $B109&gt;N$232), N109, "")</f>
        <v>72.528599999999997</v>
      </c>
      <c r="CL109" s="2">
        <f>IF(OR(AND($B109&gt;O$230, $B109&lt;O$231), $B109&gt;O$232), O109, "")</f>
        <v>61.014299999999999</v>
      </c>
      <c r="CO109" s="2">
        <f>BK$207*$B109+BK$209</f>
        <v>81.341255786117244</v>
      </c>
      <c r="CP109" s="2">
        <f>BL$207*$B109+BL$209</f>
        <v>84.055960083071838</v>
      </c>
      <c r="CQ109" s="2">
        <f>BM$207*$B109+BM$209</f>
        <v>86.563218180231402</v>
      </c>
      <c r="CR109" s="2">
        <f>BN$207*$B109+BN$209</f>
        <v>86.795817827986738</v>
      </c>
      <c r="CS109" s="2">
        <f>BO$207*$B109+BO$209</f>
        <v>89.063617422828059</v>
      </c>
      <c r="CT109" s="2">
        <f>BP$207*$B109+BP$209</f>
        <v>91.699199428539586</v>
      </c>
      <c r="CU109" s="2">
        <f>BQ$207*$B109+BQ$209</f>
        <v>93.067778184294184</v>
      </c>
      <c r="CV109" s="2">
        <f>BR$207*$B109+BR$209</f>
        <v>92.227051640632538</v>
      </c>
      <c r="CW109" s="2">
        <f>BS$207*$B109+BS$209</f>
        <v>90.025281081624257</v>
      </c>
      <c r="CX109" s="2">
        <f>BT$207*$B109+BT$209</f>
        <v>86.823528022857019</v>
      </c>
      <c r="CY109" s="2">
        <f>BU$207*$B109+BU$209</f>
        <v>81.137213252224029</v>
      </c>
      <c r="CZ109" s="2">
        <f>BV$207*$B109+BV$209</f>
        <v>72.798993748585474</v>
      </c>
      <c r="DA109" s="2">
        <f>BW$207*$B109+BW$209</f>
        <v>61.03503816498317</v>
      </c>
      <c r="DD109" s="2">
        <f>BZ$207*$B109+BZ$209</f>
        <v>80.472686351398806</v>
      </c>
      <c r="DE109" s="2">
        <f>CA$207*$B109+CA$209</f>
        <v>83.407891672283142</v>
      </c>
      <c r="DF109" s="2">
        <f>CB$207*$B109+CB$209</f>
        <v>85.617123904413788</v>
      </c>
      <c r="DG109" s="2">
        <f>CC$207*$B109+CC$209</f>
        <v>85.940336162583705</v>
      </c>
      <c r="DH109" s="2">
        <f>CD$207*$B109+CD$209</f>
        <v>88.213314160733802</v>
      </c>
      <c r="DI109" s="2">
        <f>CE$207*$B109+CE$209</f>
        <v>90.658953202246394</v>
      </c>
      <c r="DJ109" s="2">
        <f>CF$207*$B109+CF$209</f>
        <v>91.838793897519949</v>
      </c>
      <c r="DK109" s="2">
        <f>CG$207*$B109+CG$209</f>
        <v>91.187421107289566</v>
      </c>
      <c r="DL109" s="2">
        <f>CH$207*$B109+CH$209</f>
        <v>89.248377749227885</v>
      </c>
      <c r="DM109" s="2">
        <f>CI$207*$B109+CI$209</f>
        <v>85.765794889064196</v>
      </c>
      <c r="DN109" s="2">
        <f>CJ$207*$B109+CJ$209</f>
        <v>80.191184541734359</v>
      </c>
      <c r="DO109" s="2">
        <f>CK$207*$B109+CK$209</f>
        <v>72.029467210074159</v>
      </c>
      <c r="DP109" s="2">
        <f>CL$207*$B109+CL$209</f>
        <v>60.466336650664921</v>
      </c>
      <c r="DS109" s="2">
        <f>POWER(10,($B109-C$227)/C$228)/(1+POWER(10,($B109-C$227)/C$228))</f>
        <v>0.59641733273965791</v>
      </c>
      <c r="DT109" s="2">
        <f>POWER(10,($B109-D$227)/D$228)/(1+POWER(10,($B109-D$227)/D$228))</f>
        <v>0.52459010867365941</v>
      </c>
      <c r="DU109" s="2">
        <f>POWER(10,($B109-E$227)/E$228)/(1+POWER(10,($B109-E$227)/E$228))</f>
        <v>0.55978601686358476</v>
      </c>
      <c r="DV109" s="2">
        <f>POWER(10,($B109-F$227)/F$228)/(1+POWER(10,($B109-F$227)/F$228))</f>
        <v>0.54688188272899307</v>
      </c>
      <c r="DW109" s="2">
        <f>POWER(10,($B109-G$227)/G$228)/(1+POWER(10,($B109-G$227)/G$228))</f>
        <v>0.55557480695367323</v>
      </c>
      <c r="DX109" s="2">
        <f>POWER(10,($B109-H$227)/H$228)/(1+POWER(10,($B109-H$227)/H$228))</f>
        <v>0.57363052532989278</v>
      </c>
      <c r="DY109" s="2">
        <f>POWER(10,($B109-I$227)/I$228)/(1+POWER(10,($B109-I$227)/I$228))</f>
        <v>0.56141103410186866</v>
      </c>
      <c r="DZ109" s="2">
        <f>POWER(10,($B109-J$227)/J$228)/(1+POWER(10,($B109-J$227)/J$228))</f>
        <v>0.53734896382496811</v>
      </c>
      <c r="EA109" s="2">
        <f>POWER(10,($B109-K$227)/K$228)/(1+POWER(10,($B109-K$227)/K$228))</f>
        <v>0.53563779446047655</v>
      </c>
      <c r="EB109" s="2">
        <f>POWER(10,($B109-L$227)/L$228)/(1+POWER(10,($B109-L$227)/L$228))</f>
        <v>0.5776205196572316</v>
      </c>
      <c r="EC109" s="2">
        <f>POWER(10,($B109-M$227)/M$228)/(1+POWER(10,($B109-M$227)/M$228))</f>
        <v>0.52936870102285705</v>
      </c>
      <c r="ED109" s="2">
        <f>POWER(10,($B109-N$227)/N$228)/(1+POWER(10,($B109-N$227)/N$228))</f>
        <v>0.51818476416416381</v>
      </c>
      <c r="EE109" s="2">
        <f>POWER(10,($B109-O$227)/O$228)/(1+POWER(10,($B109-O$227)/O$228))</f>
        <v>0.54769477420695345</v>
      </c>
    </row>
    <row r="110" spans="2:135" x14ac:dyDescent="0.25">
      <c r="B110" s="2">
        <v>104</v>
      </c>
      <c r="C110">
        <v>80.3</v>
      </c>
      <c r="D110">
        <v>84.328999999999994</v>
      </c>
      <c r="E110">
        <v>86.813999999999993</v>
      </c>
      <c r="F110">
        <v>86.328999999999994</v>
      </c>
      <c r="G110">
        <v>89.271000000000001</v>
      </c>
      <c r="H110">
        <v>92.742999999999995</v>
      </c>
      <c r="I110">
        <v>93.6</v>
      </c>
      <c r="J110">
        <v>91.343000000000004</v>
      </c>
      <c r="K110">
        <v>91.171000000000006</v>
      </c>
      <c r="L110">
        <v>87.956999999999994</v>
      </c>
      <c r="M110">
        <v>81.2</v>
      </c>
      <c r="N110">
        <v>73.2714</v>
      </c>
      <c r="O110">
        <v>61.857100000000003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80.757016836023169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83.656306324803637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85.967811183990122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86.274191844904877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88.554358204003094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91.069494591265894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92.333752782580405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91.6212143741772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89.566094578884446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86.177150153254445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80.595788957471029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72.370184816116677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60.706822545571534</v>
      </c>
      <c r="AE110" s="5"/>
      <c r="AG110" s="5">
        <f t="shared" si="32"/>
        <v>-0.45701683602317189</v>
      </c>
      <c r="AH110" s="5">
        <f t="shared" si="32"/>
        <v>0.67269367519635637</v>
      </c>
      <c r="AI110" s="5">
        <f t="shared" si="32"/>
        <v>0.84618881600987095</v>
      </c>
      <c r="AJ110" s="5">
        <f t="shared" si="31"/>
        <v>5.4808155095116717E-2</v>
      </c>
      <c r="AK110" s="5">
        <f t="shared" si="31"/>
        <v>0.71664179599690669</v>
      </c>
      <c r="AL110" s="5">
        <f t="shared" si="31"/>
        <v>1.6735054087341013</v>
      </c>
      <c r="AM110" s="5">
        <f t="shared" si="31"/>
        <v>1.2662472174195898</v>
      </c>
      <c r="AN110" s="5">
        <f t="shared" si="16"/>
        <v>-0.27821437417719608</v>
      </c>
      <c r="AO110" s="5">
        <f t="shared" si="16"/>
        <v>1.6049054211155607</v>
      </c>
      <c r="AP110" s="5">
        <f t="shared" si="16"/>
        <v>1.7798498467455488</v>
      </c>
      <c r="AQ110" s="5">
        <f t="shared" si="16"/>
        <v>0.60421104252897351</v>
      </c>
      <c r="AR110" s="5">
        <f t="shared" si="16"/>
        <v>0.90121518388332333</v>
      </c>
      <c r="AS110" s="5">
        <f t="shared" si="16"/>
        <v>1.1502774544284691</v>
      </c>
      <c r="AV110" s="2">
        <f t="shared" si="18"/>
        <v>80.756737397356147</v>
      </c>
      <c r="AW110" s="2">
        <f t="shared" si="19"/>
        <v>83.65593149514946</v>
      </c>
      <c r="AX110" s="2">
        <f t="shared" si="20"/>
        <v>85.964768613614297</v>
      </c>
      <c r="AY110" s="2">
        <f t="shared" si="21"/>
        <v>86.271101024322675</v>
      </c>
      <c r="AZ110" s="2">
        <f t="shared" si="22"/>
        <v>88.547857564612514</v>
      </c>
      <c r="BA110" s="2">
        <f t="shared" si="23"/>
        <v>91.051164187161504</v>
      </c>
      <c r="BB110" s="2">
        <f t="shared" si="24"/>
        <v>92.319928732331491</v>
      </c>
      <c r="BC110" s="2">
        <f t="shared" si="25"/>
        <v>91.614955547507122</v>
      </c>
      <c r="BD110" s="2">
        <f t="shared" si="26"/>
        <v>89.56008719882999</v>
      </c>
      <c r="BE110" s="2">
        <f t="shared" si="27"/>
        <v>86.153935452268684</v>
      </c>
      <c r="BF110" s="2">
        <f t="shared" si="28"/>
        <v>80.592696584700732</v>
      </c>
      <c r="BG110" s="2">
        <f t="shared" si="29"/>
        <v>72.36854536665237</v>
      </c>
      <c r="BH110" s="2">
        <f t="shared" si="30"/>
        <v>60.703553459496796</v>
      </c>
      <c r="BK110" s="2">
        <f>IF(OR($B110&lt;C$229, AND($B110&gt;C$230, $B110&lt;C$231)), C110, "")</f>
        <v>80.3</v>
      </c>
      <c r="BL110" s="2">
        <f>IF(OR($B110&lt;D$229, AND($B110&gt;D$230, $B110&lt;D$231)), D110, "")</f>
        <v>84.328999999999994</v>
      </c>
      <c r="BM110" s="2">
        <f>IF(OR($B110&lt;E$229, AND($B110&gt;E$230, $B110&lt;E$231)), E110, "")</f>
        <v>86.813999999999993</v>
      </c>
      <c r="BN110" s="2">
        <f>IF(OR($B110&lt;F$229, AND($B110&gt;F$230, $B110&lt;F$231)), F110, "")</f>
        <v>86.328999999999994</v>
      </c>
      <c r="BO110" s="2">
        <f>IF(OR($B110&lt;G$229, AND($B110&gt;G$230, $B110&lt;G$231)), G110, "")</f>
        <v>89.271000000000001</v>
      </c>
      <c r="BP110" s="2">
        <f>IF(OR($B110&lt;H$229, AND($B110&gt;H$230, $B110&lt;H$231)), H110, "")</f>
        <v>92.742999999999995</v>
      </c>
      <c r="BQ110" s="2">
        <f>IF(OR($B110&lt;I$229, AND($B110&gt;I$230, $B110&lt;I$231)), I110, "")</f>
        <v>93.6</v>
      </c>
      <c r="BR110" s="2">
        <f>IF(OR($B110&lt;J$229, AND($B110&gt;J$230, $B110&lt;J$231)), J110, "")</f>
        <v>91.343000000000004</v>
      </c>
      <c r="BS110" s="2">
        <f>IF(OR($B110&lt;K$229, AND($B110&gt;K$230, $B110&lt;K$231)), K110, "")</f>
        <v>91.171000000000006</v>
      </c>
      <c r="BT110" s="2">
        <f>IF(OR($B110&lt;L$229, AND($B110&gt;L$230, $B110&lt;L$231)), L110, "")</f>
        <v>87.956999999999994</v>
      </c>
      <c r="BU110" s="2">
        <f>IF(OR($B110&lt;M$229, AND($B110&gt;M$230, $B110&lt;M$231)), M110, "")</f>
        <v>81.2</v>
      </c>
      <c r="BV110" s="2">
        <f>IF(OR($B110&lt;N$229, AND($B110&gt;N$230, $B110&lt;N$231)), N110, "")</f>
        <v>73.2714</v>
      </c>
      <c r="BW110" s="2">
        <f>IF(OR($B110&lt;O$229, AND($B110&gt;O$230, $B110&lt;O$231)), O110, "")</f>
        <v>61.857100000000003</v>
      </c>
      <c r="BZ110" s="2">
        <f>IF(OR(AND($B110&gt;C$230, $B110&lt;C$231), $B110&gt;C$232), C110, "")</f>
        <v>80.3</v>
      </c>
      <c r="CA110" s="2">
        <f>IF(OR(AND($B110&gt;D$230, $B110&lt;D$231), $B110&gt;D$232), D110, "")</f>
        <v>84.328999999999994</v>
      </c>
      <c r="CB110" s="2">
        <f>IF(OR(AND($B110&gt;E$230, $B110&lt;E$231), $B110&gt;E$232), E110, "")</f>
        <v>86.813999999999993</v>
      </c>
      <c r="CC110" s="2">
        <f>IF(OR(AND($B110&gt;F$230, $B110&lt;F$231), $B110&gt;F$232), F110, "")</f>
        <v>86.328999999999994</v>
      </c>
      <c r="CD110" s="2">
        <f>IF(OR(AND($B110&gt;G$230, $B110&lt;G$231), $B110&gt;G$232), G110, "")</f>
        <v>89.271000000000001</v>
      </c>
      <c r="CE110" s="2">
        <f>IF(OR(AND($B110&gt;H$230, $B110&lt;H$231), $B110&gt;H$232), H110, "")</f>
        <v>92.742999999999995</v>
      </c>
      <c r="CF110" s="2">
        <f>IF(OR(AND($B110&gt;I$230, $B110&lt;I$231), $B110&gt;I$232), I110, "")</f>
        <v>93.6</v>
      </c>
      <c r="CG110" s="2">
        <f>IF(OR(AND($B110&gt;J$230, $B110&lt;J$231), $B110&gt;J$232), J110, "")</f>
        <v>91.343000000000004</v>
      </c>
      <c r="CH110" s="2">
        <f>IF(OR(AND($B110&gt;K$230, $B110&lt;K$231), $B110&gt;K$232), K110, "")</f>
        <v>91.171000000000006</v>
      </c>
      <c r="CI110" s="2">
        <f>IF(OR(AND($B110&gt;L$230, $B110&lt;L$231), $B110&gt;L$232), L110, "")</f>
        <v>87.956999999999994</v>
      </c>
      <c r="CJ110" s="2">
        <f>IF(OR(AND($B110&gt;M$230, $B110&lt;M$231), $B110&gt;M$232), M110, "")</f>
        <v>81.2</v>
      </c>
      <c r="CK110" s="2">
        <f>IF(OR(AND($B110&gt;N$230, $B110&lt;N$231), $B110&gt;N$232), N110, "")</f>
        <v>73.2714</v>
      </c>
      <c r="CL110" s="2">
        <f>IF(OR(AND($B110&gt;O$230, $B110&lt;O$231), $B110&gt;O$232), O110, "")</f>
        <v>61.857100000000003</v>
      </c>
      <c r="CO110" s="2">
        <f>BK$207*$B110+BK$209</f>
        <v>81.334368769193034</v>
      </c>
      <c r="CP110" s="2">
        <f>BL$207*$B110+BL$209</f>
        <v>84.032398985529198</v>
      </c>
      <c r="CQ110" s="2">
        <f>BM$207*$B110+BM$209</f>
        <v>86.547611542397675</v>
      </c>
      <c r="CR110" s="2">
        <f>BN$207*$B110+BN$209</f>
        <v>86.791698870804566</v>
      </c>
      <c r="CS110" s="2">
        <f>BO$207*$B110+BO$209</f>
        <v>89.081758346172691</v>
      </c>
      <c r="CT110" s="2">
        <f>BP$207*$B110+BP$209</f>
        <v>91.724648188210821</v>
      </c>
      <c r="CU110" s="2">
        <f>BQ$207*$B110+BQ$209</f>
        <v>93.095950880595069</v>
      </c>
      <c r="CV110" s="2">
        <f>BR$207*$B110+BR$209</f>
        <v>92.25487218133344</v>
      </c>
      <c r="CW110" s="2">
        <f>BS$207*$B110+BS$209</f>
        <v>90.049250300808851</v>
      </c>
      <c r="CX110" s="2">
        <f>BT$207*$B110+BT$209</f>
        <v>86.848516348883749</v>
      </c>
      <c r="CY110" s="2">
        <f>BU$207*$B110+BU$209</f>
        <v>81.174898032524169</v>
      </c>
      <c r="CZ110" s="2">
        <f>BV$207*$B110+BV$209</f>
        <v>72.829366572187752</v>
      </c>
      <c r="DA110" s="2">
        <f>BW$207*$B110+BW$209</f>
        <v>61.05967644219978</v>
      </c>
      <c r="DD110" s="2">
        <f>BZ$207*$B110+BZ$209</f>
        <v>80.400259159545826</v>
      </c>
      <c r="DE110" s="2">
        <f>CA$207*$B110+CA$209</f>
        <v>83.344777347302625</v>
      </c>
      <c r="DF110" s="2">
        <f>CB$207*$B110+CB$209</f>
        <v>85.546752214754548</v>
      </c>
      <c r="DG110" s="2">
        <f>CC$207*$B110+CC$209</f>
        <v>85.877713793998367</v>
      </c>
      <c r="DH110" s="2">
        <f>CD$207*$B110+CD$209</f>
        <v>88.158349295233236</v>
      </c>
      <c r="DI110" s="2">
        <f>CE$207*$B110+CE$209</f>
        <v>90.594621770083194</v>
      </c>
      <c r="DJ110" s="2">
        <f>CF$207*$B110+CF$209</f>
        <v>91.767023278469168</v>
      </c>
      <c r="DK110" s="2">
        <f>CG$207*$B110+CG$209</f>
        <v>91.11247353169307</v>
      </c>
      <c r="DL110" s="2">
        <f>CH$207*$B110+CH$209</f>
        <v>89.173329166096465</v>
      </c>
      <c r="DM110" s="2">
        <f>CI$207*$B110+CI$209</f>
        <v>85.690720005658662</v>
      </c>
      <c r="DN110" s="2">
        <f>CJ$207*$B110+CJ$209</f>
        <v>80.120638078977578</v>
      </c>
      <c r="DO110" s="2">
        <f>CK$207*$B110+CK$209</f>
        <v>71.977768950886997</v>
      </c>
      <c r="DP110" s="2">
        <f>CL$207*$B110+CL$209</f>
        <v>60.435332315520142</v>
      </c>
      <c r="DS110" s="2">
        <f>POWER(10,($B110-C$227)/C$228)/(1+POWER(10,($B110-C$227)/C$228))</f>
        <v>0.61837643663150299</v>
      </c>
      <c r="DT110" s="2">
        <f>POWER(10,($B110-D$227)/D$228)/(1+POWER(10,($B110-D$227)/D$228))</f>
        <v>0.54749221003381565</v>
      </c>
      <c r="DU110" s="2">
        <f>POWER(10,($B110-E$227)/E$228)/(1+POWER(10,($B110-E$227)/E$228))</f>
        <v>0.5823425057704017</v>
      </c>
      <c r="DV110" s="2">
        <f>POWER(10,($B110-F$227)/F$228)/(1+POWER(10,($B110-F$227)/F$228))</f>
        <v>0.56959118884200077</v>
      </c>
      <c r="DW110" s="2">
        <f>POWER(10,($B110-G$227)/G$228)/(1+POWER(10,($B110-G$227)/G$228))</f>
        <v>0.57818447958356778</v>
      </c>
      <c r="DX110" s="2">
        <f>POWER(10,($B110-H$227)/H$228)/(1+POWER(10,($B110-H$227)/H$228))</f>
        <v>0.59598960718567984</v>
      </c>
      <c r="DY110" s="2">
        <f>POWER(10,($B110-I$227)/I$228)/(1+POWER(10,($B110-I$227)/I$228))</f>
        <v>0.58394614350861929</v>
      </c>
      <c r="DZ110" s="2">
        <f>POWER(10,($B110-J$227)/J$228)/(1+POWER(10,($B110-J$227)/J$228))</f>
        <v>0.56015177716445086</v>
      </c>
      <c r="EA110" s="2">
        <f>POWER(10,($B110-K$227)/K$228)/(1+POWER(10,($B110-K$227)/K$228))</f>
        <v>0.55845564468481501</v>
      </c>
      <c r="EB110" s="2">
        <f>POWER(10,($B110-L$227)/L$228)/(1+POWER(10,($B110-L$227)/L$228))</f>
        <v>0.59991629847463512</v>
      </c>
      <c r="EC110" s="2">
        <f>POWER(10,($B110-M$227)/M$228)/(1+POWER(10,($B110-M$227)/M$228))</f>
        <v>0.55223708902617497</v>
      </c>
      <c r="ED110" s="2">
        <f>POWER(10,($B110-N$227)/N$228)/(1+POWER(10,($B110-N$227)/N$228))</f>
        <v>0.54112551985704682</v>
      </c>
      <c r="EE110" s="2">
        <f>POWER(10,($B110-O$227)/O$228)/(1+POWER(10,($B110-O$227)/O$228))</f>
        <v>0.57039534366552813</v>
      </c>
    </row>
    <row r="111" spans="2:135" x14ac:dyDescent="0.25">
      <c r="B111" s="2">
        <v>105</v>
      </c>
      <c r="C111">
        <v>81.971000000000004</v>
      </c>
      <c r="D111">
        <v>83.456999999999994</v>
      </c>
      <c r="E111">
        <v>86.313999999999993</v>
      </c>
      <c r="F111">
        <v>87.2</v>
      </c>
      <c r="G111">
        <v>89.228999999999999</v>
      </c>
      <c r="H111">
        <v>92.171000000000006</v>
      </c>
      <c r="I111">
        <v>93.742999999999995</v>
      </c>
      <c r="J111">
        <v>92.828999999999994</v>
      </c>
      <c r="K111">
        <v>92.456999999999994</v>
      </c>
      <c r="L111">
        <v>88.557000000000002</v>
      </c>
      <c r="M111">
        <v>81.929000000000002</v>
      </c>
      <c r="N111">
        <v>73.8429</v>
      </c>
      <c r="O111">
        <v>62.542900000000003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80.688437606572933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83.595119395804687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85.900709494827225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86.219035410608839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88.516318158946476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91.036354362260539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92.289024824366138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91.571896257133474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89.520995993290512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86.142043842497372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80.551758135046072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72.337307504823912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60.688883089789918</v>
      </c>
      <c r="AE111" s="5"/>
      <c r="AG111" s="5">
        <f t="shared" si="32"/>
        <v>1.2825623934270709</v>
      </c>
      <c r="AH111" s="5">
        <f t="shared" si="32"/>
        <v>-0.13811939580469357</v>
      </c>
      <c r="AI111" s="5">
        <f t="shared" si="32"/>
        <v>0.41329050517276755</v>
      </c>
      <c r="AJ111" s="5">
        <f t="shared" si="31"/>
        <v>0.9809645893911636</v>
      </c>
      <c r="AK111" s="5">
        <f t="shared" si="31"/>
        <v>0.71268184105352361</v>
      </c>
      <c r="AL111" s="5">
        <f t="shared" si="31"/>
        <v>1.1346456377394674</v>
      </c>
      <c r="AM111" s="5">
        <f t="shared" si="31"/>
        <v>1.4539751756338575</v>
      </c>
      <c r="AN111" s="5">
        <f t="shared" si="16"/>
        <v>1.2571037428665193</v>
      </c>
      <c r="AO111" s="5">
        <f t="shared" si="16"/>
        <v>2.9360040067094815</v>
      </c>
      <c r="AP111" s="5">
        <f t="shared" si="16"/>
        <v>2.4149561575026297</v>
      </c>
      <c r="AQ111" s="5">
        <f t="shared" si="16"/>
        <v>1.3772418649539304</v>
      </c>
      <c r="AR111" s="5">
        <f t="shared" si="16"/>
        <v>1.5055924951760886</v>
      </c>
      <c r="AS111" s="5">
        <f t="shared" si="16"/>
        <v>1.8540169102100847</v>
      </c>
      <c r="AV111" s="2">
        <f t="shared" si="18"/>
        <v>80.687843640663942</v>
      </c>
      <c r="AW111" s="2">
        <f t="shared" si="19"/>
        <v>83.594206438885664</v>
      </c>
      <c r="AX111" s="2">
        <f t="shared" si="20"/>
        <v>85.893816978056321</v>
      </c>
      <c r="AY111" s="2">
        <f t="shared" si="21"/>
        <v>86.211855605733575</v>
      </c>
      <c r="AZ111" s="2">
        <f t="shared" si="22"/>
        <v>88.501520927475326</v>
      </c>
      <c r="BA111" s="2">
        <f t="shared" si="23"/>
        <v>90.996308821714848</v>
      </c>
      <c r="BB111" s="2">
        <f t="shared" si="24"/>
        <v>92.258033905505499</v>
      </c>
      <c r="BC111" s="2">
        <f t="shared" si="25"/>
        <v>91.557129694969461</v>
      </c>
      <c r="BD111" s="2">
        <f t="shared" si="26"/>
        <v>89.506751450003264</v>
      </c>
      <c r="BE111" s="2">
        <f t="shared" si="27"/>
        <v>86.091360379706927</v>
      </c>
      <c r="BF111" s="2">
        <f t="shared" si="28"/>
        <v>80.544282160356133</v>
      </c>
      <c r="BG111" s="2">
        <f t="shared" si="29"/>
        <v>72.333249903521292</v>
      </c>
      <c r="BH111" s="2">
        <f t="shared" si="30"/>
        <v>60.681216098895632</v>
      </c>
      <c r="BK111" s="2">
        <f>IF(OR($B111&lt;C$229, AND($B111&gt;C$230, $B111&lt;C$231)), C111, "")</f>
        <v>81.971000000000004</v>
      </c>
      <c r="BL111" s="2">
        <f>IF(OR($B111&lt;D$229, AND($B111&gt;D$230, $B111&lt;D$231)), D111, "")</f>
        <v>83.456999999999994</v>
      </c>
      <c r="BM111" s="2">
        <f>IF(OR($B111&lt;E$229, AND($B111&gt;E$230, $B111&lt;E$231)), E111, "")</f>
        <v>86.313999999999993</v>
      </c>
      <c r="BN111" s="2">
        <f>IF(OR($B111&lt;F$229, AND($B111&gt;F$230, $B111&lt;F$231)), F111, "")</f>
        <v>87.2</v>
      </c>
      <c r="BO111" s="2">
        <f>IF(OR($B111&lt;G$229, AND($B111&gt;G$230, $B111&lt;G$231)), G111, "")</f>
        <v>89.228999999999999</v>
      </c>
      <c r="BP111" s="2">
        <f>IF(OR($B111&lt;H$229, AND($B111&gt;H$230, $B111&lt;H$231)), H111, "")</f>
        <v>92.171000000000006</v>
      </c>
      <c r="BQ111" s="2">
        <f>IF(OR($B111&lt;I$229, AND($B111&gt;I$230, $B111&lt;I$231)), I111, "")</f>
        <v>93.742999999999995</v>
      </c>
      <c r="BR111" s="2">
        <f>IF(OR($B111&lt;J$229, AND($B111&gt;J$230, $B111&lt;J$231)), J111, "")</f>
        <v>92.828999999999994</v>
      </c>
      <c r="BS111" s="2">
        <f>IF(OR($B111&lt;K$229, AND($B111&gt;K$230, $B111&lt;K$231)), K111, "")</f>
        <v>92.456999999999994</v>
      </c>
      <c r="BT111" s="2">
        <f>IF(OR($B111&lt;L$229, AND($B111&gt;L$230, $B111&lt;L$231)), L111, "")</f>
        <v>88.557000000000002</v>
      </c>
      <c r="BU111" s="2">
        <f>IF(OR($B111&lt;M$229, AND($B111&gt;M$230, $B111&lt;M$231)), M111, "")</f>
        <v>81.929000000000002</v>
      </c>
      <c r="BV111" s="2">
        <f>IF(OR($B111&lt;N$229, AND($B111&gt;N$230, $B111&lt;N$231)), N111, "")</f>
        <v>73.8429</v>
      </c>
      <c r="BW111" s="2">
        <f>IF(OR($B111&lt;O$229, AND($B111&gt;O$230, $B111&lt;O$231)), O111, "")</f>
        <v>62.542900000000003</v>
      </c>
      <c r="BZ111" s="2">
        <f>IF(OR(AND($B111&gt;C$230, $B111&lt;C$231), $B111&gt;C$232), C111, "")</f>
        <v>81.971000000000004</v>
      </c>
      <c r="CA111" s="2">
        <f>IF(OR(AND($B111&gt;D$230, $B111&lt;D$231), $B111&gt;D$232), D111, "")</f>
        <v>83.456999999999994</v>
      </c>
      <c r="CB111" s="2">
        <f>IF(OR(AND($B111&gt;E$230, $B111&lt;E$231), $B111&gt;E$232), E111, "")</f>
        <v>86.313999999999993</v>
      </c>
      <c r="CC111" s="2">
        <f>IF(OR(AND($B111&gt;F$230, $B111&lt;F$231), $B111&gt;F$232), F111, "")</f>
        <v>87.2</v>
      </c>
      <c r="CD111" s="2">
        <f>IF(OR(AND($B111&gt;G$230, $B111&lt;G$231), $B111&gt;G$232), G111, "")</f>
        <v>89.228999999999999</v>
      </c>
      <c r="CE111" s="2">
        <f>IF(OR(AND($B111&gt;H$230, $B111&lt;H$231), $B111&gt;H$232), H111, "")</f>
        <v>92.171000000000006</v>
      </c>
      <c r="CF111" s="2">
        <f>IF(OR(AND($B111&gt;I$230, $B111&lt;I$231), $B111&gt;I$232), I111, "")</f>
        <v>93.742999999999995</v>
      </c>
      <c r="CG111" s="2">
        <f>IF(OR(AND($B111&gt;J$230, $B111&lt;J$231), $B111&gt;J$232), J111, "")</f>
        <v>92.828999999999994</v>
      </c>
      <c r="CH111" s="2">
        <f>IF(OR(AND($B111&gt;K$230, $B111&lt;K$231), $B111&gt;K$232), K111, "")</f>
        <v>92.456999999999994</v>
      </c>
      <c r="CI111" s="2">
        <f>IF(OR(AND($B111&gt;L$230, $B111&lt;L$231), $B111&gt;L$232), L111, "")</f>
        <v>88.557000000000002</v>
      </c>
      <c r="CJ111" s="2">
        <f>IF(OR(AND($B111&gt;M$230, $B111&lt;M$231), $B111&gt;M$232), M111, "")</f>
        <v>81.929000000000002</v>
      </c>
      <c r="CK111" s="2">
        <f>IF(OR(AND($B111&gt;N$230, $B111&lt;N$231), $B111&gt;N$232), N111, "")</f>
        <v>73.8429</v>
      </c>
      <c r="CL111" s="2">
        <f>IF(OR(AND($B111&gt;O$230, $B111&lt;O$231), $B111&gt;O$232), O111, "")</f>
        <v>62.542900000000003</v>
      </c>
      <c r="CO111" s="2">
        <f>BK$207*$B111+BK$209</f>
        <v>81.327481752268824</v>
      </c>
      <c r="CP111" s="2">
        <f>BL$207*$B111+BL$209</f>
        <v>84.008837887986573</v>
      </c>
      <c r="CQ111" s="2">
        <f>BM$207*$B111+BM$209</f>
        <v>86.532004904563948</v>
      </c>
      <c r="CR111" s="2">
        <f>BN$207*$B111+BN$209</f>
        <v>86.787579913622395</v>
      </c>
      <c r="CS111" s="2">
        <f>BO$207*$B111+BO$209</f>
        <v>89.099899269517323</v>
      </c>
      <c r="CT111" s="2">
        <f>BP$207*$B111+BP$209</f>
        <v>91.750096947882042</v>
      </c>
      <c r="CU111" s="2">
        <f>BQ$207*$B111+BQ$209</f>
        <v>93.124123576895954</v>
      </c>
      <c r="CV111" s="2">
        <f>BR$207*$B111+BR$209</f>
        <v>92.282692722034355</v>
      </c>
      <c r="CW111" s="2">
        <f>BS$207*$B111+BS$209</f>
        <v>90.073219519993458</v>
      </c>
      <c r="CX111" s="2">
        <f>BT$207*$B111+BT$209</f>
        <v>86.873504674910478</v>
      </c>
      <c r="CY111" s="2">
        <f>BU$207*$B111+BU$209</f>
        <v>81.212582812824309</v>
      </c>
      <c r="CZ111" s="2">
        <f>BV$207*$B111+BV$209</f>
        <v>72.859739395790044</v>
      </c>
      <c r="DA111" s="2">
        <f>BW$207*$B111+BW$209</f>
        <v>61.084314719416398</v>
      </c>
      <c r="DD111" s="2">
        <f>BZ$207*$B111+BZ$209</f>
        <v>80.327831967692845</v>
      </c>
      <c r="DE111" s="2">
        <f>CA$207*$B111+CA$209</f>
        <v>83.281663022322121</v>
      </c>
      <c r="DF111" s="2">
        <f>CB$207*$B111+CB$209</f>
        <v>85.476380525095308</v>
      </c>
      <c r="DG111" s="2">
        <f>CC$207*$B111+CC$209</f>
        <v>85.81509142541303</v>
      </c>
      <c r="DH111" s="2">
        <f>CD$207*$B111+CD$209</f>
        <v>88.103384429732671</v>
      </c>
      <c r="DI111" s="2">
        <f>CE$207*$B111+CE$209</f>
        <v>90.530290337919979</v>
      </c>
      <c r="DJ111" s="2">
        <f>CF$207*$B111+CF$209</f>
        <v>91.695252659418372</v>
      </c>
      <c r="DK111" s="2">
        <f>CG$207*$B111+CG$209</f>
        <v>91.037525956096573</v>
      </c>
      <c r="DL111" s="2">
        <f>CH$207*$B111+CH$209</f>
        <v>89.098280582965046</v>
      </c>
      <c r="DM111" s="2">
        <f>CI$207*$B111+CI$209</f>
        <v>85.615645122253142</v>
      </c>
      <c r="DN111" s="2">
        <f>CJ$207*$B111+CJ$209</f>
        <v>80.050091616220811</v>
      </c>
      <c r="DO111" s="2">
        <f>CK$207*$B111+CK$209</f>
        <v>71.92607069169982</v>
      </c>
      <c r="DP111" s="2">
        <f>CL$207*$B111+CL$209</f>
        <v>60.404327980375363</v>
      </c>
      <c r="DS111" s="2">
        <f>POWER(10,($B111-C$227)/C$228)/(1+POWER(10,($B111-C$227)/C$228))</f>
        <v>0.6398622012169991</v>
      </c>
      <c r="DT111" s="2">
        <f>POWER(10,($B111-D$227)/D$228)/(1+POWER(10,($B111-D$227)/D$228))</f>
        <v>0.57019496778403445</v>
      </c>
      <c r="DU111" s="2">
        <f>POWER(10,($B111-E$227)/E$228)/(1+POWER(10,($B111-E$227)/E$228))</f>
        <v>0.60455967001146327</v>
      </c>
      <c r="DV111" s="2">
        <f>POWER(10,($B111-F$227)/F$228)/(1+POWER(10,($B111-F$227)/F$228))</f>
        <v>0.59201143753269436</v>
      </c>
      <c r="DW111" s="2">
        <f>POWER(10,($B111-G$227)/G$228)/(1+POWER(10,($B111-G$227)/G$228))</f>
        <v>0.60047107996034665</v>
      </c>
      <c r="DX111" s="2">
        <f>POWER(10,($B111-H$227)/H$228)/(1+POWER(10,($B111-H$227)/H$228))</f>
        <v>0.61795707615539919</v>
      </c>
      <c r="DY111" s="2">
        <f>POWER(10,($B111-I$227)/I$228)/(1+POWER(10,($B111-I$227)/I$228))</f>
        <v>0.60613569833122782</v>
      </c>
      <c r="DZ111" s="2">
        <f>POWER(10,($B111-J$227)/J$228)/(1+POWER(10,($B111-J$227)/J$228))</f>
        <v>0.58270349555823986</v>
      </c>
      <c r="EA111" s="2">
        <f>POWER(10,($B111-K$227)/K$228)/(1+POWER(10,($B111-K$227)/K$228))</f>
        <v>0.58102928139968257</v>
      </c>
      <c r="EB111" s="2">
        <f>POWER(10,($B111-L$227)/L$228)/(1+POWER(10,($B111-L$227)/L$228))</f>
        <v>0.62180574417168055</v>
      </c>
      <c r="EC111" s="2">
        <f>POWER(10,($B111-M$227)/M$228)/(1+POWER(10,($B111-M$227)/M$228))</f>
        <v>0.57488663520272443</v>
      </c>
      <c r="ED111" s="2">
        <f>POWER(10,($B111-N$227)/N$228)/(1+POWER(10,($B111-N$227)/N$228))</f>
        <v>0.56389326316958688</v>
      </c>
      <c r="EE111" s="2">
        <f>POWER(10,($B111-O$227)/O$228)/(1+POWER(10,($B111-O$227)/O$228))</f>
        <v>0.59280364950829656</v>
      </c>
    </row>
    <row r="112" spans="2:135" x14ac:dyDescent="0.25">
      <c r="B112" s="2">
        <v>106</v>
      </c>
      <c r="C112">
        <v>80.414000000000001</v>
      </c>
      <c r="D112">
        <v>83</v>
      </c>
      <c r="E112">
        <v>86.513999999999996</v>
      </c>
      <c r="F112">
        <v>85.9</v>
      </c>
      <c r="G112">
        <v>89.242999999999995</v>
      </c>
      <c r="H112">
        <v>93.129000000000005</v>
      </c>
      <c r="I112">
        <v>95.2</v>
      </c>
      <c r="J112">
        <v>93.6</v>
      </c>
      <c r="K112">
        <v>91.228999999999999</v>
      </c>
      <c r="L112">
        <v>89.070999999999998</v>
      </c>
      <c r="M112">
        <v>83.5</v>
      </c>
      <c r="N112">
        <v>72.914299999999997</v>
      </c>
      <c r="O112">
        <v>63.1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80.617922662408219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83.533035549362239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85.835801812158991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86.166284382725706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88.484472030279264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91.021473574818117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92.258543410914129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91.52831674199625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89.481495331742124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86.130654466141237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80.508623186244904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72.304087028253846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60.673869642992699</v>
      </c>
      <c r="AE112" s="5"/>
      <c r="AG112" s="5">
        <f t="shared" si="32"/>
        <v>-0.20392266240821755</v>
      </c>
      <c r="AH112" s="5">
        <f t="shared" si="32"/>
        <v>-0.53303554936223918</v>
      </c>
      <c r="AI112" s="5">
        <f t="shared" si="32"/>
        <v>0.67819818784100505</v>
      </c>
      <c r="AJ112" s="5">
        <f t="shared" si="31"/>
        <v>-0.26628438272570065</v>
      </c>
      <c r="AK112" s="5">
        <f t="shared" si="31"/>
        <v>0.75852796972073122</v>
      </c>
      <c r="AL112" s="5">
        <f t="shared" si="31"/>
        <v>2.1075264251818879</v>
      </c>
      <c r="AM112" s="5">
        <f t="shared" si="31"/>
        <v>2.9414565890858739</v>
      </c>
      <c r="AN112" s="5">
        <f t="shared" si="16"/>
        <v>2.0716832580037448</v>
      </c>
      <c r="AO112" s="5">
        <f t="shared" si="16"/>
        <v>1.747504668257875</v>
      </c>
      <c r="AP112" s="5">
        <f t="shared" si="16"/>
        <v>2.9403455338587605</v>
      </c>
      <c r="AQ112" s="5">
        <f t="shared" si="16"/>
        <v>2.991376813755096</v>
      </c>
      <c r="AR112" s="5">
        <f t="shared" si="16"/>
        <v>0.61021297174615086</v>
      </c>
      <c r="AS112" s="5">
        <f t="shared" si="16"/>
        <v>2.4261303570073025</v>
      </c>
      <c r="AV112" s="2">
        <f t="shared" si="18"/>
        <v>80.616715253412721</v>
      </c>
      <c r="AW112" s="2">
        <f t="shared" si="19"/>
        <v>83.530908922451417</v>
      </c>
      <c r="AX112" s="2">
        <f t="shared" si="20"/>
        <v>85.820902186113528</v>
      </c>
      <c r="AY112" s="2">
        <f t="shared" si="21"/>
        <v>86.150375081532843</v>
      </c>
      <c r="AZ112" s="2">
        <f t="shared" si="22"/>
        <v>88.452362564832043</v>
      </c>
      <c r="BA112" s="2">
        <f t="shared" si="23"/>
        <v>90.938126910929824</v>
      </c>
      <c r="BB112" s="2">
        <f t="shared" si="24"/>
        <v>92.192360042809383</v>
      </c>
      <c r="BC112" s="2">
        <f t="shared" si="25"/>
        <v>91.495127927633774</v>
      </c>
      <c r="BD112" s="2">
        <f t="shared" si="26"/>
        <v>89.449304241182219</v>
      </c>
      <c r="BE112" s="2">
        <f t="shared" si="27"/>
        <v>86.025063725585483</v>
      </c>
      <c r="BF112" s="2">
        <f t="shared" si="28"/>
        <v>80.491358989814671</v>
      </c>
      <c r="BG112" s="2">
        <f t="shared" si="29"/>
        <v>72.294487695692027</v>
      </c>
      <c r="BH112" s="2">
        <f t="shared" si="30"/>
        <v>60.656664239574653</v>
      </c>
      <c r="BK112" s="2">
        <f>IF(OR($B112&lt;C$229, AND($B112&gt;C$230, $B112&lt;C$231)), C112, "")</f>
        <v>80.414000000000001</v>
      </c>
      <c r="BL112" s="2">
        <f>IF(OR($B112&lt;D$229, AND($B112&gt;D$230, $B112&lt;D$231)), D112, "")</f>
        <v>83</v>
      </c>
      <c r="BM112" s="2">
        <f>IF(OR($B112&lt;E$229, AND($B112&gt;E$230, $B112&lt;E$231)), E112, "")</f>
        <v>86.513999999999996</v>
      </c>
      <c r="BN112" s="2">
        <f>IF(OR($B112&lt;F$229, AND($B112&gt;F$230, $B112&lt;F$231)), F112, "")</f>
        <v>85.9</v>
      </c>
      <c r="BO112" s="2">
        <f>IF(OR($B112&lt;G$229, AND($B112&gt;G$230, $B112&lt;G$231)), G112, "")</f>
        <v>89.242999999999995</v>
      </c>
      <c r="BP112" s="2">
        <f>IF(OR($B112&lt;H$229, AND($B112&gt;H$230, $B112&lt;H$231)), H112, "")</f>
        <v>93.129000000000005</v>
      </c>
      <c r="BQ112" s="2">
        <f>IF(OR($B112&lt;I$229, AND($B112&gt;I$230, $B112&lt;I$231)), I112, "")</f>
        <v>95.2</v>
      </c>
      <c r="BR112" s="2">
        <f>IF(OR($B112&lt;J$229, AND($B112&gt;J$230, $B112&lt;J$231)), J112, "")</f>
        <v>93.6</v>
      </c>
      <c r="BS112" s="2">
        <f>IF(OR($B112&lt;K$229, AND($B112&gt;K$230, $B112&lt;K$231)), K112, "")</f>
        <v>91.228999999999999</v>
      </c>
      <c r="BT112" s="2">
        <f>IF(OR($B112&lt;L$229, AND($B112&gt;L$230, $B112&lt;L$231)), L112, "")</f>
        <v>89.070999999999998</v>
      </c>
      <c r="BU112" s="2">
        <f>IF(OR($B112&lt;M$229, AND($B112&gt;M$230, $B112&lt;M$231)), M112, "")</f>
        <v>83.5</v>
      </c>
      <c r="BV112" s="2">
        <f>IF(OR($B112&lt;N$229, AND($B112&gt;N$230, $B112&lt;N$231)), N112, "")</f>
        <v>72.914299999999997</v>
      </c>
      <c r="BW112" s="2">
        <f>IF(OR($B112&lt;O$229, AND($B112&gt;O$230, $B112&lt;O$231)), O112, "")</f>
        <v>63.1</v>
      </c>
      <c r="BZ112" s="2">
        <f>IF(OR(AND($B112&gt;C$230, $B112&lt;C$231), $B112&gt;C$232), C112, "")</f>
        <v>80.414000000000001</v>
      </c>
      <c r="CA112" s="2">
        <f>IF(OR(AND($B112&gt;D$230, $B112&lt;D$231), $B112&gt;D$232), D112, "")</f>
        <v>83</v>
      </c>
      <c r="CB112" s="2">
        <f>IF(OR(AND($B112&gt;E$230, $B112&lt;E$231), $B112&gt;E$232), E112, "")</f>
        <v>86.513999999999996</v>
      </c>
      <c r="CC112" s="2">
        <f>IF(OR(AND($B112&gt;F$230, $B112&lt;F$231), $B112&gt;F$232), F112, "")</f>
        <v>85.9</v>
      </c>
      <c r="CD112" s="2">
        <f>IF(OR(AND($B112&gt;G$230, $B112&lt;G$231), $B112&gt;G$232), G112, "")</f>
        <v>89.242999999999995</v>
      </c>
      <c r="CE112" s="2">
        <f>IF(OR(AND($B112&gt;H$230, $B112&lt;H$231), $B112&gt;H$232), H112, "")</f>
        <v>93.129000000000005</v>
      </c>
      <c r="CF112" s="2">
        <f>IF(OR(AND($B112&gt;I$230, $B112&lt;I$231), $B112&gt;I$232), I112, "")</f>
        <v>95.2</v>
      </c>
      <c r="CG112" s="2">
        <f>IF(OR(AND($B112&gt;J$230, $B112&lt;J$231), $B112&gt;J$232), J112, "")</f>
        <v>93.6</v>
      </c>
      <c r="CH112" s="2">
        <f>IF(OR(AND($B112&gt;K$230, $B112&lt;K$231), $B112&gt;K$232), K112, "")</f>
        <v>91.228999999999999</v>
      </c>
      <c r="CI112" s="2">
        <f>IF(OR(AND($B112&gt;L$230, $B112&lt;L$231), $B112&gt;L$232), L112, "")</f>
        <v>89.070999999999998</v>
      </c>
      <c r="CJ112" s="2">
        <f>IF(OR(AND($B112&gt;M$230, $B112&lt;M$231), $B112&gt;M$232), M112, "")</f>
        <v>83.5</v>
      </c>
      <c r="CK112" s="2">
        <f>IF(OR(AND($B112&gt;N$230, $B112&lt;N$231), $B112&gt;N$232), N112, "")</f>
        <v>72.914299999999997</v>
      </c>
      <c r="CL112" s="2">
        <f>IF(OR(AND($B112&gt;O$230, $B112&lt;O$231), $B112&gt;O$232), O112, "")</f>
        <v>63.1</v>
      </c>
      <c r="CO112" s="2">
        <f>BK$207*$B112+BK$209</f>
        <v>81.320594735344613</v>
      </c>
      <c r="CP112" s="2">
        <f>BL$207*$B112+BL$209</f>
        <v>83.985276790443933</v>
      </c>
      <c r="CQ112" s="2">
        <f>BM$207*$B112+BM$209</f>
        <v>86.516398266730221</v>
      </c>
      <c r="CR112" s="2">
        <f>BN$207*$B112+BN$209</f>
        <v>86.783460956440223</v>
      </c>
      <c r="CS112" s="2">
        <f>BO$207*$B112+BO$209</f>
        <v>89.118040192861955</v>
      </c>
      <c r="CT112" s="2">
        <f>BP$207*$B112+BP$209</f>
        <v>91.775545707553263</v>
      </c>
      <c r="CU112" s="2">
        <f>BQ$207*$B112+BQ$209</f>
        <v>93.152296273196839</v>
      </c>
      <c r="CV112" s="2">
        <f>BR$207*$B112+BR$209</f>
        <v>92.310513262735256</v>
      </c>
      <c r="CW112" s="2">
        <f>BS$207*$B112+BS$209</f>
        <v>90.097188739178051</v>
      </c>
      <c r="CX112" s="2">
        <f>BT$207*$B112+BT$209</f>
        <v>86.898493000937208</v>
      </c>
      <c r="CY112" s="2">
        <f>BU$207*$B112+BU$209</f>
        <v>81.250267593124448</v>
      </c>
      <c r="CZ112" s="2">
        <f>BV$207*$B112+BV$209</f>
        <v>72.890112219392321</v>
      </c>
      <c r="DA112" s="2">
        <f>BW$207*$B112+BW$209</f>
        <v>61.108952996633008</v>
      </c>
      <c r="DD112" s="2">
        <f>BZ$207*$B112+BZ$209</f>
        <v>80.255404775839864</v>
      </c>
      <c r="DE112" s="2">
        <f>CA$207*$B112+CA$209</f>
        <v>83.218548697341603</v>
      </c>
      <c r="DF112" s="2">
        <f>CB$207*$B112+CB$209</f>
        <v>85.406008835436069</v>
      </c>
      <c r="DG112" s="2">
        <f>CC$207*$B112+CC$209</f>
        <v>85.752469056827707</v>
      </c>
      <c r="DH112" s="2">
        <f>CD$207*$B112+CD$209</f>
        <v>88.048419564232105</v>
      </c>
      <c r="DI112" s="2">
        <f>CE$207*$B112+CE$209</f>
        <v>90.465958905756779</v>
      </c>
      <c r="DJ112" s="2">
        <f>CF$207*$B112+CF$209</f>
        <v>91.623482040367591</v>
      </c>
      <c r="DK112" s="2">
        <f>CG$207*$B112+CG$209</f>
        <v>90.962578380500091</v>
      </c>
      <c r="DL112" s="2">
        <f>CH$207*$B112+CH$209</f>
        <v>89.023231999833627</v>
      </c>
      <c r="DM112" s="2">
        <f>CI$207*$B112+CI$209</f>
        <v>85.540570238847607</v>
      </c>
      <c r="DN112" s="2">
        <f>CJ$207*$B112+CJ$209</f>
        <v>79.979545153464045</v>
      </c>
      <c r="DO112" s="2">
        <f>CK$207*$B112+CK$209</f>
        <v>71.874372432512644</v>
      </c>
      <c r="DP112" s="2">
        <f>CL$207*$B112+CL$209</f>
        <v>60.373323645230585</v>
      </c>
      <c r="DS112" s="2">
        <f>POWER(10,($B112-C$227)/C$228)/(1+POWER(10,($B112-C$227)/C$228))</f>
        <v>0.66080183694104422</v>
      </c>
      <c r="DT112" s="2">
        <f>POWER(10,($B112-D$227)/D$228)/(1+POWER(10,($B112-D$227)/D$228))</f>
        <v>0.59260626039415909</v>
      </c>
      <c r="DU112" s="2">
        <f>POWER(10,($B112-E$227)/E$228)/(1+POWER(10,($B112-E$227)/E$228))</f>
        <v>0.62635329643411064</v>
      </c>
      <c r="DV112" s="2">
        <f>POWER(10,($B112-F$227)/F$228)/(1+POWER(10,($B112-F$227)/F$228))</f>
        <v>0.61405513966241632</v>
      </c>
      <c r="DW112" s="2">
        <f>POWER(10,($B112-G$227)/G$228)/(1+POWER(10,($B112-G$227)/G$228))</f>
        <v>0.6223492799335909</v>
      </c>
      <c r="DX112" s="2">
        <f>POWER(10,($B112-H$227)/H$228)/(1+POWER(10,($B112-H$227)/H$228))</f>
        <v>0.63945268498023267</v>
      </c>
      <c r="DY112" s="2">
        <f>POWER(10,($B112-I$227)/I$228)/(1+POWER(10,($B112-I$227)/I$228))</f>
        <v>0.62789592729719201</v>
      </c>
      <c r="DZ112" s="2">
        <f>POWER(10,($B112-J$227)/J$228)/(1+POWER(10,($B112-J$227)/J$228))</f>
        <v>0.60491448500048428</v>
      </c>
      <c r="EA112" s="2">
        <f>POWER(10,($B112-K$227)/K$228)/(1+POWER(10,($B112-K$227)/K$228))</f>
        <v>0.6032687111692403</v>
      </c>
      <c r="EB112" s="2">
        <f>POWER(10,($B112-L$227)/L$228)/(1+POWER(10,($B112-L$227)/L$228))</f>
        <v>0.64320983470935444</v>
      </c>
      <c r="EC112" s="2">
        <f>POWER(10,($B112-M$227)/M$228)/(1+POWER(10,($B112-M$227)/M$228))</f>
        <v>0.59722609723692577</v>
      </c>
      <c r="ED112" s="2">
        <f>POWER(10,($B112-N$227)/N$228)/(1+POWER(10,($B112-N$227)/N$228))</f>
        <v>0.58639479460584243</v>
      </c>
      <c r="EE112" s="2">
        <f>POWER(10,($B112-O$227)/O$228)/(1+POWER(10,($B112-O$227)/O$228))</f>
        <v>0.61483239649981625</v>
      </c>
    </row>
    <row r="113" spans="2:135" x14ac:dyDescent="0.25">
      <c r="B113" s="2">
        <v>107</v>
      </c>
      <c r="C113">
        <v>82.557000000000002</v>
      </c>
      <c r="D113">
        <v>83.8</v>
      </c>
      <c r="E113">
        <v>86.1</v>
      </c>
      <c r="F113">
        <v>87.671000000000006</v>
      </c>
      <c r="G113">
        <v>89.2</v>
      </c>
      <c r="H113">
        <v>92.914000000000001</v>
      </c>
      <c r="I113">
        <v>93.3</v>
      </c>
      <c r="J113">
        <v>93</v>
      </c>
      <c r="K113">
        <v>92.343000000000004</v>
      </c>
      <c r="L113">
        <v>89.370999999999995</v>
      </c>
      <c r="M113">
        <v>82.914000000000001</v>
      </c>
      <c r="N113">
        <v>73.099999999999994</v>
      </c>
      <c r="O113">
        <v>62.6571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80.545879975185699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83.470875106100138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85.776918585898727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86.120439752369904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88.466983517980736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91.042109811422691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92.257802020317968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91.500234089529727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89.457274084000559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86.16520958207164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80.47222663051177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72.274125395883431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60.666969428996637</v>
      </c>
      <c r="AE113" s="5"/>
      <c r="AG113" s="5">
        <f t="shared" si="32"/>
        <v>2.0111200248143035</v>
      </c>
      <c r="AH113" s="5">
        <f t="shared" si="32"/>
        <v>0.32912489389985922</v>
      </c>
      <c r="AI113" s="5">
        <f t="shared" si="32"/>
        <v>0.32308141410126723</v>
      </c>
      <c r="AJ113" s="5">
        <f t="shared" si="31"/>
        <v>1.5505602476301021</v>
      </c>
      <c r="AK113" s="5">
        <f t="shared" si="31"/>
        <v>0.73301648201926639</v>
      </c>
      <c r="AL113" s="5">
        <f t="shared" si="31"/>
        <v>1.8718901885773107</v>
      </c>
      <c r="AM113" s="5">
        <f t="shared" si="31"/>
        <v>1.0421979796820295</v>
      </c>
      <c r="AN113" s="5">
        <f t="shared" si="16"/>
        <v>1.4997659104702734</v>
      </c>
      <c r="AO113" s="5">
        <f t="shared" si="16"/>
        <v>2.8857259159994442</v>
      </c>
      <c r="AP113" s="5">
        <f t="shared" si="16"/>
        <v>3.2057904179283554</v>
      </c>
      <c r="AQ113" s="5">
        <f t="shared" si="16"/>
        <v>2.4417733694882315</v>
      </c>
      <c r="AR113" s="5">
        <f t="shared" si="16"/>
        <v>0.82587460411656366</v>
      </c>
      <c r="AS113" s="5">
        <f t="shared" si="16"/>
        <v>1.9901305710033625</v>
      </c>
      <c r="AV113" s="2">
        <f t="shared" si="18"/>
        <v>80.543532708726659</v>
      </c>
      <c r="AW113" s="2">
        <f t="shared" si="19"/>
        <v>83.466143954612477</v>
      </c>
      <c r="AX113" s="2">
        <f t="shared" si="20"/>
        <v>85.746184153343464</v>
      </c>
      <c r="AY113" s="2">
        <f t="shared" si="21"/>
        <v>86.086814279777073</v>
      </c>
      <c r="AZ113" s="2">
        <f t="shared" si="22"/>
        <v>88.400562145384981</v>
      </c>
      <c r="BA113" s="2">
        <f t="shared" si="23"/>
        <v>90.87684761489993</v>
      </c>
      <c r="BB113" s="2">
        <f t="shared" si="24"/>
        <v>92.123161295697983</v>
      </c>
      <c r="BC113" s="2">
        <f t="shared" si="25"/>
        <v>91.429177318518668</v>
      </c>
      <c r="BD113" s="2">
        <f t="shared" si="26"/>
        <v>89.387944048269645</v>
      </c>
      <c r="BE113" s="2">
        <f t="shared" si="27"/>
        <v>85.955295507848803</v>
      </c>
      <c r="BF113" s="2">
        <f t="shared" si="28"/>
        <v>80.434146594427233</v>
      </c>
      <c r="BG113" s="2">
        <f t="shared" si="29"/>
        <v>72.252421787924462</v>
      </c>
      <c r="BH113" s="2">
        <f t="shared" si="30"/>
        <v>60.630025502994428</v>
      </c>
      <c r="BK113" s="2">
        <f>IF(OR($B113&lt;C$229, AND($B113&gt;C$230, $B113&lt;C$231)), C113, "")</f>
        <v>82.557000000000002</v>
      </c>
      <c r="BL113" s="2">
        <f>IF(OR($B113&lt;D$229, AND($B113&gt;D$230, $B113&lt;D$231)), D113, "")</f>
        <v>83.8</v>
      </c>
      <c r="BM113" s="2">
        <f>IF(OR($B113&lt;E$229, AND($B113&gt;E$230, $B113&lt;E$231)), E113, "")</f>
        <v>86.1</v>
      </c>
      <c r="BN113" s="2">
        <f>IF(OR($B113&lt;F$229, AND($B113&gt;F$230, $B113&lt;F$231)), F113, "")</f>
        <v>87.671000000000006</v>
      </c>
      <c r="BO113" s="2">
        <f>IF(OR($B113&lt;G$229, AND($B113&gt;G$230, $B113&lt;G$231)), G113, "")</f>
        <v>89.2</v>
      </c>
      <c r="BP113" s="2" t="str">
        <f>IF(OR($B113&lt;H$229, AND($B113&gt;H$230, $B113&lt;H$231)), H113, "")</f>
        <v/>
      </c>
      <c r="BQ113" s="2">
        <f>IF(OR($B113&lt;I$229, AND($B113&gt;I$230, $B113&lt;I$231)), I113, "")</f>
        <v>93.3</v>
      </c>
      <c r="BR113" s="2">
        <f>IF(OR($B113&lt;J$229, AND($B113&gt;J$230, $B113&lt;J$231)), J113, "")</f>
        <v>93</v>
      </c>
      <c r="BS113" s="2">
        <f>IF(OR($B113&lt;K$229, AND($B113&gt;K$230, $B113&lt;K$231)), K113, "")</f>
        <v>92.343000000000004</v>
      </c>
      <c r="BT113" s="2">
        <f>IF(OR($B113&lt;L$229, AND($B113&gt;L$230, $B113&lt;L$231)), L113, "")</f>
        <v>89.370999999999995</v>
      </c>
      <c r="BU113" s="2">
        <f>IF(OR($B113&lt;M$229, AND($B113&gt;M$230, $B113&lt;M$231)), M113, "")</f>
        <v>82.914000000000001</v>
      </c>
      <c r="BV113" s="2">
        <f>IF(OR($B113&lt;N$229, AND($B113&gt;N$230, $B113&lt;N$231)), N113, "")</f>
        <v>73.099999999999994</v>
      </c>
      <c r="BW113" s="2">
        <f>IF(OR($B113&lt;O$229, AND($B113&gt;O$230, $B113&lt;O$231)), O113, "")</f>
        <v>62.6571</v>
      </c>
      <c r="BZ113" s="2">
        <f>IF(OR(AND($B113&gt;C$230, $B113&lt;C$231), $B113&gt;C$232), C113, "")</f>
        <v>82.557000000000002</v>
      </c>
      <c r="CA113" s="2">
        <f>IF(OR(AND($B113&gt;D$230, $B113&lt;D$231), $B113&gt;D$232), D113, "")</f>
        <v>83.8</v>
      </c>
      <c r="CB113" s="2">
        <f>IF(OR(AND($B113&gt;E$230, $B113&lt;E$231), $B113&gt;E$232), E113, "")</f>
        <v>86.1</v>
      </c>
      <c r="CC113" s="2">
        <f>IF(OR(AND($B113&gt;F$230, $B113&lt;F$231), $B113&gt;F$232), F113, "")</f>
        <v>87.671000000000006</v>
      </c>
      <c r="CD113" s="2">
        <f>IF(OR(AND($B113&gt;G$230, $B113&lt;G$231), $B113&gt;G$232), G113, "")</f>
        <v>89.2</v>
      </c>
      <c r="CE113" s="2" t="str">
        <f>IF(OR(AND($B113&gt;H$230, $B113&lt;H$231), $B113&gt;H$232), H113, "")</f>
        <v/>
      </c>
      <c r="CF113" s="2">
        <f>IF(OR(AND($B113&gt;I$230, $B113&lt;I$231), $B113&gt;I$232), I113, "")</f>
        <v>93.3</v>
      </c>
      <c r="CG113" s="2">
        <f>IF(OR(AND($B113&gt;J$230, $B113&lt;J$231), $B113&gt;J$232), J113, "")</f>
        <v>93</v>
      </c>
      <c r="CH113" s="2">
        <f>IF(OR(AND($B113&gt;K$230, $B113&lt;K$231), $B113&gt;K$232), K113, "")</f>
        <v>92.343000000000004</v>
      </c>
      <c r="CI113" s="2">
        <f>IF(OR(AND($B113&gt;L$230, $B113&lt;L$231), $B113&gt;L$232), L113, "")</f>
        <v>89.370999999999995</v>
      </c>
      <c r="CJ113" s="2">
        <f>IF(OR(AND($B113&gt;M$230, $B113&lt;M$231), $B113&gt;M$232), M113, "")</f>
        <v>82.914000000000001</v>
      </c>
      <c r="CK113" s="2">
        <f>IF(OR(AND($B113&gt;N$230, $B113&lt;N$231), $B113&gt;N$232), N113, "")</f>
        <v>73.099999999999994</v>
      </c>
      <c r="CL113" s="2">
        <f>IF(OR(AND($B113&gt;O$230, $B113&lt;O$231), $B113&gt;O$232), O113, "")</f>
        <v>62.6571</v>
      </c>
      <c r="CO113" s="2">
        <f>BK$207*$B113+BK$209</f>
        <v>81.313707718420403</v>
      </c>
      <c r="CP113" s="2">
        <f>BL$207*$B113+BL$209</f>
        <v>83.961715692901294</v>
      </c>
      <c r="CQ113" s="2">
        <f>BM$207*$B113+BM$209</f>
        <v>86.500791628896494</v>
      </c>
      <c r="CR113" s="2">
        <f>BN$207*$B113+BN$209</f>
        <v>86.779341999258037</v>
      </c>
      <c r="CS113" s="2">
        <f>BO$207*$B113+BO$209</f>
        <v>89.136181116206586</v>
      </c>
      <c r="CT113" s="2">
        <f>BP$207*$B113+BP$209</f>
        <v>91.800994467224498</v>
      </c>
      <c r="CU113" s="2">
        <f>BQ$207*$B113+BQ$209</f>
        <v>93.180468969497724</v>
      </c>
      <c r="CV113" s="2">
        <f>BR$207*$B113+BR$209</f>
        <v>92.338333803436171</v>
      </c>
      <c r="CW113" s="2">
        <f>BS$207*$B113+BS$209</f>
        <v>90.121157958362659</v>
      </c>
      <c r="CX113" s="2">
        <f>BT$207*$B113+BT$209</f>
        <v>86.923481326963937</v>
      </c>
      <c r="CY113" s="2">
        <f>BU$207*$B113+BU$209</f>
        <v>81.287952373424588</v>
      </c>
      <c r="CZ113" s="2">
        <f>BV$207*$B113+BV$209</f>
        <v>72.920485042994599</v>
      </c>
      <c r="DA113" s="2">
        <f>BW$207*$B113+BW$209</f>
        <v>61.133591273849618</v>
      </c>
      <c r="DD113" s="2">
        <f>BZ$207*$B113+BZ$209</f>
        <v>80.182977583986883</v>
      </c>
      <c r="DE113" s="2">
        <f>CA$207*$B113+CA$209</f>
        <v>83.155434372361086</v>
      </c>
      <c r="DF113" s="2">
        <f>CB$207*$B113+CB$209</f>
        <v>85.335637145776829</v>
      </c>
      <c r="DG113" s="2">
        <f>CC$207*$B113+CC$209</f>
        <v>85.689846688242369</v>
      </c>
      <c r="DH113" s="2">
        <f>CD$207*$B113+CD$209</f>
        <v>87.99345469873154</v>
      </c>
      <c r="DI113" s="2">
        <f>CE$207*$B113+CE$209</f>
        <v>90.401627473593564</v>
      </c>
      <c r="DJ113" s="2">
        <f>CF$207*$B113+CF$209</f>
        <v>91.55171142131681</v>
      </c>
      <c r="DK113" s="2">
        <f>CG$207*$B113+CG$209</f>
        <v>90.887630804903594</v>
      </c>
      <c r="DL113" s="2">
        <f>CH$207*$B113+CH$209</f>
        <v>88.948183416702207</v>
      </c>
      <c r="DM113" s="2">
        <f>CI$207*$B113+CI$209</f>
        <v>85.465495355442087</v>
      </c>
      <c r="DN113" s="2">
        <f>CJ$207*$B113+CJ$209</f>
        <v>79.908998690707264</v>
      </c>
      <c r="DO113" s="2">
        <f>CK$207*$B113+CK$209</f>
        <v>71.822674173325481</v>
      </c>
      <c r="DP113" s="2">
        <f>CL$207*$B113+CL$209</f>
        <v>60.342319310085806</v>
      </c>
      <c r="DS113" s="2">
        <f>POWER(10,($B113-C$227)/C$228)/(1+POWER(10,($B113-C$227)/C$228))</f>
        <v>0.68113070151755628</v>
      </c>
      <c r="DT113" s="2">
        <f>POWER(10,($B113-D$227)/D$228)/(1+POWER(10,($B113-D$227)/D$228))</f>
        <v>0.61463874415047082</v>
      </c>
      <c r="DU113" s="2">
        <f>POWER(10,($B113-E$227)/E$228)/(1+POWER(10,($B113-E$227)/E$228))</f>
        <v>0.64764585854108547</v>
      </c>
      <c r="DV113" s="2">
        <f>POWER(10,($B113-F$227)/F$228)/(1+POWER(10,($B113-F$227)/F$228))</f>
        <v>0.63564084441572499</v>
      </c>
      <c r="DW113" s="2">
        <f>POWER(10,($B113-G$227)/G$228)/(1+POWER(10,($B113-G$227)/G$228))</f>
        <v>0.64374023350839349</v>
      </c>
      <c r="DX113" s="2">
        <f>POWER(10,($B113-H$227)/H$228)/(1+POWER(10,($B113-H$227)/H$228))</f>
        <v>0.66040349424469924</v>
      </c>
      <c r="DY113" s="2">
        <f>POWER(10,($B113-I$227)/I$228)/(1+POWER(10,($B113-I$227)/I$228))</f>
        <v>0.64914982280855882</v>
      </c>
      <c r="DZ113" s="2">
        <f>POWER(10,($B113-J$227)/J$228)/(1+POWER(10,($B113-J$227)/J$228))</f>
        <v>0.62670063123681718</v>
      </c>
      <c r="EA113" s="2">
        <f>POWER(10,($B113-K$227)/K$228)/(1+POWER(10,($B113-K$227)/K$228))</f>
        <v>0.62508936387919778</v>
      </c>
      <c r="EB113" s="2">
        <f>POWER(10,($B113-L$227)/L$228)/(1+POWER(10,($B113-L$227)/L$228))</f>
        <v>0.66405701976990639</v>
      </c>
      <c r="EC113" s="2">
        <f>POWER(10,($B113-M$227)/M$228)/(1+POWER(10,($B113-M$227)/M$228))</f>
        <v>0.61916929458781711</v>
      </c>
      <c r="ED113" s="2">
        <f>POWER(10,($B113-N$227)/N$228)/(1+POWER(10,($B113-N$227)/N$228))</f>
        <v>0.60854130117283767</v>
      </c>
      <c r="EE113" s="2">
        <f>POWER(10,($B113-O$227)/O$228)/(1+POWER(10,($B113-O$227)/O$228))</f>
        <v>0.63640037043635278</v>
      </c>
    </row>
    <row r="114" spans="2:135" x14ac:dyDescent="0.25">
      <c r="B114" s="2">
        <v>108</v>
      </c>
      <c r="C114">
        <v>80.557000000000002</v>
      </c>
      <c r="D114">
        <v>83.885999999999996</v>
      </c>
      <c r="E114">
        <v>86.6</v>
      </c>
      <c r="F114">
        <v>86.5</v>
      </c>
      <c r="G114">
        <v>89.442999999999998</v>
      </c>
      <c r="H114">
        <v>92.986000000000004</v>
      </c>
      <c r="I114">
        <v>94.686000000000007</v>
      </c>
      <c r="J114">
        <v>94.286000000000001</v>
      </c>
      <c r="K114">
        <v>92</v>
      </c>
      <c r="L114">
        <v>89.385999999999996</v>
      </c>
      <c r="M114">
        <v>82.671000000000006</v>
      </c>
      <c r="N114">
        <v>73.8429</v>
      </c>
      <c r="O114">
        <v>63.142899999999997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80.472846995225424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83.410076596772953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85.730326434828442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86.089128445392774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88.477293064053484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91.124897715067263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92.311635047122238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91.504445814830987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89.465193976552726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86.280532682135345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80.453118967785045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72.254133526557652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60.677342566644725</v>
      </c>
      <c r="AE114" s="5"/>
      <c r="AG114" s="5">
        <f t="shared" si="32"/>
        <v>8.4153004774577767E-2</v>
      </c>
      <c r="AH114" s="5">
        <f t="shared" si="32"/>
        <v>0.47592340322704274</v>
      </c>
      <c r="AI114" s="5">
        <f t="shared" si="32"/>
        <v>0.86967356517155281</v>
      </c>
      <c r="AJ114" s="5">
        <f t="shared" si="31"/>
        <v>0.41087155460722613</v>
      </c>
      <c r="AK114" s="5">
        <f t="shared" si="31"/>
        <v>0.96570693594651402</v>
      </c>
      <c r="AL114" s="5">
        <f t="shared" si="31"/>
        <v>1.8611022849327412</v>
      </c>
      <c r="AM114" s="5">
        <f t="shared" si="31"/>
        <v>2.3743649528777695</v>
      </c>
      <c r="AN114" s="5">
        <f t="shared" si="16"/>
        <v>2.7815541851690142</v>
      </c>
      <c r="AO114" s="5">
        <f t="shared" si="16"/>
        <v>2.534806023447274</v>
      </c>
      <c r="AP114" s="5">
        <f t="shared" si="16"/>
        <v>3.105467317864651</v>
      </c>
      <c r="AQ114" s="5">
        <f t="shared" si="16"/>
        <v>2.2178810322149616</v>
      </c>
      <c r="AR114" s="5">
        <f t="shared" si="16"/>
        <v>1.5887664734423481</v>
      </c>
      <c r="AS114" s="5">
        <f t="shared" si="16"/>
        <v>2.4655574333552721</v>
      </c>
      <c r="AV114" s="2">
        <f t="shared" si="18"/>
        <v>80.468482990158279</v>
      </c>
      <c r="AW114" s="2">
        <f t="shared" si="19"/>
        <v>83.400025228473524</v>
      </c>
      <c r="AX114" s="2">
        <f t="shared" si="20"/>
        <v>85.669830437864476</v>
      </c>
      <c r="AY114" s="2">
        <f t="shared" si="21"/>
        <v>86.021338898248729</v>
      </c>
      <c r="AZ114" s="2">
        <f t="shared" si="22"/>
        <v>88.346313282394547</v>
      </c>
      <c r="BA114" s="2">
        <f t="shared" si="23"/>
        <v>90.812714175473047</v>
      </c>
      <c r="BB114" s="2">
        <f t="shared" si="24"/>
        <v>92.050709260675561</v>
      </c>
      <c r="BC114" s="2">
        <f t="shared" si="25"/>
        <v>91.359529103096136</v>
      </c>
      <c r="BD114" s="2">
        <f t="shared" si="26"/>
        <v>89.3228944187899</v>
      </c>
      <c r="BE114" s="2">
        <f t="shared" si="27"/>
        <v>85.882321521202172</v>
      </c>
      <c r="BF114" s="2">
        <f t="shared" si="28"/>
        <v>80.372892413470453</v>
      </c>
      <c r="BG114" s="2">
        <f t="shared" si="29"/>
        <v>72.207237621316978</v>
      </c>
      <c r="BH114" s="2">
        <f t="shared" si="30"/>
        <v>60.601439514204181</v>
      </c>
      <c r="BK114" s="2" t="str">
        <f>IF(OR($B114&lt;C$229, AND($B114&gt;C$230, $B114&lt;C$231)), C114, "")</f>
        <v/>
      </c>
      <c r="BL114" s="2">
        <f>IF(OR($B114&lt;D$229, AND($B114&gt;D$230, $B114&lt;D$231)), D114, "")</f>
        <v>83.885999999999996</v>
      </c>
      <c r="BM114" s="2">
        <f>IF(OR($B114&lt;E$229, AND($B114&gt;E$230, $B114&lt;E$231)), E114, "")</f>
        <v>86.6</v>
      </c>
      <c r="BN114" s="2">
        <f>IF(OR($B114&lt;F$229, AND($B114&gt;F$230, $B114&lt;F$231)), F114, "")</f>
        <v>86.5</v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>
        <f>IF(OR($B114&lt;J$229, AND($B114&gt;J$230, $B114&lt;J$231)), J114, "")</f>
        <v>94.286000000000001</v>
      </c>
      <c r="BS114" s="2">
        <f>IF(OR($B114&lt;K$229, AND($B114&gt;K$230, $B114&lt;K$231)), K114, "")</f>
        <v>92</v>
      </c>
      <c r="BT114" s="2" t="str">
        <f>IF(OR($B114&lt;L$229, AND($B114&gt;L$230, $B114&lt;L$231)), L114, "")</f>
        <v/>
      </c>
      <c r="BU114" s="2">
        <f>IF(OR($B114&lt;M$229, AND($B114&gt;M$230, $B114&lt;M$231)), M114, "")</f>
        <v>82.671000000000006</v>
      </c>
      <c r="BV114" s="2">
        <f>IF(OR($B114&lt;N$229, AND($B114&gt;N$230, $B114&lt;N$231)), N114, "")</f>
        <v>73.8429</v>
      </c>
      <c r="BW114" s="2">
        <f>IF(OR($B114&lt;O$229, AND($B114&gt;O$230, $B114&lt;O$231)), O114, "")</f>
        <v>63.142899999999997</v>
      </c>
      <c r="BZ114" s="2" t="str">
        <f>IF(OR(AND($B114&gt;C$230, $B114&lt;C$231), $B114&gt;C$232), C114, "")</f>
        <v/>
      </c>
      <c r="CA114" s="2">
        <f>IF(OR(AND($B114&gt;D$230, $B114&lt;D$231), $B114&gt;D$232), D114, "")</f>
        <v>83.885999999999996</v>
      </c>
      <c r="CB114" s="2">
        <f>IF(OR(AND($B114&gt;E$230, $B114&lt;E$231), $B114&gt;E$232), E114, "")</f>
        <v>86.6</v>
      </c>
      <c r="CC114" s="2">
        <f>IF(OR(AND($B114&gt;F$230, $B114&lt;F$231), $B114&gt;F$232), F114, "")</f>
        <v>86.5</v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>
        <f>IF(OR(AND($B114&gt;J$230, $B114&lt;J$231), $B114&gt;J$232), J114, "")</f>
        <v>94.286000000000001</v>
      </c>
      <c r="CH114" s="2">
        <f>IF(OR(AND($B114&gt;K$230, $B114&lt;K$231), $B114&gt;K$232), K114, "")</f>
        <v>92</v>
      </c>
      <c r="CI114" s="2" t="str">
        <f>IF(OR(AND($B114&gt;L$230, $B114&lt;L$231), $B114&gt;L$232), L114, "")</f>
        <v/>
      </c>
      <c r="CJ114" s="2">
        <f>IF(OR(AND($B114&gt;M$230, $B114&lt;M$231), $B114&gt;M$232), M114, "")</f>
        <v>82.671000000000006</v>
      </c>
      <c r="CK114" s="2">
        <f>IF(OR(AND($B114&gt;N$230, $B114&lt;N$231), $B114&gt;N$232), N114, "")</f>
        <v>73.8429</v>
      </c>
      <c r="CL114" s="2">
        <f>IF(OR(AND($B114&gt;O$230, $B114&lt;O$231), $B114&gt;O$232), O114, "")</f>
        <v>63.142899999999997</v>
      </c>
      <c r="CO114" s="2">
        <f>BK$207*$B114+BK$209</f>
        <v>81.306820701496193</v>
      </c>
      <c r="CP114" s="2">
        <f>BL$207*$B114+BL$209</f>
        <v>83.938154595358654</v>
      </c>
      <c r="CQ114" s="2">
        <f>BM$207*$B114+BM$209</f>
        <v>86.485184991062766</v>
      </c>
      <c r="CR114" s="2">
        <f>BN$207*$B114+BN$209</f>
        <v>86.775223042075865</v>
      </c>
      <c r="CS114" s="2">
        <f>BO$207*$B114+BO$209</f>
        <v>89.154322039551218</v>
      </c>
      <c r="CT114" s="2">
        <f>BP$207*$B114+BP$209</f>
        <v>91.826443226895719</v>
      </c>
      <c r="CU114" s="2">
        <f>BQ$207*$B114+BQ$209</f>
        <v>93.208641665798609</v>
      </c>
      <c r="CV114" s="2">
        <f>BR$207*$B114+BR$209</f>
        <v>92.366154344137072</v>
      </c>
      <c r="CW114" s="2">
        <f>BS$207*$B114+BS$209</f>
        <v>90.145127177547252</v>
      </c>
      <c r="CX114" s="2">
        <f>BT$207*$B114+BT$209</f>
        <v>86.948469652990667</v>
      </c>
      <c r="CY114" s="2">
        <f>BU$207*$B114+BU$209</f>
        <v>81.325637153724728</v>
      </c>
      <c r="CZ114" s="2">
        <f>BV$207*$B114+BV$209</f>
        <v>72.950857866596877</v>
      </c>
      <c r="DA114" s="2">
        <f>BW$207*$B114+BW$209</f>
        <v>61.158229551066228</v>
      </c>
      <c r="DD114" s="2">
        <f>BZ$207*$B114+BZ$209</f>
        <v>80.110550392133916</v>
      </c>
      <c r="DE114" s="2">
        <f>CA$207*$B114+CA$209</f>
        <v>83.092320047380568</v>
      </c>
      <c r="DF114" s="2">
        <f>CB$207*$B114+CB$209</f>
        <v>85.265265456117604</v>
      </c>
      <c r="DG114" s="2">
        <f>CC$207*$B114+CC$209</f>
        <v>85.627224319657032</v>
      </c>
      <c r="DH114" s="2">
        <f>CD$207*$B114+CD$209</f>
        <v>87.938489833230975</v>
      </c>
      <c r="DI114" s="2">
        <f>CE$207*$B114+CE$209</f>
        <v>90.337296041430363</v>
      </c>
      <c r="DJ114" s="2">
        <f>CF$207*$B114+CF$209</f>
        <v>91.479940802266015</v>
      </c>
      <c r="DK114" s="2">
        <f>CG$207*$B114+CG$209</f>
        <v>90.812683229307098</v>
      </c>
      <c r="DL114" s="2">
        <f>CH$207*$B114+CH$209</f>
        <v>88.873134833570788</v>
      </c>
      <c r="DM114" s="2">
        <f>CI$207*$B114+CI$209</f>
        <v>85.390420472036553</v>
      </c>
      <c r="DN114" s="2">
        <f>CJ$207*$B114+CJ$209</f>
        <v>79.838452227950498</v>
      </c>
      <c r="DO114" s="2">
        <f>CK$207*$B114+CK$209</f>
        <v>71.770975914138305</v>
      </c>
      <c r="DP114" s="2">
        <f>CL$207*$B114+CL$209</f>
        <v>60.311314974941027</v>
      </c>
      <c r="DS114" s="2">
        <f>POWER(10,($B114-C$227)/C$228)/(1+POWER(10,($B114-C$227)/C$228))</f>
        <v>0.70079287664075829</v>
      </c>
      <c r="DT114" s="2">
        <f>POWER(10,($B114-D$227)/D$228)/(1+POWER(10,($B114-D$227)/D$228))</f>
        <v>0.63621114575124682</v>
      </c>
      <c r="DU114" s="2">
        <f>POWER(10,($B114-E$227)/E$228)/(1+POWER(10,($B114-E$227)/E$228))</f>
        <v>0.66836748641371124</v>
      </c>
      <c r="DV114" s="2">
        <f>POWER(10,($B114-F$227)/F$228)/(1+POWER(10,($B114-F$227)/F$228))</f>
        <v>0.65669423589487652</v>
      </c>
      <c r="DW114" s="2">
        <f>POWER(10,($B114-G$227)/G$228)/(1+POWER(10,($B114-G$227)/G$228))</f>
        <v>0.66457258901056671</v>
      </c>
      <c r="DX114" s="2">
        <f>POWER(10,($B114-H$227)/H$228)/(1+POWER(10,($B114-H$227)/H$228))</f>
        <v>0.68074469825216677</v>
      </c>
      <c r="DY114" s="2">
        <f>POWER(10,($B114-I$227)/I$228)/(1+POWER(10,($B114-I$227)/I$228))</f>
        <v>0.66982809435105006</v>
      </c>
      <c r="DZ114" s="2">
        <f>POWER(10,($B114-J$227)/J$228)/(1+POWER(10,($B114-J$227)/J$228))</f>
        <v>0.64798452409661467</v>
      </c>
      <c r="EA114" s="2">
        <f>POWER(10,($B114-K$227)/K$228)/(1+POWER(10,($B114-K$227)/K$228))</f>
        <v>0.64641329222698896</v>
      </c>
      <c r="EB114" s="2">
        <f>POWER(10,($B114-L$227)/L$228)/(1+POWER(10,($B114-L$227)/L$228))</f>
        <v>0.68428400388208976</v>
      </c>
      <c r="EC114" s="2">
        <f>POWER(10,($B114-M$227)/M$228)/(1+POWER(10,($B114-M$227)/M$228))</f>
        <v>0.64063636185545791</v>
      </c>
      <c r="ED114" s="2">
        <f>POWER(10,($B114-N$227)/N$228)/(1+POWER(10,($B114-N$227)/N$228))</f>
        <v>0.63024969890452931</v>
      </c>
      <c r="EE114" s="2">
        <f>POWER(10,($B114-O$227)/O$228)/(1+POWER(10,($B114-O$227)/O$228))</f>
        <v>0.65743352701457547</v>
      </c>
    </row>
    <row r="115" spans="2:135" x14ac:dyDescent="0.25">
      <c r="B115" s="2">
        <v>109</v>
      </c>
      <c r="C115">
        <v>82.070999999999998</v>
      </c>
      <c r="D115">
        <v>82.971000000000004</v>
      </c>
      <c r="E115">
        <v>85</v>
      </c>
      <c r="F115">
        <v>87.570999999999998</v>
      </c>
      <c r="G115">
        <v>89.242999999999995</v>
      </c>
      <c r="H115">
        <v>93.414000000000001</v>
      </c>
      <c r="I115">
        <v>94.971000000000004</v>
      </c>
      <c r="J115">
        <v>93.771000000000001</v>
      </c>
      <c r="K115">
        <v>92.370999999999995</v>
      </c>
      <c r="L115">
        <v>89.543000000000006</v>
      </c>
      <c r="M115">
        <v>82.513999999999996</v>
      </c>
      <c r="N115">
        <v>74.428600000000003</v>
      </c>
      <c r="O115">
        <v>63.6571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80.399515621973919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83.353065050272363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85.70563971042661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86.08447925021288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88.536039199445469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91.30779994176784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92.456981035339936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91.567987449814652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89.532743357083035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86.527262576126503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80.469305738065344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72.255978027019282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60.72027045423858</v>
      </c>
      <c r="AE115" s="5"/>
      <c r="AG115" s="5">
        <f t="shared" si="32"/>
        <v>1.6714843780260793</v>
      </c>
      <c r="AH115" s="5">
        <f t="shared" si="32"/>
        <v>-0.38206505027235949</v>
      </c>
      <c r="AI115" s="5">
        <f t="shared" si="32"/>
        <v>-0.70563971042660967</v>
      </c>
      <c r="AJ115" s="5">
        <f t="shared" si="31"/>
        <v>1.4865207497871182</v>
      </c>
      <c r="AK115" s="5">
        <f t="shared" si="31"/>
        <v>0.70696080055452626</v>
      </c>
      <c r="AL115" s="5">
        <f t="shared" si="31"/>
        <v>2.1062000582321616</v>
      </c>
      <c r="AM115" s="5">
        <f t="shared" si="31"/>
        <v>2.5140189646600675</v>
      </c>
      <c r="AN115" s="5">
        <f t="shared" si="16"/>
        <v>2.203012550185349</v>
      </c>
      <c r="AO115" s="5">
        <f t="shared" si="16"/>
        <v>2.83825664291696</v>
      </c>
      <c r="AP115" s="5">
        <f t="shared" ref="AP115:AS178" si="33">L115-AA115</f>
        <v>3.0157374238735031</v>
      </c>
      <c r="AQ115" s="5">
        <f t="shared" si="33"/>
        <v>2.0446942619346515</v>
      </c>
      <c r="AR115" s="5">
        <f t="shared" si="33"/>
        <v>2.1726219729807212</v>
      </c>
      <c r="AS115" s="5">
        <f t="shared" si="33"/>
        <v>2.9368295457614195</v>
      </c>
      <c r="AV115" s="2">
        <f t="shared" si="18"/>
        <v>80.391756314749841</v>
      </c>
      <c r="AW115" s="2">
        <f t="shared" si="19"/>
        <v>83.332672955177642</v>
      </c>
      <c r="AX115" s="2">
        <f t="shared" si="20"/>
        <v>85.592013210772677</v>
      </c>
      <c r="AY115" s="2">
        <f t="shared" si="21"/>
        <v>85.954122369355275</v>
      </c>
      <c r="AZ115" s="2">
        <f t="shared" si="22"/>
        <v>88.289819792724757</v>
      </c>
      <c r="BA115" s="2">
        <f t="shared" si="23"/>
        <v>90.745979346913572</v>
      </c>
      <c r="BB115" s="2">
        <f t="shared" si="24"/>
        <v>91.975287816449438</v>
      </c>
      <c r="BC115" s="2">
        <f t="shared" si="25"/>
        <v>91.286453634176155</v>
      </c>
      <c r="BD115" s="2">
        <f t="shared" si="26"/>
        <v>89.254399344816704</v>
      </c>
      <c r="BE115" s="2">
        <f t="shared" si="27"/>
        <v>85.80641831552299</v>
      </c>
      <c r="BF115" s="2">
        <f t="shared" si="28"/>
        <v>80.307866719389921</v>
      </c>
      <c r="BG115" s="2">
        <f t="shared" si="29"/>
        <v>72.159139230838747</v>
      </c>
      <c r="BH115" s="2">
        <f t="shared" si="30"/>
        <v>60.571055130728865</v>
      </c>
      <c r="BK115" s="2" t="str">
        <f>IF(OR($B115&lt;C$229, AND($B115&gt;C$230, $B115&lt;C$231)), C115, "")</f>
        <v/>
      </c>
      <c r="BL115" s="2">
        <f>IF(OR($B115&lt;D$229, AND($B115&gt;D$230, $B115&lt;D$231)), D115, "")</f>
        <v>82.971000000000004</v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>
        <f>IF(OR($B115&lt;M$229, AND($B115&gt;M$230, $B115&lt;M$231)), M115, "")</f>
        <v>82.513999999999996</v>
      </c>
      <c r="BV115" s="2">
        <f>IF(OR($B115&lt;N$229, AND($B115&gt;N$230, $B115&lt;N$231)), N115, "")</f>
        <v>74.428600000000003</v>
      </c>
      <c r="BW115" s="2">
        <f>IF(OR($B115&lt;O$229, AND($B115&gt;O$230, $B115&lt;O$231)), O115, "")</f>
        <v>63.6571</v>
      </c>
      <c r="BZ115" s="2" t="str">
        <f>IF(OR(AND($B115&gt;C$230, $B115&lt;C$231), $B115&gt;C$232), C115, "")</f>
        <v/>
      </c>
      <c r="CA115" s="2">
        <f>IF(OR(AND($B115&gt;D$230, $B115&lt;D$231), $B115&gt;D$232), D115, "")</f>
        <v>82.971000000000004</v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>
        <f>IF(OR(AND($B115&gt;M$230, $B115&lt;M$231), $B115&gt;M$232), M115, "")</f>
        <v>82.513999999999996</v>
      </c>
      <c r="CK115" s="2">
        <f>IF(OR(AND($B115&gt;N$230, $B115&lt;N$231), $B115&gt;N$232), N115, "")</f>
        <v>74.428600000000003</v>
      </c>
      <c r="CL115" s="2">
        <f>IF(OR(AND($B115&gt;O$230, $B115&lt;O$231), $B115&gt;O$232), O115, "")</f>
        <v>63.6571</v>
      </c>
      <c r="CO115" s="2">
        <f>BK$207*$B115+BK$209</f>
        <v>81.299933684571982</v>
      </c>
      <c r="CP115" s="2">
        <f>BL$207*$B115+BL$209</f>
        <v>83.914593497816014</v>
      </c>
      <c r="CQ115" s="2">
        <f>BM$207*$B115+BM$209</f>
        <v>86.469578353229053</v>
      </c>
      <c r="CR115" s="2">
        <f>BN$207*$B115+BN$209</f>
        <v>86.771104084893693</v>
      </c>
      <c r="CS115" s="2">
        <f>BO$207*$B115+BO$209</f>
        <v>89.17246296289585</v>
      </c>
      <c r="CT115" s="2">
        <f>BP$207*$B115+BP$209</f>
        <v>91.85189198656694</v>
      </c>
      <c r="CU115" s="2">
        <f>BQ$207*$B115+BQ$209</f>
        <v>93.236814362099494</v>
      </c>
      <c r="CV115" s="2">
        <f>BR$207*$B115+BR$209</f>
        <v>92.393974884837988</v>
      </c>
      <c r="CW115" s="2">
        <f>BS$207*$B115+BS$209</f>
        <v>90.169096396731859</v>
      </c>
      <c r="CX115" s="2">
        <f>BT$207*$B115+BT$209</f>
        <v>86.973457979017397</v>
      </c>
      <c r="CY115" s="2">
        <f>BU$207*$B115+BU$209</f>
        <v>81.363321934024881</v>
      </c>
      <c r="CZ115" s="2">
        <f>BV$207*$B115+BV$209</f>
        <v>72.981230690199155</v>
      </c>
      <c r="DA115" s="2">
        <f>BW$207*$B115+BW$209</f>
        <v>61.182867828282838</v>
      </c>
      <c r="DD115" s="2">
        <f>BZ$207*$B115+BZ$209</f>
        <v>80.038123200280936</v>
      </c>
      <c r="DE115" s="2">
        <f>CA$207*$B115+CA$209</f>
        <v>83.029205722400064</v>
      </c>
      <c r="DF115" s="2">
        <f>CB$207*$B115+CB$209</f>
        <v>85.194893766458364</v>
      </c>
      <c r="DG115" s="2">
        <f>CC$207*$B115+CC$209</f>
        <v>85.564601951071708</v>
      </c>
      <c r="DH115" s="2">
        <f>CD$207*$B115+CD$209</f>
        <v>87.883524967730409</v>
      </c>
      <c r="DI115" s="2">
        <f>CE$207*$B115+CE$209</f>
        <v>90.272964609267149</v>
      </c>
      <c r="DJ115" s="2">
        <f>CF$207*$B115+CF$209</f>
        <v>91.408170183215233</v>
      </c>
      <c r="DK115" s="2">
        <f>CG$207*$B115+CG$209</f>
        <v>90.737735653710601</v>
      </c>
      <c r="DL115" s="2">
        <f>CH$207*$B115+CH$209</f>
        <v>88.798086250439383</v>
      </c>
      <c r="DM115" s="2">
        <f>CI$207*$B115+CI$209</f>
        <v>85.315345588631033</v>
      </c>
      <c r="DN115" s="2">
        <f>CJ$207*$B115+CJ$209</f>
        <v>79.767905765193717</v>
      </c>
      <c r="DO115" s="2">
        <f>CK$207*$B115+CK$209</f>
        <v>71.719277654951128</v>
      </c>
      <c r="DP115" s="2">
        <f>CL$207*$B115+CL$209</f>
        <v>60.280310639796248</v>
      </c>
      <c r="DS115" s="2">
        <f>POWER(10,($B115-C$227)/C$228)/(1+POWER(10,($B115-C$227)/C$228))</f>
        <v>0.71974149932064202</v>
      </c>
      <c r="DT115" s="2">
        <f>POWER(10,($B115-D$227)/D$228)/(1+POWER(10,($B115-D$227)/D$228))</f>
        <v>0.65724935310405508</v>
      </c>
      <c r="DU115" s="2">
        <f>POWER(10,($B115-E$227)/E$228)/(1+POWER(10,($B115-E$227)/E$228))</f>
        <v>0.68845669867211001</v>
      </c>
      <c r="DV115" s="2">
        <f>POWER(10,($B115-F$227)/F$228)/(1+POWER(10,($B115-F$227)/F$228))</f>
        <v>0.67714900175962811</v>
      </c>
      <c r="DW115" s="2">
        <f>POWER(10,($B115-G$227)/G$228)/(1+POWER(10,($B115-G$227)/G$228))</f>
        <v>0.68478326613205043</v>
      </c>
      <c r="DX115" s="2">
        <f>POWER(10,($B115-H$227)/H$228)/(1+POWER(10,($B115-H$227)/H$228))</f>
        <v>0.70042020649780867</v>
      </c>
      <c r="DY115" s="2">
        <f>POWER(10,($B115-I$227)/I$228)/(1+POWER(10,($B115-I$227)/I$228))</f>
        <v>0.68986988295326568</v>
      </c>
      <c r="DZ115" s="2">
        <f>POWER(10,($B115-J$227)/J$228)/(1+POWER(10,($B115-J$227)/J$228))</f>
        <v>0.66869642370924576</v>
      </c>
      <c r="EA115" s="2">
        <f>POWER(10,($B115-K$227)/K$228)/(1+POWER(10,($B115-K$227)/K$228))</f>
        <v>0.66717015507778188</v>
      </c>
      <c r="EB115" s="2">
        <f>POWER(10,($B115-L$227)/L$228)/(1+POWER(10,($B115-L$227)/L$228))</f>
        <v>0.70383628411489241</v>
      </c>
      <c r="EC115" s="2">
        <f>POWER(10,($B115-M$227)/M$228)/(1+POWER(10,($B115-M$227)/M$228))</f>
        <v>0.66155479382424487</v>
      </c>
      <c r="ED115" s="2">
        <f>POWER(10,($B115-N$227)/N$228)/(1+POWER(10,($B115-N$227)/N$228))</f>
        <v>0.65144378308724216</v>
      </c>
      <c r="EE115" s="2">
        <f>POWER(10,($B115-O$227)/O$228)/(1+POWER(10,($B115-O$227)/O$228))</f>
        <v>0.67786585200197236</v>
      </c>
    </row>
    <row r="116" spans="2:135" x14ac:dyDescent="0.25">
      <c r="B116" s="2">
        <v>110</v>
      </c>
      <c r="C116">
        <v>79.986000000000004</v>
      </c>
      <c r="D116">
        <v>81.856999999999999</v>
      </c>
      <c r="E116">
        <v>84.4</v>
      </c>
      <c r="F116">
        <v>87.656999999999996</v>
      </c>
      <c r="G116">
        <v>89.929000000000002</v>
      </c>
      <c r="H116">
        <v>93.213999999999999</v>
      </c>
      <c r="I116">
        <v>93.143000000000001</v>
      </c>
      <c r="J116">
        <v>93.686000000000007</v>
      </c>
      <c r="K116">
        <v>92.614000000000004</v>
      </c>
      <c r="L116">
        <v>90.043000000000006</v>
      </c>
      <c r="M116">
        <v>83.643000000000001</v>
      </c>
      <c r="N116">
        <v>75.314300000000003</v>
      </c>
      <c r="O116">
        <v>64.671400000000006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80.326737008503855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83.303718869158018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85.716556195996574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86.124444098849096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88.672518763848828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91.640145305123454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92.744292594289533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91.731239977774308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89.701585826211939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86.973029564175448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80.549647722248807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72.29945158718543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60.819703821327607</v>
      </c>
      <c r="AE116" s="5"/>
      <c r="AG116" s="5">
        <f t="shared" si="32"/>
        <v>-0.3407370085038508</v>
      </c>
      <c r="AH116" s="5">
        <f t="shared" si="32"/>
        <v>-1.4467188691580191</v>
      </c>
      <c r="AI116" s="5">
        <f t="shared" si="32"/>
        <v>-1.3165561959965686</v>
      </c>
      <c r="AJ116" s="5">
        <f t="shared" si="31"/>
        <v>1.5325559011509</v>
      </c>
      <c r="AK116" s="5">
        <f t="shared" si="31"/>
        <v>1.2564812361511741</v>
      </c>
      <c r="AL116" s="5">
        <f t="shared" si="31"/>
        <v>1.5738546948765446</v>
      </c>
      <c r="AM116" s="5">
        <f t="shared" si="31"/>
        <v>0.39870740571046781</v>
      </c>
      <c r="AN116" s="5">
        <f t="shared" si="31"/>
        <v>1.9547600222256989</v>
      </c>
      <c r="AO116" s="5">
        <f t="shared" si="31"/>
        <v>2.9124141737880649</v>
      </c>
      <c r="AP116" s="5">
        <f t="shared" si="33"/>
        <v>3.0699704358245583</v>
      </c>
      <c r="AQ116" s="5">
        <f t="shared" si="33"/>
        <v>3.0933522777511939</v>
      </c>
      <c r="AR116" s="5">
        <f t="shared" si="33"/>
        <v>3.0148484128145725</v>
      </c>
      <c r="AS116" s="5">
        <f t="shared" si="33"/>
        <v>3.8516961786723982</v>
      </c>
      <c r="AV116" s="2">
        <f t="shared" si="18"/>
        <v>80.313543038381752</v>
      </c>
      <c r="AW116" s="2">
        <f t="shared" si="19"/>
        <v>83.264211650100748</v>
      </c>
      <c r="AX116" s="2">
        <f t="shared" si="20"/>
        <v>85.512906313320087</v>
      </c>
      <c r="AY116" s="2">
        <f t="shared" si="21"/>
        <v>85.885342727494645</v>
      </c>
      <c r="AZ116" s="2">
        <f t="shared" si="22"/>
        <v>88.231291949495812</v>
      </c>
      <c r="BA116" s="2">
        <f t="shared" si="23"/>
        <v>90.676900922946459</v>
      </c>
      <c r="BB116" s="2">
        <f t="shared" si="24"/>
        <v>91.897188007681422</v>
      </c>
      <c r="BC116" s="2">
        <f t="shared" si="25"/>
        <v>91.210235159992465</v>
      </c>
      <c r="BD116" s="2">
        <f t="shared" si="26"/>
        <v>89.182718400239239</v>
      </c>
      <c r="BE116" s="2">
        <f t="shared" si="27"/>
        <v>85.727868281309128</v>
      </c>
      <c r="BF116" s="2">
        <f t="shared" si="28"/>
        <v>80.239357250630363</v>
      </c>
      <c r="BG116" s="2">
        <f t="shared" si="29"/>
        <v>72.108345175181853</v>
      </c>
      <c r="BH116" s="2">
        <f t="shared" si="30"/>
        <v>60.539027617410724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>
        <f>IF(OR($B116&lt;N$229, AND($B116&gt;N$230, $B116&lt;N$231)), N116, "")</f>
        <v>75.314300000000003</v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>
        <f>IF(OR(AND($B116&gt;N$230, $B116&lt;N$231), $B116&gt;N$232), N116, "")</f>
        <v>75.314300000000003</v>
      </c>
      <c r="CL116" s="2" t="str">
        <f>IF(OR(AND($B116&gt;O$230, $B116&lt;O$231), $B116&gt;O$232), O116, "")</f>
        <v/>
      </c>
      <c r="CO116" s="2">
        <f>BK$207*$B116+BK$209</f>
        <v>81.293046667647786</v>
      </c>
      <c r="CP116" s="2">
        <f>BL$207*$B116+BL$209</f>
        <v>83.891032400273374</v>
      </c>
      <c r="CQ116" s="2">
        <f>BM$207*$B116+BM$209</f>
        <v>86.453971715395326</v>
      </c>
      <c r="CR116" s="2">
        <f>BN$207*$B116+BN$209</f>
        <v>86.766985127711521</v>
      </c>
      <c r="CS116" s="2">
        <f>BO$207*$B116+BO$209</f>
        <v>89.190603886240481</v>
      </c>
      <c r="CT116" s="2">
        <f>BP$207*$B116+BP$209</f>
        <v>91.877340746238161</v>
      </c>
      <c r="CU116" s="2">
        <f>BQ$207*$B116+BQ$209</f>
        <v>93.264987058400379</v>
      </c>
      <c r="CV116" s="2">
        <f>BR$207*$B116+BR$209</f>
        <v>92.421795425538903</v>
      </c>
      <c r="CW116" s="2">
        <f>BS$207*$B116+BS$209</f>
        <v>90.193065615916453</v>
      </c>
      <c r="CX116" s="2">
        <f>BT$207*$B116+BT$209</f>
        <v>86.998446305044126</v>
      </c>
      <c r="CY116" s="2">
        <f>BU$207*$B116+BU$209</f>
        <v>81.401006714325021</v>
      </c>
      <c r="CZ116" s="2">
        <f>BV$207*$B116+BV$209</f>
        <v>73.011603513801433</v>
      </c>
      <c r="DA116" s="2">
        <f>BW$207*$B116+BW$209</f>
        <v>61.207506105499448</v>
      </c>
      <c r="DD116" s="2">
        <f>BZ$207*$B116+BZ$209</f>
        <v>79.965696008427955</v>
      </c>
      <c r="DE116" s="2">
        <f>CA$207*$B116+CA$209</f>
        <v>82.966091397419547</v>
      </c>
      <c r="DF116" s="2">
        <f>CB$207*$B116+CB$209</f>
        <v>85.124522076799124</v>
      </c>
      <c r="DG116" s="2">
        <f>CC$207*$B116+CC$209</f>
        <v>85.501979582486371</v>
      </c>
      <c r="DH116" s="2">
        <f>CD$207*$B116+CD$209</f>
        <v>87.828560102229844</v>
      </c>
      <c r="DI116" s="2">
        <f>CE$207*$B116+CE$209</f>
        <v>90.208633177103948</v>
      </c>
      <c r="DJ116" s="2">
        <f>CF$207*$B116+CF$209</f>
        <v>91.336399564164452</v>
      </c>
      <c r="DK116" s="2">
        <f>CG$207*$B116+CG$209</f>
        <v>90.662788078114119</v>
      </c>
      <c r="DL116" s="2">
        <f>CH$207*$B116+CH$209</f>
        <v>88.723037667307963</v>
      </c>
      <c r="DM116" s="2">
        <f>CI$207*$B116+CI$209</f>
        <v>85.240270705225498</v>
      </c>
      <c r="DN116" s="2">
        <f>CJ$207*$B116+CJ$209</f>
        <v>79.697359302436951</v>
      </c>
      <c r="DO116" s="2">
        <f>CK$207*$B116+CK$209</f>
        <v>71.667579395763966</v>
      </c>
      <c r="DP116" s="2">
        <f>CL$207*$B116+CL$209</f>
        <v>60.249306304651469</v>
      </c>
      <c r="DS116" s="2">
        <f>POWER(10,($B116-C$227)/C$228)/(1+POWER(10,($B116-C$227)/C$228))</f>
        <v>0.73793885772562584</v>
      </c>
      <c r="DT116" s="2">
        <f>POWER(10,($B116-D$227)/D$228)/(1+POWER(10,($B116-D$227)/D$228))</f>
        <v>0.67768727760865211</v>
      </c>
      <c r="DU116" s="2">
        <f>POWER(10,($B116-E$227)/E$228)/(1+POWER(10,($B116-E$227)/E$228))</f>
        <v>0.70786088826120497</v>
      </c>
      <c r="DV116" s="2">
        <f>POWER(10,($B116-F$227)/F$228)/(1+POWER(10,($B116-F$227)/F$228))</f>
        <v>0.69694745888244658</v>
      </c>
      <c r="DW116" s="2">
        <f>POWER(10,($B116-G$227)/G$228)/(1+POWER(10,($B116-G$227)/G$228))</f>
        <v>0.70431798742908802</v>
      </c>
      <c r="DX116" s="2">
        <f>POWER(10,($B116-H$227)/H$228)/(1+POWER(10,($B116-H$227)/H$228))</f>
        <v>0.71938297967601472</v>
      </c>
      <c r="DY116" s="2">
        <f>POWER(10,($B116-I$227)/I$228)/(1+POWER(10,($B116-I$227)/I$228))</f>
        <v>0.70922322933596504</v>
      </c>
      <c r="DZ116" s="2">
        <f>POWER(10,($B116-J$227)/J$228)/(1+POWER(10,($B116-J$227)/J$228))</f>
        <v>0.68877498852985686</v>
      </c>
      <c r="EA116" s="2">
        <f>POWER(10,($B116-K$227)/K$228)/(1+POWER(10,($B116-K$227)/K$228))</f>
        <v>0.6872979637112302</v>
      </c>
      <c r="EB116" s="2">
        <f>POWER(10,($B116-L$227)/L$228)/(1+POWER(10,($B116-L$227)/L$228))</f>
        <v>0.72266844328067892</v>
      </c>
      <c r="EC116" s="2">
        <f>POWER(10,($B116-M$227)/M$228)/(1+POWER(10,($B116-M$227)/M$228))</f>
        <v>0.68186025793169502</v>
      </c>
      <c r="ED116" s="2">
        <f>POWER(10,($B116-N$227)/N$228)/(1+POWER(10,($B116-N$227)/N$228))</f>
        <v>0.67205515622629275</v>
      </c>
      <c r="EE116" s="2">
        <f>POWER(10,($B116-O$227)/O$228)/(1+POWER(10,($B116-O$227)/O$228))</f>
        <v>0.69763997811014</v>
      </c>
    </row>
    <row r="117" spans="2:135" x14ac:dyDescent="0.25">
      <c r="B117" s="2">
        <v>111</v>
      </c>
      <c r="C117">
        <v>81.2</v>
      </c>
      <c r="D117">
        <v>83.528999999999996</v>
      </c>
      <c r="E117">
        <v>84.771000000000001</v>
      </c>
      <c r="F117">
        <v>86.228999999999999</v>
      </c>
      <c r="G117">
        <v>87.914000000000001</v>
      </c>
      <c r="H117">
        <v>92.643000000000001</v>
      </c>
      <c r="I117">
        <v>95.043000000000006</v>
      </c>
      <c r="J117">
        <v>94.813999999999993</v>
      </c>
      <c r="K117">
        <v>93</v>
      </c>
      <c r="L117">
        <v>89.186000000000007</v>
      </c>
      <c r="M117">
        <v>83.813999999999993</v>
      </c>
      <c r="N117">
        <v>76.085700000000003</v>
      </c>
      <c r="O117">
        <v>64.5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80.255486535132192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83.26785980557726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85.780971881862115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86.233498063645001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88.924685542094366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92.179091644067071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93.235814586194508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92.049609146556335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90.029901479763723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87.69937347990097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80.737300418375469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72.41550739566523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61.010683768112493</v>
      </c>
      <c r="AE117" s="5"/>
      <c r="AG117" s="5">
        <f t="shared" si="32"/>
        <v>0.94451346486781063</v>
      </c>
      <c r="AH117" s="5">
        <f t="shared" si="32"/>
        <v>0.26114019442273673</v>
      </c>
      <c r="AI117" s="5">
        <f t="shared" si="32"/>
        <v>-1.0099718818621142</v>
      </c>
      <c r="AJ117" s="5">
        <f t="shared" si="31"/>
        <v>-4.4980636450020484E-3</v>
      </c>
      <c r="AK117" s="5">
        <f t="shared" si="31"/>
        <v>-1.0106855420943646</v>
      </c>
      <c r="AL117" s="5">
        <f t="shared" si="31"/>
        <v>0.46390835593292934</v>
      </c>
      <c r="AM117" s="5">
        <f t="shared" si="31"/>
        <v>1.8071854138054988</v>
      </c>
      <c r="AN117" s="5">
        <f t="shared" si="31"/>
        <v>2.7643908534436576</v>
      </c>
      <c r="AO117" s="5">
        <f t="shared" si="31"/>
        <v>2.9700985202362773</v>
      </c>
      <c r="AP117" s="5">
        <f t="shared" si="33"/>
        <v>1.486626520099037</v>
      </c>
      <c r="AQ117" s="5">
        <f t="shared" si="33"/>
        <v>3.0766995816245242</v>
      </c>
      <c r="AR117" s="5">
        <f t="shared" si="33"/>
        <v>3.6701926043347726</v>
      </c>
      <c r="AS117" s="5">
        <f t="shared" si="33"/>
        <v>3.4893162318875071</v>
      </c>
      <c r="AV117" s="2">
        <f t="shared" si="18"/>
        <v>80.234030825080879</v>
      </c>
      <c r="AW117" s="2">
        <f t="shared" si="19"/>
        <v>83.194767948994667</v>
      </c>
      <c r="AX117" s="2">
        <f t="shared" si="20"/>
        <v>85.432682490699449</v>
      </c>
      <c r="AY117" s="2">
        <f t="shared" si="21"/>
        <v>85.815179582525786</v>
      </c>
      <c r="AZ117" s="2">
        <f t="shared" si="22"/>
        <v>88.170942852246682</v>
      </c>
      <c r="BA117" s="2">
        <f t="shared" si="23"/>
        <v>90.605737497408001</v>
      </c>
      <c r="BB117" s="2">
        <f t="shared" si="24"/>
        <v>91.816703139440818</v>
      </c>
      <c r="BC117" s="2">
        <f t="shared" si="25"/>
        <v>91.131166611768975</v>
      </c>
      <c r="BD117" s="2">
        <f t="shared" si="26"/>
        <v>89.10812182069381</v>
      </c>
      <c r="BE117" s="2">
        <f t="shared" si="27"/>
        <v>85.646954992162478</v>
      </c>
      <c r="BF117" s="2">
        <f t="shared" si="28"/>
        <v>80.167663760345476</v>
      </c>
      <c r="BG117" s="2">
        <f t="shared" si="29"/>
        <v>72.055084352403966</v>
      </c>
      <c r="BH117" s="2">
        <f t="shared" si="30"/>
        <v>60.505515864715505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81.286159650723576</v>
      </c>
      <c r="CP117" s="2">
        <f>BL$207*$B117+BL$209</f>
        <v>83.867471302730735</v>
      </c>
      <c r="CQ117" s="2">
        <f>BM$207*$B117+BM$209</f>
        <v>86.438365077561599</v>
      </c>
      <c r="CR117" s="2">
        <f>BN$207*$B117+BN$209</f>
        <v>86.76286617052935</v>
      </c>
      <c r="CS117" s="2">
        <f>BO$207*$B117+BO$209</f>
        <v>89.208744809585113</v>
      </c>
      <c r="CT117" s="2">
        <f>BP$207*$B117+BP$209</f>
        <v>91.902789505909396</v>
      </c>
      <c r="CU117" s="2">
        <f>BQ$207*$B117+BQ$209</f>
        <v>93.293159754701264</v>
      </c>
      <c r="CV117" s="2">
        <f>BR$207*$B117+BR$209</f>
        <v>92.449615966239804</v>
      </c>
      <c r="CW117" s="2">
        <f>BS$207*$B117+BS$209</f>
        <v>90.21703483510106</v>
      </c>
      <c r="CX117" s="2">
        <f>BT$207*$B117+BT$209</f>
        <v>87.023434631070856</v>
      </c>
      <c r="CY117" s="2">
        <f>BU$207*$B117+BU$209</f>
        <v>81.438691494625161</v>
      </c>
      <c r="CZ117" s="2">
        <f>BV$207*$B117+BV$209</f>
        <v>73.041976337403725</v>
      </c>
      <c r="DA117" s="2">
        <f>BW$207*$B117+BW$209</f>
        <v>61.232144382716058</v>
      </c>
      <c r="DD117" s="2">
        <f>BZ$207*$B117+BZ$209</f>
        <v>79.893268816574974</v>
      </c>
      <c r="DE117" s="2">
        <f>CA$207*$B117+CA$209</f>
        <v>82.902977072439029</v>
      </c>
      <c r="DF117" s="2">
        <f>CB$207*$B117+CB$209</f>
        <v>85.054150387139885</v>
      </c>
      <c r="DG117" s="2">
        <f>CC$207*$B117+CC$209</f>
        <v>85.439357213901033</v>
      </c>
      <c r="DH117" s="2">
        <f>CD$207*$B117+CD$209</f>
        <v>87.773595236729278</v>
      </c>
      <c r="DI117" s="2">
        <f>CE$207*$B117+CE$209</f>
        <v>90.144301744940734</v>
      </c>
      <c r="DJ117" s="2">
        <f>CF$207*$B117+CF$209</f>
        <v>91.264628945113657</v>
      </c>
      <c r="DK117" s="2">
        <f>CG$207*$B117+CG$209</f>
        <v>90.587840502517622</v>
      </c>
      <c r="DL117" s="2">
        <f>CH$207*$B117+CH$209</f>
        <v>88.647989084176544</v>
      </c>
      <c r="DM117" s="2">
        <f>CI$207*$B117+CI$209</f>
        <v>85.165195821819978</v>
      </c>
      <c r="DN117" s="2">
        <f>CJ$207*$B117+CJ$209</f>
        <v>79.62681283968017</v>
      </c>
      <c r="DO117" s="2">
        <f>CK$207*$B117+CK$209</f>
        <v>71.615881136576789</v>
      </c>
      <c r="DP117" s="2">
        <f>CL$207*$B117+CL$209</f>
        <v>60.21830196950669</v>
      </c>
      <c r="DS117" s="2">
        <f>POWER(10,($B117-C$227)/C$228)/(1+POWER(10,($B117-C$227)/C$228))</f>
        <v>0.75535627046164333</v>
      </c>
      <c r="DT117" s="2">
        <f>POWER(10,($B117-D$227)/D$228)/(1+POWER(10,($B117-D$227)/D$228))</f>
        <v>0.69746747321922486</v>
      </c>
      <c r="DU117" s="2">
        <f>POWER(10,($B117-E$227)/E$228)/(1+POWER(10,($B117-E$227)/E$228))</f>
        <v>0.72653656533275912</v>
      </c>
      <c r="DV117" s="2">
        <f>POWER(10,($B117-F$227)/F$228)/(1+POWER(10,($B117-F$227)/F$228))</f>
        <v>0.71604093289842652</v>
      </c>
      <c r="DW117" s="2">
        <f>POWER(10,($B117-G$227)/G$228)/(1+POWER(10,($B117-G$227)/G$228))</f>
        <v>0.72313156549479884</v>
      </c>
      <c r="DX117" s="2">
        <f>POWER(10,($B117-H$227)/H$228)/(1+POWER(10,($B117-H$227)/H$228))</f>
        <v>0.73759512991260312</v>
      </c>
      <c r="DY117" s="2">
        <f>POWER(10,($B117-I$227)/I$228)/(1+POWER(10,($B117-I$227)/I$228))</f>
        <v>0.72784529980128843</v>
      </c>
      <c r="DZ117" s="2">
        <f>POWER(10,($B117-J$227)/J$228)/(1+POWER(10,($B117-J$227)/J$228))</f>
        <v>0.70816775715525704</v>
      </c>
      <c r="EA117" s="2">
        <f>POWER(10,($B117-K$227)/K$228)/(1+POWER(10,($B117-K$227)/K$228))</f>
        <v>0.70674358204905663</v>
      </c>
      <c r="EB117" s="2">
        <f>POWER(10,($B117-L$227)/L$228)/(1+POWER(10,($B117-L$227)/L$228))</f>
        <v>0.74074421008529312</v>
      </c>
      <c r="EC117" s="2">
        <f>POWER(10,($B117-M$227)/M$228)/(1+POWER(10,($B117-M$227)/M$228))</f>
        <v>0.70149716197096768</v>
      </c>
      <c r="ED117" s="2">
        <f>POWER(10,($B117-N$227)/N$228)/(1+POWER(10,($B117-N$227)/N$228))</f>
        <v>0.69202391567371946</v>
      </c>
      <c r="EE117" s="2">
        <f>POWER(10,($B117-O$227)/O$228)/(1+POWER(10,($B117-O$227)/O$228))</f>
        <v>0.71670755586203394</v>
      </c>
    </row>
    <row r="118" spans="2:135" x14ac:dyDescent="0.25">
      <c r="B118" s="2">
        <v>112</v>
      </c>
      <c r="C118">
        <v>81.143000000000001</v>
      </c>
      <c r="D118">
        <v>83.543000000000006</v>
      </c>
      <c r="E118">
        <v>87.085999999999999</v>
      </c>
      <c r="F118">
        <v>87.456999999999994</v>
      </c>
      <c r="G118">
        <v>89.356999999999999</v>
      </c>
      <c r="H118">
        <v>93.629000000000005</v>
      </c>
      <c r="I118">
        <v>95.757000000000005</v>
      </c>
      <c r="J118">
        <v>94.5</v>
      </c>
      <c r="K118">
        <v>93.186000000000007</v>
      </c>
      <c r="L118">
        <v>91.2</v>
      </c>
      <c r="M118">
        <v>84.228999999999999</v>
      </c>
      <c r="N118">
        <v>76.071399999999997</v>
      </c>
      <c r="O118">
        <v>64.8857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80.186769754399236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83.253602179403373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85.919902767720941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86.441897267687608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89.336441005055647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92.981061684280874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93.998815159833143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92.591817778267938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90.591494390690769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88.792173356941007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81.091935091112688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72.64921464017921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61.340648962834457</v>
      </c>
      <c r="AE118" s="5"/>
      <c r="AG118" s="5">
        <f t="shared" si="32"/>
        <v>0.95623024560076431</v>
      </c>
      <c r="AH118" s="5">
        <f t="shared" si="32"/>
        <v>0.28939782059663344</v>
      </c>
      <c r="AI118" s="5">
        <f t="shared" si="32"/>
        <v>1.166097232279057</v>
      </c>
      <c r="AJ118" s="5">
        <f t="shared" si="31"/>
        <v>1.0151027323123856</v>
      </c>
      <c r="AK118" s="5">
        <f t="shared" si="31"/>
        <v>2.0558994944352094E-2</v>
      </c>
      <c r="AL118" s="5">
        <f t="shared" si="31"/>
        <v>0.64793831571913074</v>
      </c>
      <c r="AM118" s="5">
        <f t="shared" si="31"/>
        <v>1.7581848401668623</v>
      </c>
      <c r="AN118" s="5">
        <f t="shared" si="31"/>
        <v>1.9081822217320621</v>
      </c>
      <c r="AO118" s="5">
        <f t="shared" si="31"/>
        <v>2.5945056093092376</v>
      </c>
      <c r="AP118" s="5">
        <f t="shared" si="33"/>
        <v>2.4078266430589963</v>
      </c>
      <c r="AQ118" s="5">
        <f t="shared" si="33"/>
        <v>3.1370649088873108</v>
      </c>
      <c r="AR118" s="5">
        <f t="shared" si="33"/>
        <v>3.4221853598207872</v>
      </c>
      <c r="AS118" s="5">
        <f t="shared" si="33"/>
        <v>3.5450510371655426</v>
      </c>
      <c r="AV118" s="2">
        <f t="shared" si="18"/>
        <v>80.153402141879837</v>
      </c>
      <c r="AW118" s="2">
        <f t="shared" si="19"/>
        <v>83.124468524242445</v>
      </c>
      <c r="AX118" s="2">
        <f t="shared" si="20"/>
        <v>85.35151087621685</v>
      </c>
      <c r="AY118" s="2">
        <f t="shared" si="21"/>
        <v>85.743811289250587</v>
      </c>
      <c r="AZ118" s="2">
        <f t="shared" si="22"/>
        <v>88.108985022022409</v>
      </c>
      <c r="BA118" s="2">
        <f t="shared" si="23"/>
        <v>90.532744571980771</v>
      </c>
      <c r="BB118" s="2">
        <f t="shared" si="24"/>
        <v>91.734124221832502</v>
      </c>
      <c r="BC118" s="2">
        <f t="shared" si="25"/>
        <v>91.049544571114112</v>
      </c>
      <c r="BD118" s="2">
        <f t="shared" si="26"/>
        <v>89.030885692299449</v>
      </c>
      <c r="BE118" s="2">
        <f t="shared" si="27"/>
        <v>85.563958928037778</v>
      </c>
      <c r="BF118" s="2">
        <f t="shared" si="28"/>
        <v>80.093092667250588</v>
      </c>
      <c r="BG118" s="2">
        <f t="shared" si="29"/>
        <v>71.999591848583009</v>
      </c>
      <c r="BH118" s="2">
        <f t="shared" si="30"/>
        <v>60.470679737512235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81.279272633799366</v>
      </c>
      <c r="CP118" s="2">
        <f>BL$207*$B118+BL$209</f>
        <v>83.843910205188095</v>
      </c>
      <c r="CQ118" s="2">
        <f>BM$207*$B118+BM$209</f>
        <v>86.422758439727872</v>
      </c>
      <c r="CR118" s="2">
        <f>BN$207*$B118+BN$209</f>
        <v>86.758747213347164</v>
      </c>
      <c r="CS118" s="2">
        <f>BO$207*$B118+BO$209</f>
        <v>89.226885732929745</v>
      </c>
      <c r="CT118" s="2">
        <f>BP$207*$B118+BP$209</f>
        <v>91.928238265580617</v>
      </c>
      <c r="CU118" s="2">
        <f>BQ$207*$B118+BQ$209</f>
        <v>93.321332451002149</v>
      </c>
      <c r="CV118" s="2">
        <f>BR$207*$B118+BR$209</f>
        <v>92.47743650694072</v>
      </c>
      <c r="CW118" s="2">
        <f>BS$207*$B118+BS$209</f>
        <v>90.241004054285668</v>
      </c>
      <c r="CX118" s="2">
        <f>BT$207*$B118+BT$209</f>
        <v>87.048422957097586</v>
      </c>
      <c r="CY118" s="2">
        <f>BU$207*$B118+BU$209</f>
        <v>81.4763762749253</v>
      </c>
      <c r="CZ118" s="2">
        <f>BV$207*$B118+BV$209</f>
        <v>73.072349161006002</v>
      </c>
      <c r="DA118" s="2">
        <f>BW$207*$B118+BW$209</f>
        <v>61.256782659932668</v>
      </c>
      <c r="DD118" s="2">
        <f>BZ$207*$B118+BZ$209</f>
        <v>79.820841624721993</v>
      </c>
      <c r="DE118" s="2">
        <f>CA$207*$B118+CA$209</f>
        <v>82.839862747458511</v>
      </c>
      <c r="DF118" s="2">
        <f>CB$207*$B118+CB$209</f>
        <v>84.983778697480645</v>
      </c>
      <c r="DG118" s="2">
        <f>CC$207*$B118+CC$209</f>
        <v>85.37673484531571</v>
      </c>
      <c r="DH118" s="2">
        <f>CD$207*$B118+CD$209</f>
        <v>87.718630371228713</v>
      </c>
      <c r="DI118" s="2">
        <f>CE$207*$B118+CE$209</f>
        <v>90.079970312777533</v>
      </c>
      <c r="DJ118" s="2">
        <f>CF$207*$B118+CF$209</f>
        <v>91.192858326062876</v>
      </c>
      <c r="DK118" s="2">
        <f>CG$207*$B118+CG$209</f>
        <v>90.512892926921126</v>
      </c>
      <c r="DL118" s="2">
        <f>CH$207*$B118+CH$209</f>
        <v>88.572940501045125</v>
      </c>
      <c r="DM118" s="2">
        <f>CI$207*$B118+CI$209</f>
        <v>85.090120938414444</v>
      </c>
      <c r="DN118" s="2">
        <f>CJ$207*$B118+CJ$209</f>
        <v>79.556266376923404</v>
      </c>
      <c r="DO118" s="2">
        <f>CK$207*$B118+CK$209</f>
        <v>71.564182877389612</v>
      </c>
      <c r="DP118" s="2">
        <f>CL$207*$B118+CL$209</f>
        <v>60.187297634361911</v>
      </c>
      <c r="DS118" s="2">
        <f>POWER(10,($B118-C$227)/C$228)/(1+POWER(10,($B118-C$227)/C$228))</f>
        <v>0.77197377518170474</v>
      </c>
      <c r="DT118" s="2">
        <f>POWER(10,($B118-D$227)/D$228)/(1+POWER(10,($B118-D$227)/D$228))</f>
        <v>0.71654150947454842</v>
      </c>
      <c r="DU118" s="2">
        <f>POWER(10,($B118-E$227)/E$228)/(1+POWER(10,($B118-E$227)/E$228))</f>
        <v>0.74444937066179118</v>
      </c>
      <c r="DV118" s="2">
        <f>POWER(10,($B118-F$227)/F$228)/(1+POWER(10,($B118-F$227)/F$228))</f>
        <v>0.73438989952185174</v>
      </c>
      <c r="DW118" s="2">
        <f>POWER(10,($B118-G$227)/G$228)/(1+POWER(10,($B118-G$227)/G$228))</f>
        <v>0.74118795748655752</v>
      </c>
      <c r="DX118" s="2">
        <f>POWER(10,($B118-H$227)/H$228)/(1+POWER(10,($B118-H$227)/H$228))</f>
        <v>0.75502780399532621</v>
      </c>
      <c r="DY118" s="2">
        <f>POWER(10,($B118-I$227)/I$228)/(1+POWER(10,($B118-I$227)/I$228))</f>
        <v>0.74570238396247335</v>
      </c>
      <c r="DZ118" s="2">
        <f>POWER(10,($B118-J$227)/J$228)/(1+POWER(10,($B118-J$227)/J$228))</f>
        <v>0.72683138737617614</v>
      </c>
      <c r="EA118" s="2">
        <f>POWER(10,($B118-K$227)/K$228)/(1+POWER(10,($B118-K$227)/K$228))</f>
        <v>0.72546298349083638</v>
      </c>
      <c r="EB118" s="2">
        <f>POWER(10,($B118-L$227)/L$228)/(1+POWER(10,($B118-L$227)/L$228))</f>
        <v>0.75803630640080311</v>
      </c>
      <c r="EC118" s="2">
        <f>POWER(10,($B118-M$227)/M$228)/(1+POWER(10,($B118-M$227)/M$228))</f>
        <v>0.72041897659825538</v>
      </c>
      <c r="ED118" s="2">
        <f>POWER(10,($B118-N$227)/N$228)/(1+POWER(10,($B118-N$227)/N$228))</f>
        <v>0.71129909485223619</v>
      </c>
      <c r="EE118" s="2">
        <f>POWER(10,($B118-O$227)/O$228)/(1+POWER(10,($B118-O$227)/O$228))</f>
        <v>0.73502938669095319</v>
      </c>
    </row>
    <row r="119" spans="2:135" x14ac:dyDescent="0.25">
      <c r="B119" s="2">
        <v>113</v>
      </c>
      <c r="C119">
        <v>81.986000000000004</v>
      </c>
      <c r="D119">
        <v>83.5</v>
      </c>
      <c r="E119">
        <v>86.085999999999999</v>
      </c>
      <c r="F119">
        <v>88.257000000000005</v>
      </c>
      <c r="G119">
        <v>90.414000000000001</v>
      </c>
      <c r="H119">
        <v>94.043000000000006</v>
      </c>
      <c r="I119">
        <v>96.370999999999995</v>
      </c>
      <c r="J119">
        <v>95.271000000000001</v>
      </c>
      <c r="K119">
        <v>92.557000000000002</v>
      </c>
      <c r="L119">
        <v>92.114000000000004</v>
      </c>
      <c r="M119">
        <v>83.870999999999995</v>
      </c>
      <c r="N119">
        <v>77.6143</v>
      </c>
      <c r="O119">
        <v>66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80.121459600006986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83.27130333422825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86.154684753927683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86.782600675728176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89.951133391152936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94.087781589994634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95.092556140090949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93.432667779651041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91.469295453596899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90.324390138739545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81.688835057421244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73.061082496600093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61.868218290230566</v>
      </c>
      <c r="AE119" s="5"/>
      <c r="AG119" s="5">
        <f t="shared" si="32"/>
        <v>1.8645403999930181</v>
      </c>
      <c r="AH119" s="5">
        <f t="shared" si="32"/>
        <v>0.22869666577174996</v>
      </c>
      <c r="AI119" s="5">
        <f t="shared" si="32"/>
        <v>-6.8684753927684028E-2</v>
      </c>
      <c r="AJ119" s="5">
        <f t="shared" si="31"/>
        <v>1.474399324271829</v>
      </c>
      <c r="AK119" s="5">
        <f t="shared" si="31"/>
        <v>0.46286660884706521</v>
      </c>
      <c r="AL119" s="5">
        <f t="shared" si="31"/>
        <v>-4.478158999462778E-2</v>
      </c>
      <c r="AM119" s="5">
        <f t="shared" si="31"/>
        <v>1.2784438599090464</v>
      </c>
      <c r="AN119" s="5">
        <f t="shared" si="31"/>
        <v>1.8383322203489598</v>
      </c>
      <c r="AO119" s="5">
        <f t="shared" si="31"/>
        <v>1.0877045464031028</v>
      </c>
      <c r="AP119" s="5">
        <f t="shared" si="33"/>
        <v>1.789609861260459</v>
      </c>
      <c r="AQ119" s="5">
        <f t="shared" si="33"/>
        <v>2.1821649425787513</v>
      </c>
      <c r="AR119" s="5">
        <f t="shared" si="33"/>
        <v>4.5532175033999067</v>
      </c>
      <c r="AS119" s="5">
        <f t="shared" si="33"/>
        <v>4.1317817097694345</v>
      </c>
      <c r="AV119" s="2">
        <f t="shared" si="18"/>
        <v>80.071832120068649</v>
      </c>
      <c r="AW119" s="2">
        <f t="shared" si="19"/>
        <v>83.053438160843896</v>
      </c>
      <c r="AX119" s="2">
        <f t="shared" si="20"/>
        <v>85.269554781326462</v>
      </c>
      <c r="AY119" s="2">
        <f t="shared" si="21"/>
        <v>85.671412385562533</v>
      </c>
      <c r="AZ119" s="2">
        <f t="shared" si="22"/>
        <v>88.045627308229399</v>
      </c>
      <c r="BA119" s="2">
        <f t="shared" si="23"/>
        <v>90.458171097425492</v>
      </c>
      <c r="BB119" s="2">
        <f t="shared" si="24"/>
        <v>91.649735874801195</v>
      </c>
      <c r="BC119" s="2">
        <f t="shared" si="25"/>
        <v>90.965664563790369</v>
      </c>
      <c r="BD119" s="2">
        <f t="shared" si="26"/>
        <v>88.951287395122307</v>
      </c>
      <c r="BE119" s="2">
        <f t="shared" si="27"/>
        <v>85.479153673222115</v>
      </c>
      <c r="BF119" s="2">
        <f t="shared" si="28"/>
        <v>80.015951973600323</v>
      </c>
      <c r="BG119" s="2">
        <f t="shared" si="29"/>
        <v>71.942104952727675</v>
      </c>
      <c r="BH119" s="2">
        <f t="shared" si="30"/>
        <v>60.43467762714485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81.272385616875155</v>
      </c>
      <c r="CP119" s="2">
        <f>BL$207*$B119+BL$209</f>
        <v>83.820349107645455</v>
      </c>
      <c r="CQ119" s="2">
        <f>BM$207*$B119+BM$209</f>
        <v>86.407151801894145</v>
      </c>
      <c r="CR119" s="2">
        <f>BN$207*$B119+BN$209</f>
        <v>86.754628256164992</v>
      </c>
      <c r="CS119" s="2">
        <f>BO$207*$B119+BO$209</f>
        <v>89.245026656274376</v>
      </c>
      <c r="CT119" s="2">
        <f>BP$207*$B119+BP$209</f>
        <v>91.953687025251838</v>
      </c>
      <c r="CU119" s="2">
        <f>BQ$207*$B119+BQ$209</f>
        <v>93.349505147303049</v>
      </c>
      <c r="CV119" s="2">
        <f>BR$207*$B119+BR$209</f>
        <v>92.505257047641621</v>
      </c>
      <c r="CW119" s="2">
        <f>BS$207*$B119+BS$209</f>
        <v>90.264973273470261</v>
      </c>
      <c r="CX119" s="2">
        <f>BT$207*$B119+BT$209</f>
        <v>87.073411283124315</v>
      </c>
      <c r="CY119" s="2">
        <f>BU$207*$B119+BU$209</f>
        <v>81.51406105522544</v>
      </c>
      <c r="CZ119" s="2">
        <f>BV$207*$B119+BV$209</f>
        <v>73.10272198460828</v>
      </c>
      <c r="DA119" s="2">
        <f>BW$207*$B119+BW$209</f>
        <v>61.281420937149278</v>
      </c>
      <c r="DD119" s="2">
        <f>BZ$207*$B119+BZ$209</f>
        <v>79.748414432869012</v>
      </c>
      <c r="DE119" s="2">
        <f>CA$207*$B119+CA$209</f>
        <v>82.776748422478008</v>
      </c>
      <c r="DF119" s="2">
        <f>CB$207*$B119+CB$209</f>
        <v>84.913407007821405</v>
      </c>
      <c r="DG119" s="2">
        <f>CC$207*$B119+CC$209</f>
        <v>85.314112476730372</v>
      </c>
      <c r="DH119" s="2">
        <f>CD$207*$B119+CD$209</f>
        <v>87.663665505728147</v>
      </c>
      <c r="DI119" s="2">
        <f>CE$207*$B119+CE$209</f>
        <v>90.015638880614318</v>
      </c>
      <c r="DJ119" s="2">
        <f>CF$207*$B119+CF$209</f>
        <v>91.121087707012094</v>
      </c>
      <c r="DK119" s="2">
        <f>CG$207*$B119+CG$209</f>
        <v>90.437945351324629</v>
      </c>
      <c r="DL119" s="2">
        <f>CH$207*$B119+CH$209</f>
        <v>88.497891917913705</v>
      </c>
      <c r="DM119" s="2">
        <f>CI$207*$B119+CI$209</f>
        <v>85.015046055008924</v>
      </c>
      <c r="DN119" s="2">
        <f>CJ$207*$B119+CJ$209</f>
        <v>79.485719914166623</v>
      </c>
      <c r="DO119" s="2">
        <f>CK$207*$B119+CK$209</f>
        <v>71.512484618202436</v>
      </c>
      <c r="DP119" s="2">
        <f>CL$207*$B119+CL$209</f>
        <v>60.156293299217133</v>
      </c>
      <c r="DS119" s="2">
        <f>POWER(10,($B119-C$227)/C$228)/(1+POWER(10,($B119-C$227)/C$228))</f>
        <v>0.78777965712615494</v>
      </c>
      <c r="DT119" s="2">
        <f>POWER(10,($B119-D$227)/D$228)/(1+POWER(10,($B119-D$227)/D$228))</f>
        <v>0.73487010664285124</v>
      </c>
      <c r="DU119" s="2">
        <f>POWER(10,($B119-E$227)/E$228)/(1+POWER(10,($B119-E$227)/E$228))</f>
        <v>0.76157388134956794</v>
      </c>
      <c r="DV119" s="2">
        <f>POWER(10,($B119-F$227)/F$228)/(1+POWER(10,($B119-F$227)/F$228))</f>
        <v>0.75196390491994913</v>
      </c>
      <c r="DW119" s="2">
        <f>POWER(10,($B119-G$227)/G$228)/(1+POWER(10,($B119-G$227)/G$228))</f>
        <v>0.75846010737692038</v>
      </c>
      <c r="DX119" s="2">
        <f>POWER(10,($B119-H$227)/H$228)/(1+POWER(10,($B119-H$227)/H$228))</f>
        <v>0.7716608753834997</v>
      </c>
      <c r="DY119" s="2">
        <f>POWER(10,($B119-I$227)/I$228)/(1+POWER(10,($B119-I$227)/I$228))</f>
        <v>0.76276968658076805</v>
      </c>
      <c r="DZ119" s="2">
        <f>POWER(10,($B119-J$227)/J$228)/(1+POWER(10,($B119-J$227)/J$228))</f>
        <v>0.74473166605408891</v>
      </c>
      <c r="EA119" s="2">
        <f>POWER(10,($B119-K$227)/K$228)/(1+POWER(10,($B119-K$227)/K$228))</f>
        <v>0.74342127724741891</v>
      </c>
      <c r="EB119" s="2">
        <f>POWER(10,($B119-L$227)/L$228)/(1+POWER(10,($B119-L$227)/L$228))</f>
        <v>0.7745261084505789</v>
      </c>
      <c r="EC119" s="2">
        <f>POWER(10,($B119-M$227)/M$228)/(1+POWER(10,($B119-M$227)/M$228))</f>
        <v>0.73858832289083354</v>
      </c>
      <c r="ED119" s="2">
        <f>POWER(10,($B119-N$227)/N$228)/(1+POWER(10,($B119-N$227)/N$228))</f>
        <v>0.7298388633036309</v>
      </c>
      <c r="EE119" s="2">
        <f>POWER(10,($B119-O$227)/O$228)/(1+POWER(10,($B119-O$227)/O$228))</f>
        <v>0.75257533586202263</v>
      </c>
    </row>
    <row r="120" spans="2:135" x14ac:dyDescent="0.25">
      <c r="B120" s="2">
        <v>114</v>
      </c>
      <c r="C120">
        <v>81.313999999999993</v>
      </c>
      <c r="D120">
        <v>83.070999999999998</v>
      </c>
      <c r="E120">
        <v>87.1</v>
      </c>
      <c r="F120">
        <v>88.057000000000002</v>
      </c>
      <c r="G120">
        <v>91.885999999999996</v>
      </c>
      <c r="H120">
        <v>96.370999999999995</v>
      </c>
      <c r="I120">
        <v>96.213999999999999</v>
      </c>
      <c r="J120">
        <v>96.728999999999999</v>
      </c>
      <c r="K120">
        <v>94.343000000000004</v>
      </c>
      <c r="L120">
        <v>92.786000000000001</v>
      </c>
      <c r="M120">
        <v>85.114000000000004</v>
      </c>
      <c r="N120">
        <v>76.099999999999994</v>
      </c>
      <c r="O120">
        <v>68.485699999999994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80.060075336992256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83.332803681279245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86.502248465493608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87.285260869901634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90.800989330925788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95.508550980679033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96.549588375875402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94.638858930108086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92.741432465299994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92.332231486969746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82.612655343301483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73.724873346750925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62.657902036426059</v>
      </c>
      <c r="AE120" s="5"/>
      <c r="AG120" s="5">
        <f t="shared" si="32"/>
        <v>1.2539246630077372</v>
      </c>
      <c r="AH120" s="5">
        <f t="shared" si="32"/>
        <v>-0.2618036812792468</v>
      </c>
      <c r="AI120" s="5">
        <f t="shared" si="32"/>
        <v>0.59775153450638641</v>
      </c>
      <c r="AJ120" s="5">
        <f t="shared" si="31"/>
        <v>0.77173913009836781</v>
      </c>
      <c r="AK120" s="5">
        <f t="shared" si="31"/>
        <v>1.0850106690742081</v>
      </c>
      <c r="AL120" s="5">
        <f t="shared" si="31"/>
        <v>0.86244901932096241</v>
      </c>
      <c r="AM120" s="5">
        <f t="shared" si="31"/>
        <v>-0.33558837587540324</v>
      </c>
      <c r="AN120" s="5">
        <f t="shared" si="31"/>
        <v>2.0901410698919136</v>
      </c>
      <c r="AO120" s="5">
        <f t="shared" si="31"/>
        <v>1.6015675347000098</v>
      </c>
      <c r="AP120" s="5">
        <f t="shared" si="33"/>
        <v>0.45376851303025489</v>
      </c>
      <c r="AQ120" s="5">
        <f t="shared" si="33"/>
        <v>2.5013446566985209</v>
      </c>
      <c r="AR120" s="5">
        <f t="shared" si="33"/>
        <v>2.3751266532490689</v>
      </c>
      <c r="AS120" s="5">
        <f t="shared" si="33"/>
        <v>5.8277979635739356</v>
      </c>
      <c r="AV120" s="2">
        <f t="shared" si="18"/>
        <v>79.989486803701439</v>
      </c>
      <c r="AW120" s="2">
        <f t="shared" si="19"/>
        <v>82.981798039021939</v>
      </c>
      <c r="AX120" s="2">
        <f t="shared" si="20"/>
        <v>85.186969827962059</v>
      </c>
      <c r="AY120" s="2">
        <f t="shared" si="21"/>
        <v>85.598151352733453</v>
      </c>
      <c r="AZ120" s="2">
        <f t="shared" si="22"/>
        <v>87.981072171340031</v>
      </c>
      <c r="BA120" s="2">
        <f t="shared" si="23"/>
        <v>90.382256506572944</v>
      </c>
      <c r="BB120" s="2">
        <f t="shared" si="24"/>
        <v>91.563812771388058</v>
      </c>
      <c r="BC120" s="2">
        <f t="shared" si="25"/>
        <v>90.879816797265391</v>
      </c>
      <c r="BD120" s="2">
        <f t="shared" si="26"/>
        <v>88.869601421344626</v>
      </c>
      <c r="BE120" s="2">
        <f t="shared" si="27"/>
        <v>85.392802652182482</v>
      </c>
      <c r="BF120" s="2">
        <f t="shared" si="28"/>
        <v>79.936546587224996</v>
      </c>
      <c r="BG120" s="2">
        <f t="shared" si="29"/>
        <v>71.882859451256735</v>
      </c>
      <c r="BH120" s="2">
        <f t="shared" si="30"/>
        <v>60.397664263138914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81.265498599950945</v>
      </c>
      <c r="CP120" s="2">
        <f>BL$207*$B120+BL$209</f>
        <v>83.796788010102816</v>
      </c>
      <c r="CQ120" s="2">
        <f>BM$207*$B120+BM$209</f>
        <v>86.391545164060418</v>
      </c>
      <c r="CR120" s="2">
        <f>BN$207*$B120+BN$209</f>
        <v>86.75050929898282</v>
      </c>
      <c r="CS120" s="2">
        <f>BO$207*$B120+BO$209</f>
        <v>89.263167579619008</v>
      </c>
      <c r="CT120" s="2">
        <f>BP$207*$B120+BP$209</f>
        <v>91.979135784923059</v>
      </c>
      <c r="CU120" s="2">
        <f>BQ$207*$B120+BQ$209</f>
        <v>93.377677843603934</v>
      </c>
      <c r="CV120" s="2">
        <f>BR$207*$B120+BR$209</f>
        <v>92.533077588342536</v>
      </c>
      <c r="CW120" s="2">
        <f>BS$207*$B120+BS$209</f>
        <v>90.288942492654868</v>
      </c>
      <c r="CX120" s="2">
        <f>BT$207*$B120+BT$209</f>
        <v>87.098399609151045</v>
      </c>
      <c r="CY120" s="2">
        <f>BU$207*$B120+BU$209</f>
        <v>81.55174583552558</v>
      </c>
      <c r="CZ120" s="2">
        <f>BV$207*$B120+BV$209</f>
        <v>73.133094808210558</v>
      </c>
      <c r="DA120" s="2">
        <f>BW$207*$B120+BW$209</f>
        <v>61.306059214365888</v>
      </c>
      <c r="DD120" s="2">
        <f>BZ$207*$B120+BZ$209</f>
        <v>79.675987241016031</v>
      </c>
      <c r="DE120" s="2">
        <f>CA$207*$B120+CA$209</f>
        <v>82.71363409749749</v>
      </c>
      <c r="DF120" s="2">
        <f>CB$207*$B120+CB$209</f>
        <v>84.843035318162165</v>
      </c>
      <c r="DG120" s="2">
        <f>CC$207*$B120+CC$209</f>
        <v>85.251490108145035</v>
      </c>
      <c r="DH120" s="2">
        <f>CD$207*$B120+CD$209</f>
        <v>87.608700640227582</v>
      </c>
      <c r="DI120" s="2">
        <f>CE$207*$B120+CE$209</f>
        <v>89.951307448451118</v>
      </c>
      <c r="DJ120" s="2">
        <f>CF$207*$B120+CF$209</f>
        <v>91.049317087961299</v>
      </c>
      <c r="DK120" s="2">
        <f>CG$207*$B120+CG$209</f>
        <v>90.362997775728132</v>
      </c>
      <c r="DL120" s="2">
        <f>CH$207*$B120+CH$209</f>
        <v>88.422843334782286</v>
      </c>
      <c r="DM120" s="2">
        <f>CI$207*$B120+CI$209</f>
        <v>84.939971171603389</v>
      </c>
      <c r="DN120" s="2">
        <f>CJ$207*$B120+CJ$209</f>
        <v>79.415173451409856</v>
      </c>
      <c r="DO120" s="2">
        <f>CK$207*$B120+CK$209</f>
        <v>71.460786359015273</v>
      </c>
      <c r="DP120" s="2">
        <f>CL$207*$B120+CL$209</f>
        <v>60.125288964072354</v>
      </c>
      <c r="DS120" s="2">
        <f>POWER(10,($B120-C$227)/C$228)/(1+POWER(10,($B120-C$227)/C$228))</f>
        <v>0.80276985066940776</v>
      </c>
      <c r="DT120" s="2">
        <f>POWER(10,($B120-D$227)/D$228)/(1+POWER(10,($B120-D$227)/D$228))</f>
        <v>0.75242305049757463</v>
      </c>
      <c r="DU120" s="2">
        <f>POWER(10,($B120-E$227)/E$228)/(1+POWER(10,($B120-E$227)/E$228))</f>
        <v>0.77789323670693744</v>
      </c>
      <c r="DV120" s="2">
        <f>POWER(10,($B120-F$227)/F$228)/(1+POWER(10,($B120-F$227)/F$228))</f>
        <v>0.76874128983320977</v>
      </c>
      <c r="DW120" s="2">
        <f>POWER(10,($B120-G$227)/G$228)/(1+POWER(10,($B120-G$227)/G$228))</f>
        <v>0.77492960285479251</v>
      </c>
      <c r="DX120" s="2">
        <f>POWER(10,($B120-H$227)/H$228)/(1+POWER(10,($B120-H$227)/H$228))</f>
        <v>0.78748247552768336</v>
      </c>
      <c r="DY120" s="2">
        <f>POWER(10,($B120-I$227)/I$228)/(1+POWER(10,($B120-I$227)/I$228))</f>
        <v>0.77903094175595577</v>
      </c>
      <c r="DZ120" s="2">
        <f>POWER(10,($B120-J$227)/J$228)/(1+POWER(10,($B120-J$227)/J$228))</f>
        <v>0.7618433116915555</v>
      </c>
      <c r="EA120" s="2">
        <f>POWER(10,($B120-K$227)/K$228)/(1+POWER(10,($B120-K$227)/K$228))</f>
        <v>0.76059252549491052</v>
      </c>
      <c r="EB120" s="2">
        <f>POWER(10,($B120-L$227)/L$228)/(1+POWER(10,($B120-L$227)/L$228))</f>
        <v>0.79020315304333977</v>
      </c>
      <c r="EC120" s="2">
        <f>POWER(10,($B120-M$227)/M$228)/(1+POWER(10,($B120-M$227)/M$228))</f>
        <v>0.75597684417749356</v>
      </c>
      <c r="ED120" s="2">
        <f>POWER(10,($B120-N$227)/N$228)/(1+POWER(10,($B120-N$227)/N$228))</f>
        <v>0.74761050065581214</v>
      </c>
      <c r="EE120" s="2">
        <f>POWER(10,($B120-O$227)/O$228)/(1+POWER(10,($B120-O$227)/O$228))</f>
        <v>0.7693240501284262</v>
      </c>
    </row>
    <row r="121" spans="2:135" x14ac:dyDescent="0.25">
      <c r="B121" s="2">
        <v>115</v>
      </c>
      <c r="C121">
        <v>80.856999999999999</v>
      </c>
      <c r="D121">
        <v>83.228999999999999</v>
      </c>
      <c r="E121">
        <v>87.343000000000004</v>
      </c>
      <c r="F121">
        <v>87.313999999999993</v>
      </c>
      <c r="G121">
        <v>92.171000000000006</v>
      </c>
      <c r="H121">
        <v>95.057000000000002</v>
      </c>
      <c r="I121">
        <v>97.942999999999998</v>
      </c>
      <c r="J121">
        <v>96.3</v>
      </c>
      <c r="K121">
        <v>95.686000000000007</v>
      </c>
      <c r="L121">
        <v>94.085999999999999</v>
      </c>
      <c r="M121">
        <v>86.013999999999996</v>
      </c>
      <c r="N121">
        <v>77.585700000000003</v>
      </c>
      <c r="O121">
        <v>68.6571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80.00254161986453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83.449694771282637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86.9689075741816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87.967482980145036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91.893689075245149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97.202832204006057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98.354646813453826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96.248400343321649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94.459867520531546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94.789092600666081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83.944121216196649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74.719935924459918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63.769646296526631</v>
      </c>
      <c r="AE121" s="5"/>
      <c r="AG121" s="5">
        <f t="shared" si="32"/>
        <v>0.85445838013546904</v>
      </c>
      <c r="AH121" s="5">
        <f t="shared" si="32"/>
        <v>-0.2206947712826377</v>
      </c>
      <c r="AI121" s="5">
        <f t="shared" si="32"/>
        <v>0.37409242581840374</v>
      </c>
      <c r="AJ121" s="5">
        <f t="shared" si="31"/>
        <v>-0.6534829801450428</v>
      </c>
      <c r="AK121" s="5">
        <f t="shared" si="31"/>
        <v>0.27731092475485752</v>
      </c>
      <c r="AL121" s="5">
        <f t="shared" si="31"/>
        <v>-2.1458322040060551</v>
      </c>
      <c r="AM121" s="5">
        <f t="shared" si="31"/>
        <v>-0.41164681345382803</v>
      </c>
      <c r="AN121" s="5">
        <f t="shared" si="31"/>
        <v>5.1599656678348538E-2</v>
      </c>
      <c r="AO121" s="5">
        <f t="shared" si="31"/>
        <v>1.2261324794684612</v>
      </c>
      <c r="AP121" s="5">
        <f t="shared" si="33"/>
        <v>-0.70309260066608203</v>
      </c>
      <c r="AQ121" s="5">
        <f t="shared" si="33"/>
        <v>2.0698787838033468</v>
      </c>
      <c r="AR121" s="5">
        <f t="shared" si="33"/>
        <v>2.8657640755400848</v>
      </c>
      <c r="AS121" s="5">
        <f t="shared" si="33"/>
        <v>4.8874537034733692</v>
      </c>
      <c r="AV121" s="2">
        <f t="shared" si="18"/>
        <v>79.906521788149618</v>
      </c>
      <c r="AW121" s="2">
        <f t="shared" si="19"/>
        <v>82.909664256557519</v>
      </c>
      <c r="AX121" s="2">
        <f t="shared" si="20"/>
        <v>85.103902441172323</v>
      </c>
      <c r="AY121" s="2">
        <f t="shared" si="21"/>
        <v>85.524188731720656</v>
      </c>
      <c r="AZ121" s="2">
        <f t="shared" si="22"/>
        <v>87.915513382368417</v>
      </c>
      <c r="BA121" s="2">
        <f t="shared" si="23"/>
        <v>90.305228270080704</v>
      </c>
      <c r="BB121" s="2">
        <f t="shared" si="24"/>
        <v>91.476616666120904</v>
      </c>
      <c r="BC121" s="2">
        <f t="shared" si="25"/>
        <v>90.792282427595154</v>
      </c>
      <c r="BD121" s="2">
        <f t="shared" si="26"/>
        <v>88.786095658895562</v>
      </c>
      <c r="BE121" s="2">
        <f t="shared" si="27"/>
        <v>85.305156436667247</v>
      </c>
      <c r="BF121" s="2">
        <f t="shared" si="28"/>
        <v>79.85517415246207</v>
      </c>
      <c r="BG121" s="2">
        <f t="shared" si="29"/>
        <v>71.822086291523831</v>
      </c>
      <c r="BH121" s="2">
        <f t="shared" si="30"/>
        <v>60.35978882351985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81.258611583026735</v>
      </c>
      <c r="CP121" s="2">
        <f>BL$207*$B121+BL$209</f>
        <v>83.773226912560176</v>
      </c>
      <c r="CQ121" s="2">
        <f>BM$207*$B121+BM$209</f>
        <v>86.37593852622669</v>
      </c>
      <c r="CR121" s="2">
        <f>BN$207*$B121+BN$209</f>
        <v>86.746390341800648</v>
      </c>
      <c r="CS121" s="2">
        <f>BO$207*$B121+BO$209</f>
        <v>89.28130850296364</v>
      </c>
      <c r="CT121" s="2">
        <f>BP$207*$B121+BP$209</f>
        <v>92.004584544594294</v>
      </c>
      <c r="CU121" s="2">
        <f>BQ$207*$B121+BQ$209</f>
        <v>93.405850539904819</v>
      </c>
      <c r="CV121" s="2">
        <f>BR$207*$B121+BR$209</f>
        <v>92.560898129043437</v>
      </c>
      <c r="CW121" s="2">
        <f>BS$207*$B121+BS$209</f>
        <v>90.312911711839462</v>
      </c>
      <c r="CX121" s="2">
        <f>BT$207*$B121+BT$209</f>
        <v>87.123387935177774</v>
      </c>
      <c r="CY121" s="2">
        <f>BU$207*$B121+BU$209</f>
        <v>81.589430615825719</v>
      </c>
      <c r="CZ121" s="2">
        <f>BV$207*$B121+BV$209</f>
        <v>73.163467631812836</v>
      </c>
      <c r="DA121" s="2">
        <f>BW$207*$B121+BW$209</f>
        <v>61.330697491582498</v>
      </c>
      <c r="DD121" s="2">
        <f>BZ$207*$B121+BZ$209</f>
        <v>79.60356004916305</v>
      </c>
      <c r="DE121" s="2">
        <f>CA$207*$B121+CA$209</f>
        <v>82.650519772516972</v>
      </c>
      <c r="DF121" s="2">
        <f>CB$207*$B121+CB$209</f>
        <v>84.772663628502926</v>
      </c>
      <c r="DG121" s="2">
        <f>CC$207*$B121+CC$209</f>
        <v>85.188867739559711</v>
      </c>
      <c r="DH121" s="2">
        <f>CD$207*$B121+CD$209</f>
        <v>87.553735774727016</v>
      </c>
      <c r="DI121" s="2">
        <f>CE$207*$B121+CE$209</f>
        <v>89.886976016287917</v>
      </c>
      <c r="DJ121" s="2">
        <f>CF$207*$B121+CF$209</f>
        <v>90.977546468910518</v>
      </c>
      <c r="DK121" s="2">
        <f>CG$207*$B121+CG$209</f>
        <v>90.28805020013165</v>
      </c>
      <c r="DL121" s="2">
        <f>CH$207*$B121+CH$209</f>
        <v>88.347794751650866</v>
      </c>
      <c r="DM121" s="2">
        <f>CI$207*$B121+CI$209</f>
        <v>84.864896288197869</v>
      </c>
      <c r="DN121" s="2">
        <f>CJ$207*$B121+CJ$209</f>
        <v>79.34462698865309</v>
      </c>
      <c r="DO121" s="2">
        <f>CK$207*$B121+CK$209</f>
        <v>71.409088099828097</v>
      </c>
      <c r="DP121" s="2">
        <f>CL$207*$B121+CL$209</f>
        <v>60.094284628927582</v>
      </c>
      <c r="DS121" s="2">
        <f>POWER(10,($B121-C$227)/C$228)/(1+POWER(10,($B121-C$227)/C$228))</f>
        <v>0.81694724738914914</v>
      </c>
      <c r="DT121" s="2">
        <f>POWER(10,($B121-D$227)/D$228)/(1+POWER(10,($B121-D$227)/D$228))</f>
        <v>0.76917891158100271</v>
      </c>
      <c r="DU121" s="2">
        <f>POWER(10,($B121-E$227)/E$228)/(1+POWER(10,($B121-E$227)/E$228))</f>
        <v>0.79339861608282847</v>
      </c>
      <c r="DV121" s="2">
        <f>POWER(10,($B121-F$227)/F$228)/(1+POWER(10,($B121-F$227)/F$228))</f>
        <v>0.78470874728977558</v>
      </c>
      <c r="DW121" s="2">
        <f>POWER(10,($B121-G$227)/G$228)/(1+POWER(10,($B121-G$227)/G$228))</f>
        <v>0.79058617809354192</v>
      </c>
      <c r="DX121" s="2">
        <f>POWER(10,($B121-H$227)/H$228)/(1+POWER(10,($B121-H$227)/H$228))</f>
        <v>0.80248839754754098</v>
      </c>
      <c r="DY121" s="2">
        <f>POWER(10,($B121-I$227)/I$228)/(1+POWER(10,($B121-I$227)/I$228))</f>
        <v>0.79447788142691933</v>
      </c>
      <c r="DZ121" s="2">
        <f>POWER(10,($B121-J$227)/J$228)/(1+POWER(10,($B121-J$227)/J$228))</f>
        <v>0.77814959767021363</v>
      </c>
      <c r="EA121" s="2">
        <f>POWER(10,($B121-K$227)/K$228)/(1+POWER(10,($B121-K$227)/K$228))</f>
        <v>0.7769593789457564</v>
      </c>
      <c r="EB121" s="2">
        <f>POWER(10,($B121-L$227)/L$228)/(1+POWER(10,($B121-L$227)/L$228))</f>
        <v>0.805064522130025</v>
      </c>
      <c r="EC121" s="2">
        <f>POWER(10,($B121-M$227)/M$228)/(1+POWER(10,($B121-M$227)/M$228))</f>
        <v>0.77256488824725489</v>
      </c>
      <c r="ED121" s="2">
        <f>POWER(10,($B121-N$227)/N$228)/(1+POWER(10,($B121-N$227)/N$228))</f>
        <v>0.76459016754002918</v>
      </c>
      <c r="EE121" s="2">
        <f>POWER(10,($B121-O$227)/O$228)/(1+POWER(10,($B121-O$227)/O$228))</f>
        <v>0.78526251011158621</v>
      </c>
    </row>
    <row r="122" spans="2:135" x14ac:dyDescent="0.25">
      <c r="B122" s="2">
        <v>116</v>
      </c>
      <c r="C122">
        <v>80.313999999999993</v>
      </c>
      <c r="D122">
        <v>83.414000000000001</v>
      </c>
      <c r="E122">
        <v>88.813999999999993</v>
      </c>
      <c r="F122">
        <v>89.070999999999998</v>
      </c>
      <c r="G122">
        <v>92.486000000000004</v>
      </c>
      <c r="H122">
        <v>97.870999999999995</v>
      </c>
      <c r="I122">
        <v>98.643000000000001</v>
      </c>
      <c r="J122">
        <v>98.156999999999996</v>
      </c>
      <c r="K122">
        <v>96.043000000000006</v>
      </c>
      <c r="L122">
        <v>95.471000000000004</v>
      </c>
      <c r="M122">
        <v>87.686000000000007</v>
      </c>
      <c r="N122">
        <v>78.7</v>
      </c>
      <c r="O122">
        <v>69.557100000000005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79.947992778128594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83.630561636013041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87.543933696028759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88.824763977662514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93.199126582594317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99.069170097466824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100.42714437012646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98.247116720151453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96.624646205986167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97.584740764743017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85.739571297877191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76.11683456560695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65.243359976797066</v>
      </c>
      <c r="AE122" s="5"/>
      <c r="AG122" s="5">
        <f t="shared" si="32"/>
        <v>0.36600722187139922</v>
      </c>
      <c r="AH122" s="5">
        <f t="shared" si="32"/>
        <v>-0.21656163601304002</v>
      </c>
      <c r="AI122" s="5">
        <f t="shared" si="32"/>
        <v>1.2700663039712339</v>
      </c>
      <c r="AJ122" s="5">
        <f t="shared" si="31"/>
        <v>0.24623602233748443</v>
      </c>
      <c r="AK122" s="5">
        <f t="shared" si="31"/>
        <v>-0.71312658259431316</v>
      </c>
      <c r="AL122" s="5">
        <f t="shared" si="31"/>
        <v>-1.1981700974668286</v>
      </c>
      <c r="AM122" s="5">
        <f t="shared" si="31"/>
        <v>-1.7841443701264552</v>
      </c>
      <c r="AN122" s="5">
        <f t="shared" si="31"/>
        <v>-9.0116720151456775E-2</v>
      </c>
      <c r="AO122" s="5">
        <f t="shared" si="31"/>
        <v>-0.58164620598616068</v>
      </c>
      <c r="AP122" s="5">
        <f t="shared" si="33"/>
        <v>-2.1137407647430138</v>
      </c>
      <c r="AQ122" s="5">
        <f t="shared" si="33"/>
        <v>1.9464287021228159</v>
      </c>
      <c r="AR122" s="5">
        <f t="shared" si="33"/>
        <v>2.5831654343930524</v>
      </c>
      <c r="AS122" s="5">
        <f t="shared" si="33"/>
        <v>4.3137400232029393</v>
      </c>
      <c r="AV122" s="2">
        <f t="shared" si="18"/>
        <v>79.823081236124253</v>
      </c>
      <c r="AW122" s="2">
        <f t="shared" si="19"/>
        <v>82.837146610170066</v>
      </c>
      <c r="AX122" s="2">
        <f t="shared" si="20"/>
        <v>85.020488703338842</v>
      </c>
      <c r="AY122" s="2">
        <f t="shared" si="21"/>
        <v>85.449675610709221</v>
      </c>
      <c r="AZ122" s="2">
        <f t="shared" si="22"/>
        <v>87.849134158029557</v>
      </c>
      <c r="BA122" s="2">
        <f t="shared" si="23"/>
        <v>90.227299981169722</v>
      </c>
      <c r="BB122" s="2">
        <f t="shared" si="24"/>
        <v>91.388394025757762</v>
      </c>
      <c r="BC122" s="2">
        <f t="shared" si="25"/>
        <v>90.703330409080735</v>
      </c>
      <c r="BD122" s="2">
        <f t="shared" si="26"/>
        <v>88.701028201176968</v>
      </c>
      <c r="BE122" s="2">
        <f t="shared" si="27"/>
        <v>85.21645063046897</v>
      </c>
      <c r="BF122" s="2">
        <f t="shared" si="28"/>
        <v>79.772121461337491</v>
      </c>
      <c r="BG122" s="2">
        <f t="shared" si="29"/>
        <v>71.760008678218284</v>
      </c>
      <c r="BH122" s="2">
        <f t="shared" si="30"/>
        <v>60.321193365714215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81.251724566102524</v>
      </c>
      <c r="CP122" s="2">
        <f>BL$207*$B122+BL$209</f>
        <v>83.749665815017536</v>
      </c>
      <c r="CQ122" s="2">
        <f>BM$207*$B122+BM$209</f>
        <v>86.360331888392963</v>
      </c>
      <c r="CR122" s="2">
        <f>BN$207*$B122+BN$209</f>
        <v>86.742271384618476</v>
      </c>
      <c r="CS122" s="2">
        <f>BO$207*$B122+BO$209</f>
        <v>89.299449426308271</v>
      </c>
      <c r="CT122" s="2">
        <f>BP$207*$B122+BP$209</f>
        <v>92.030033304265515</v>
      </c>
      <c r="CU122" s="2">
        <f>BQ$207*$B122+BQ$209</f>
        <v>93.434023236205704</v>
      </c>
      <c r="CV122" s="2">
        <f>BR$207*$B122+BR$209</f>
        <v>92.588718669744352</v>
      </c>
      <c r="CW122" s="2">
        <f>BS$207*$B122+BS$209</f>
        <v>90.336880931024069</v>
      </c>
      <c r="CX122" s="2">
        <f>BT$207*$B122+BT$209</f>
        <v>87.148376261204504</v>
      </c>
      <c r="CY122" s="2">
        <f>BU$207*$B122+BU$209</f>
        <v>81.627115396125873</v>
      </c>
      <c r="CZ122" s="2">
        <f>BV$207*$B122+BV$209</f>
        <v>73.193840455415113</v>
      </c>
      <c r="DA122" s="2">
        <f>BW$207*$B122+BW$209</f>
        <v>61.355335768799108</v>
      </c>
      <c r="DD122" s="2">
        <f>BZ$207*$B122+BZ$209</f>
        <v>79.53113285731007</v>
      </c>
      <c r="DE122" s="2">
        <f>CA$207*$B122+CA$209</f>
        <v>82.587405447536455</v>
      </c>
      <c r="DF122" s="2">
        <f>CB$207*$B122+CB$209</f>
        <v>84.702291938843686</v>
      </c>
      <c r="DG122" s="2">
        <f>CC$207*$B122+CC$209</f>
        <v>85.126245370974374</v>
      </c>
      <c r="DH122" s="2">
        <f>CD$207*$B122+CD$209</f>
        <v>87.498770909226451</v>
      </c>
      <c r="DI122" s="2">
        <f>CE$207*$B122+CE$209</f>
        <v>89.822644584124703</v>
      </c>
      <c r="DJ122" s="2">
        <f>CF$207*$B122+CF$209</f>
        <v>90.905775849859737</v>
      </c>
      <c r="DK122" s="2">
        <f>CG$207*$B122+CG$209</f>
        <v>90.213102624535153</v>
      </c>
      <c r="DL122" s="2">
        <f>CH$207*$B122+CH$209</f>
        <v>88.272746168519461</v>
      </c>
      <c r="DM122" s="2">
        <f>CI$207*$B122+CI$209</f>
        <v>84.789821404792335</v>
      </c>
      <c r="DN122" s="2">
        <f>CJ$207*$B122+CJ$209</f>
        <v>79.274080525896309</v>
      </c>
      <c r="DO122" s="2">
        <f>CK$207*$B122+CK$209</f>
        <v>71.35738984064092</v>
      </c>
      <c r="DP122" s="2">
        <f>CL$207*$B122+CL$209</f>
        <v>60.063280293782796</v>
      </c>
      <c r="DS122" s="2">
        <f>POWER(10,($B122-C$227)/C$228)/(1+POWER(10,($B122-C$227)/C$228))</f>
        <v>0.83032094289291047</v>
      </c>
      <c r="DT122" s="2">
        <f>POWER(10,($B122-D$227)/D$228)/(1+POWER(10,($B122-D$227)/D$228))</f>
        <v>0.78512459890991049</v>
      </c>
      <c r="DU122" s="2">
        <f>POWER(10,($B122-E$227)/E$228)/(1+POWER(10,($B122-E$227)/E$228))</f>
        <v>0.80808860209812017</v>
      </c>
      <c r="DV122" s="2">
        <f>POWER(10,($B122-F$227)/F$228)/(1+POWER(10,($B122-F$227)/F$228))</f>
        <v>0.79986074666860352</v>
      </c>
      <c r="DW122" s="2">
        <f>POWER(10,($B122-G$227)/G$228)/(1+POWER(10,($B122-G$227)/G$228))</f>
        <v>0.80542709568674009</v>
      </c>
      <c r="DX122" s="2">
        <f>POWER(10,($B122-H$227)/H$228)/(1+POWER(10,($B122-H$227)/H$228))</f>
        <v>0.81668140579281046</v>
      </c>
      <c r="DY122" s="2">
        <f>POWER(10,($B122-I$227)/I$228)/(1+POWER(10,($B122-I$227)/I$228))</f>
        <v>0.80910959168613994</v>
      </c>
      <c r="DZ122" s="2">
        <f>POWER(10,($B122-J$227)/J$228)/(1+POWER(10,($B122-J$227)/J$228))</f>
        <v>0.79364182796534011</v>
      </c>
      <c r="EA122" s="2">
        <f>POWER(10,($B122-K$227)/K$228)/(1+POWER(10,($B122-K$227)/K$228))</f>
        <v>0.79251256243665724</v>
      </c>
      <c r="EB122" s="2">
        <f>POWER(10,($B122-L$227)/L$228)/(1+POWER(10,($B122-L$227)/L$228))</f>
        <v>0.81911413910227115</v>
      </c>
      <c r="EC122" s="2">
        <f>POWER(10,($B122-M$227)/M$228)/(1+POWER(10,($B122-M$227)/M$228))</f>
        <v>0.78834103066539418</v>
      </c>
      <c r="ED122" s="2">
        <f>POWER(10,($B122-N$227)/N$228)/(1+POWER(10,($B122-N$227)/N$228))</f>
        <v>0.78076250222123711</v>
      </c>
      <c r="EE122" s="2">
        <f>POWER(10,($B122-O$227)/O$228)/(1+POWER(10,($B122-O$227)/O$228))</f>
        <v>0.80038545022367513</v>
      </c>
    </row>
    <row r="123" spans="2:135" x14ac:dyDescent="0.25">
      <c r="B123" s="2">
        <v>117</v>
      </c>
      <c r="C123">
        <v>80.843000000000004</v>
      </c>
      <c r="D123">
        <v>84.385999999999996</v>
      </c>
      <c r="E123">
        <v>88.4</v>
      </c>
      <c r="F123">
        <v>89.328999999999994</v>
      </c>
      <c r="G123">
        <v>94.114000000000004</v>
      </c>
      <c r="H123">
        <v>99.242999999999995</v>
      </c>
      <c r="I123">
        <v>101.95699999999999</v>
      </c>
      <c r="J123">
        <v>99.442999999999998</v>
      </c>
      <c r="K123">
        <v>98.143000000000001</v>
      </c>
      <c r="L123">
        <v>98.370999999999995</v>
      </c>
      <c r="M123">
        <v>88.013999999999996</v>
      </c>
      <c r="N123">
        <v>80.485699999999994</v>
      </c>
      <c r="O123">
        <v>71.014300000000006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79.89470012011229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83.877514990120517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88.194914463110308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89.821796227409834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94.640839936111036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100.94661675600585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102.6146639242324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100.54881461980898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99.160246813332833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100.51861364084874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88.005981523529798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77.956863319351498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67.080531583132256</v>
      </c>
      <c r="AE123" s="5"/>
      <c r="AG123" s="5">
        <f t="shared" si="32"/>
        <v>0.94829987988771336</v>
      </c>
      <c r="AH123" s="5">
        <f t="shared" si="32"/>
        <v>0.50848500987947887</v>
      </c>
      <c r="AI123" s="5">
        <f t="shared" si="32"/>
        <v>0.20508553688969755</v>
      </c>
      <c r="AJ123" s="5">
        <f t="shared" si="31"/>
        <v>-0.49279622740984053</v>
      </c>
      <c r="AK123" s="5">
        <f t="shared" si="31"/>
        <v>-0.52683993611103119</v>
      </c>
      <c r="AL123" s="5">
        <f t="shared" si="31"/>
        <v>-1.7036167560058573</v>
      </c>
      <c r="AM123" s="5">
        <f t="shared" si="31"/>
        <v>-0.65766392423240916</v>
      </c>
      <c r="AN123" s="5">
        <f t="shared" si="31"/>
        <v>-1.1058146198089815</v>
      </c>
      <c r="AO123" s="5">
        <f t="shared" si="31"/>
        <v>-1.0172468133328323</v>
      </c>
      <c r="AP123" s="5">
        <f t="shared" si="33"/>
        <v>-2.1476136408487463</v>
      </c>
      <c r="AQ123" s="5">
        <f t="shared" si="33"/>
        <v>8.0184764701982658E-3</v>
      </c>
      <c r="AR123" s="5">
        <f t="shared" si="33"/>
        <v>2.5288366806484959</v>
      </c>
      <c r="AS123" s="5">
        <f t="shared" si="33"/>
        <v>3.9337684168677498</v>
      </c>
      <c r="AV123" s="2">
        <f t="shared" si="18"/>
        <v>79.739297246369631</v>
      </c>
      <c r="AW123" s="2">
        <f t="shared" si="19"/>
        <v>82.764347642359141</v>
      </c>
      <c r="AX123" s="2">
        <f t="shared" si="20"/>
        <v>84.936853557000191</v>
      </c>
      <c r="AY123" s="2">
        <f t="shared" si="21"/>
        <v>85.374752482397525</v>
      </c>
      <c r="AZ123" s="2">
        <f t="shared" si="22"/>
        <v>87.782105730833351</v>
      </c>
      <c r="BA123" s="2">
        <f t="shared" si="23"/>
        <v>90.148669954352258</v>
      </c>
      <c r="BB123" s="2">
        <f t="shared" si="24"/>
        <v>91.299374253763773</v>
      </c>
      <c r="BC123" s="2">
        <f t="shared" si="25"/>
        <v>90.613214949870184</v>
      </c>
      <c r="BD123" s="2">
        <f t="shared" si="26"/>
        <v>88.614644714555311</v>
      </c>
      <c r="BE123" s="2">
        <f t="shared" si="27"/>
        <v>85.126904315240154</v>
      </c>
      <c r="BF123" s="2">
        <f t="shared" si="28"/>
        <v>79.687661483844764</v>
      </c>
      <c r="BG123" s="2">
        <f t="shared" si="29"/>
        <v>71.696839640938776</v>
      </c>
      <c r="BH123" s="2">
        <f t="shared" si="30"/>
        <v>60.28201158438258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81.244837549178314</v>
      </c>
      <c r="CP123" s="2">
        <f>BL$207*$B123+BL$209</f>
        <v>83.726104717474897</v>
      </c>
      <c r="CQ123" s="2">
        <f>BM$207*$B123+BM$209</f>
        <v>86.344725250559236</v>
      </c>
      <c r="CR123" s="2">
        <f>BN$207*$B123+BN$209</f>
        <v>86.738152427436304</v>
      </c>
      <c r="CS123" s="2">
        <f>BO$207*$B123+BO$209</f>
        <v>89.317590349652903</v>
      </c>
      <c r="CT123" s="2">
        <f>BP$207*$B123+BP$209</f>
        <v>92.055482063936736</v>
      </c>
      <c r="CU123" s="2">
        <f>BQ$207*$B123+BQ$209</f>
        <v>93.462195932506589</v>
      </c>
      <c r="CV123" s="2">
        <f>BR$207*$B123+BR$209</f>
        <v>92.616539210445268</v>
      </c>
      <c r="CW123" s="2">
        <f>BS$207*$B123+BS$209</f>
        <v>90.360850150208663</v>
      </c>
      <c r="CX123" s="2">
        <f>BT$207*$B123+BT$209</f>
        <v>87.173364587231234</v>
      </c>
      <c r="CY123" s="2">
        <f>BU$207*$B123+BU$209</f>
        <v>81.664800176426013</v>
      </c>
      <c r="CZ123" s="2">
        <f>BV$207*$B123+BV$209</f>
        <v>73.224213279017405</v>
      </c>
      <c r="DA123" s="2">
        <f>BW$207*$B123+BW$209</f>
        <v>61.379974046015718</v>
      </c>
      <c r="DD123" s="2">
        <f>BZ$207*$B123+BZ$209</f>
        <v>79.458705665457103</v>
      </c>
      <c r="DE123" s="2">
        <f>CA$207*$B123+CA$209</f>
        <v>82.524291122555951</v>
      </c>
      <c r="DF123" s="2">
        <f>CB$207*$B123+CB$209</f>
        <v>84.631920249184446</v>
      </c>
      <c r="DG123" s="2">
        <f>CC$207*$B123+CC$209</f>
        <v>85.063623002389036</v>
      </c>
      <c r="DH123" s="2">
        <f>CD$207*$B123+CD$209</f>
        <v>87.443806043725886</v>
      </c>
      <c r="DI123" s="2">
        <f>CE$207*$B123+CE$209</f>
        <v>89.758313151961502</v>
      </c>
      <c r="DJ123" s="2">
        <f>CF$207*$B123+CF$209</f>
        <v>90.834005230808941</v>
      </c>
      <c r="DK123" s="2">
        <f>CG$207*$B123+CG$209</f>
        <v>90.138155048938657</v>
      </c>
      <c r="DL123" s="2">
        <f>CH$207*$B123+CH$209</f>
        <v>88.197697585388042</v>
      </c>
      <c r="DM123" s="2">
        <f>CI$207*$B123+CI$209</f>
        <v>84.714746521386814</v>
      </c>
      <c r="DN123" s="2">
        <f>CJ$207*$B123+CJ$209</f>
        <v>79.203534063139529</v>
      </c>
      <c r="DO123" s="2">
        <f>CK$207*$B123+CK$209</f>
        <v>71.305691581453758</v>
      </c>
      <c r="DP123" s="2">
        <f>CL$207*$B123+CL$209</f>
        <v>60.032275958638024</v>
      </c>
      <c r="DS123" s="2">
        <f>POWER(10,($B123-C$227)/C$228)/(1+POWER(10,($B123-C$227)/C$228))</f>
        <v>0.8429054520162611</v>
      </c>
      <c r="DT123" s="2">
        <f>POWER(10,($B123-D$227)/D$228)/(1+POWER(10,($B123-D$227)/D$228))</f>
        <v>0.80025478092600333</v>
      </c>
      <c r="DU123" s="2">
        <f>POWER(10,($B123-E$227)/E$228)/(1+POWER(10,($B123-E$227)/E$228))</f>
        <v>0.82196846250974998</v>
      </c>
      <c r="DV123" s="2">
        <f>POWER(10,($B123-F$227)/F$228)/(1+POWER(10,($B123-F$227)/F$228))</f>
        <v>0.81419885768820577</v>
      </c>
      <c r="DW123" s="2">
        <f>POWER(10,($B123-G$227)/G$228)/(1+POWER(10,($B123-G$227)/G$228))</f>
        <v>0.81945644115100313</v>
      </c>
      <c r="DX123" s="2">
        <f>POWER(10,($B123-H$227)/H$228)/(1+POWER(10,($B123-H$227)/H$228))</f>
        <v>0.83007048356095747</v>
      </c>
      <c r="DY123" s="2">
        <f>POWER(10,($B123-I$227)/I$228)/(1+POWER(10,($B123-I$227)/I$228))</f>
        <v>0.82293179005076367</v>
      </c>
      <c r="DZ123" s="2">
        <f>POWER(10,($B123-J$227)/J$228)/(1+POWER(10,($B123-J$227)/J$228))</f>
        <v>0.80831869880787699</v>
      </c>
      <c r="EA123" s="2">
        <f>POWER(10,($B123-K$227)/K$228)/(1+POWER(10,($B123-K$227)/K$228))</f>
        <v>0.80725024395038292</v>
      </c>
      <c r="EB123" s="2">
        <f>POWER(10,($B123-L$227)/L$228)/(1+POWER(10,($B123-L$227)/L$228))</f>
        <v>0.83236200873201494</v>
      </c>
      <c r="EC123" s="2">
        <f>POWER(10,($B123-M$227)/M$228)/(1+POWER(10,($B123-M$227)/M$228))</f>
        <v>0.80330147232280125</v>
      </c>
      <c r="ED123" s="2">
        <f>POWER(10,($B123-N$227)/N$228)/(1+POWER(10,($B123-N$227)/N$228))</f>
        <v>0.79612007516947103</v>
      </c>
      <c r="EE123" s="2">
        <f>POWER(10,($B123-O$227)/O$228)/(1+POWER(10,($B123-O$227)/O$228))</f>
        <v>0.81469467970346487</v>
      </c>
    </row>
    <row r="124" spans="2:135" x14ac:dyDescent="0.25">
      <c r="B124" s="2">
        <v>118</v>
      </c>
      <c r="C124">
        <v>79.656999999999996</v>
      </c>
      <c r="D124">
        <v>85.186000000000007</v>
      </c>
      <c r="E124">
        <v>89.585999999999999</v>
      </c>
      <c r="F124">
        <v>90.4</v>
      </c>
      <c r="G124">
        <v>94.7</v>
      </c>
      <c r="H124">
        <v>101.82899999999999</v>
      </c>
      <c r="I124">
        <v>104.371</v>
      </c>
      <c r="J124">
        <v>101.9</v>
      </c>
      <c r="K124">
        <v>100.17100000000001</v>
      </c>
      <c r="L124">
        <v>100.386</v>
      </c>
      <c r="M124">
        <v>89.114000000000004</v>
      </c>
      <c r="N124">
        <v>80.1143</v>
      </c>
      <c r="O124">
        <v>72.1143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79.840186755713844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84.182776630666439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88.867098620652371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90.888553906289687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96.096754656403789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102.63240607073199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104.70362011463941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102.98733384882698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101.90284253039258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103.31436193299517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90.677262655264286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80.228715839514081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69.227209683761103</v>
      </c>
      <c r="AE124" s="5"/>
      <c r="AG124" s="5">
        <f t="shared" si="32"/>
        <v>-0.18318675571384802</v>
      </c>
      <c r="AH124" s="5">
        <f t="shared" si="32"/>
        <v>1.0032233693335684</v>
      </c>
      <c r="AI124" s="5">
        <f t="shared" si="32"/>
        <v>0.71890137934762777</v>
      </c>
      <c r="AJ124" s="5">
        <f t="shared" si="31"/>
        <v>-0.48855390628968109</v>
      </c>
      <c r="AK124" s="5">
        <f t="shared" si="31"/>
        <v>-1.396754656403786</v>
      </c>
      <c r="AL124" s="5">
        <f t="shared" si="31"/>
        <v>-0.80340607073199521</v>
      </c>
      <c r="AM124" s="5">
        <f t="shared" si="31"/>
        <v>-0.33262011463941121</v>
      </c>
      <c r="AN124" s="5">
        <f t="shared" si="31"/>
        <v>-1.0873338488269724</v>
      </c>
      <c r="AO124" s="5">
        <f t="shared" si="31"/>
        <v>-1.7318425303925693</v>
      </c>
      <c r="AP124" s="5">
        <f t="shared" si="33"/>
        <v>-2.9283619329951733</v>
      </c>
      <c r="AQ124" s="5">
        <f t="shared" si="33"/>
        <v>-1.5632626552642819</v>
      </c>
      <c r="AR124" s="5">
        <f t="shared" si="33"/>
        <v>-0.11441583951408063</v>
      </c>
      <c r="AS124" s="5">
        <f t="shared" si="33"/>
        <v>2.887090316238897</v>
      </c>
      <c r="AV124" s="2">
        <f t="shared" si="18"/>
        <v>79.655289541290031</v>
      </c>
      <c r="AW124" s="2">
        <f t="shared" si="19"/>
        <v>82.691361948787844</v>
      </c>
      <c r="AX124" s="2">
        <f t="shared" si="20"/>
        <v>84.853110331966718</v>
      </c>
      <c r="AY124" s="2">
        <f t="shared" si="21"/>
        <v>85.299548455497614</v>
      </c>
      <c r="AZ124" s="2">
        <f t="shared" si="22"/>
        <v>87.714586336861061</v>
      </c>
      <c r="BA124" s="2">
        <f t="shared" si="23"/>
        <v>90.069520306184032</v>
      </c>
      <c r="BB124" s="2">
        <f t="shared" si="24"/>
        <v>91.209768478641166</v>
      </c>
      <c r="BC124" s="2">
        <f t="shared" si="25"/>
        <v>90.522173569839566</v>
      </c>
      <c r="BD124" s="2">
        <f t="shared" si="26"/>
        <v>88.527176369115708</v>
      </c>
      <c r="BE124" s="2">
        <f t="shared" si="27"/>
        <v>85.036719022369724</v>
      </c>
      <c r="BF124" s="2">
        <f t="shared" si="28"/>
        <v>79.602051026533786</v>
      </c>
      <c r="BG124" s="2">
        <f t="shared" si="29"/>
        <v>71.63278008742941</v>
      </c>
      <c r="BH124" s="2">
        <f t="shared" si="30"/>
        <v>60.242367889027882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81.237950532254104</v>
      </c>
      <c r="CP124" s="2">
        <f>BL$207*$B124+BL$209</f>
        <v>83.702543619932257</v>
      </c>
      <c r="CQ124" s="2">
        <f>BM$207*$B124+BM$209</f>
        <v>86.329118612725523</v>
      </c>
      <c r="CR124" s="2">
        <f>BN$207*$B124+BN$209</f>
        <v>86.734033470254118</v>
      </c>
      <c r="CS124" s="2">
        <f>BO$207*$B124+BO$209</f>
        <v>89.335731272997535</v>
      </c>
      <c r="CT124" s="2">
        <f>BP$207*$B124+BP$209</f>
        <v>92.080930823607957</v>
      </c>
      <c r="CU124" s="2">
        <f>BQ$207*$B124+BQ$209</f>
        <v>93.490368628807474</v>
      </c>
      <c r="CV124" s="2">
        <f>BR$207*$B124+BR$209</f>
        <v>92.644359751146169</v>
      </c>
      <c r="CW124" s="2">
        <f>BS$207*$B124+BS$209</f>
        <v>90.38481936939327</v>
      </c>
      <c r="CX124" s="2">
        <f>BT$207*$B124+BT$209</f>
        <v>87.198352913257963</v>
      </c>
      <c r="CY124" s="2">
        <f>BU$207*$B124+BU$209</f>
        <v>81.702484956726153</v>
      </c>
      <c r="CZ124" s="2">
        <f>BV$207*$B124+BV$209</f>
        <v>73.254586102619683</v>
      </c>
      <c r="DA124" s="2">
        <f>BW$207*$B124+BW$209</f>
        <v>61.404612323232328</v>
      </c>
      <c r="DD124" s="2">
        <f>BZ$207*$B124+BZ$209</f>
        <v>79.386278473604122</v>
      </c>
      <c r="DE124" s="2">
        <f>CA$207*$B124+CA$209</f>
        <v>82.461176797575433</v>
      </c>
      <c r="DF124" s="2">
        <f>CB$207*$B124+CB$209</f>
        <v>84.561548559525221</v>
      </c>
      <c r="DG124" s="2">
        <f>CC$207*$B124+CC$209</f>
        <v>85.001000633803713</v>
      </c>
      <c r="DH124" s="2">
        <f>CD$207*$B124+CD$209</f>
        <v>87.38884117822532</v>
      </c>
      <c r="DI124" s="2">
        <f>CE$207*$B124+CE$209</f>
        <v>89.693981719798288</v>
      </c>
      <c r="DJ124" s="2">
        <f>CF$207*$B124+CF$209</f>
        <v>90.76223461175816</v>
      </c>
      <c r="DK124" s="2">
        <f>CG$207*$B124+CG$209</f>
        <v>90.06320747334216</v>
      </c>
      <c r="DL124" s="2">
        <f>CH$207*$B124+CH$209</f>
        <v>88.122649002256622</v>
      </c>
      <c r="DM124" s="2">
        <f>CI$207*$B124+CI$209</f>
        <v>84.63967163798128</v>
      </c>
      <c r="DN124" s="2">
        <f>CJ$207*$B124+CJ$209</f>
        <v>79.132987600382762</v>
      </c>
      <c r="DO124" s="2">
        <f>CK$207*$B124+CK$209</f>
        <v>71.253993322266581</v>
      </c>
      <c r="DP124" s="2">
        <f>CL$207*$B124+CL$209</f>
        <v>60.001271623493245</v>
      </c>
      <c r="DS124" s="2">
        <f>POWER(10,($B124-C$227)/C$228)/(1+POWER(10,($B124-C$227)/C$228))</f>
        <v>0.85471991844925754</v>
      </c>
      <c r="DT124" s="2">
        <f>POWER(10,($B124-D$227)/D$228)/(1+POWER(10,($B124-D$227)/D$228))</f>
        <v>0.8145712072637995</v>
      </c>
      <c r="DU124" s="2">
        <f>POWER(10,($B124-E$227)/E$228)/(1+POWER(10,($B124-E$227)/E$228))</f>
        <v>0.83504938210872959</v>
      </c>
      <c r="DV124" s="2">
        <f>POWER(10,($B124-F$227)/F$228)/(1+POWER(10,($B124-F$227)/F$228))</f>
        <v>0.82773100692923063</v>
      </c>
      <c r="DW124" s="2">
        <f>POWER(10,($B124-G$227)/G$228)/(1+POWER(10,($B124-G$227)/G$228))</f>
        <v>0.83268436183920502</v>
      </c>
      <c r="DX124" s="2">
        <f>POWER(10,($B124-H$227)/H$228)/(1+POWER(10,($B124-H$227)/H$228))</f>
        <v>0.84267004864646311</v>
      </c>
      <c r="DY124" s="2">
        <f>POWER(10,($B124-I$227)/I$228)/(1+POWER(10,($B124-I$227)/I$228))</f>
        <v>0.83595605491292668</v>
      </c>
      <c r="DZ124" s="2">
        <f>POWER(10,($B124-J$227)/J$228)/(1+POWER(10,($B124-J$227)/J$228))</f>
        <v>0.82218557950099491</v>
      </c>
      <c r="EA124" s="2">
        <f>POWER(10,($B124-K$227)/K$228)/(1+POWER(10,($B124-K$227)/K$228))</f>
        <v>0.82117732035756841</v>
      </c>
      <c r="EB124" s="2">
        <f>POWER(10,($B124-L$227)/L$228)/(1+POWER(10,($B124-L$227)/L$228))</f>
        <v>0.84482342985626047</v>
      </c>
      <c r="EC124" s="2">
        <f>POWER(10,($B124-M$227)/M$228)/(1+POWER(10,($B124-M$227)/M$228))</f>
        <v>0.81744934471598696</v>
      </c>
      <c r="ED124" s="2">
        <f>POWER(10,($B124-N$227)/N$228)/(1+POWER(10,($B124-N$227)/N$228))</f>
        <v>0.81066273512394793</v>
      </c>
      <c r="EE124" s="2">
        <f>POWER(10,($B124-O$227)/O$228)/(1+POWER(10,($B124-O$227)/O$228))</f>
        <v>0.82819833731077253</v>
      </c>
    </row>
    <row r="125" spans="2:135" x14ac:dyDescent="0.25">
      <c r="B125" s="2">
        <v>119</v>
      </c>
      <c r="C125">
        <v>79.328999999999994</v>
      </c>
      <c r="D125">
        <v>84.429000000000002</v>
      </c>
      <c r="E125">
        <v>90.456999999999994</v>
      </c>
      <c r="F125">
        <v>91.328999999999994</v>
      </c>
      <c r="G125">
        <v>96.843000000000004</v>
      </c>
      <c r="H125">
        <v>103.557</v>
      </c>
      <c r="I125">
        <v>105.04300000000001</v>
      </c>
      <c r="J125">
        <v>104.014</v>
      </c>
      <c r="K125">
        <v>101.629</v>
      </c>
      <c r="L125">
        <v>102.229</v>
      </c>
      <c r="M125">
        <v>92.6</v>
      </c>
      <c r="N125">
        <v>83.285700000000006</v>
      </c>
      <c r="O125">
        <v>75.028599999999997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79.781551289255205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84.526433531328365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89.488301582048962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91.924176785394167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97.412128309253688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103.91481155119359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106.44895700092253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105.32749119185695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104.60681411533307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105.65748837409767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93.599917680382489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82.848346148964325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71.56410706287312</v>
      </c>
      <c r="AE125" s="5"/>
      <c r="AG125" s="5">
        <f t="shared" si="32"/>
        <v>-0.45255128925521149</v>
      </c>
      <c r="AH125" s="5">
        <f t="shared" si="32"/>
        <v>-9.7433531328363188E-2</v>
      </c>
      <c r="AI125" s="5">
        <f t="shared" si="32"/>
        <v>0.96869841795103184</v>
      </c>
      <c r="AJ125" s="5">
        <f t="shared" si="31"/>
        <v>-0.59517678539417318</v>
      </c>
      <c r="AK125" s="5">
        <f t="shared" si="31"/>
        <v>-0.56912830925368496</v>
      </c>
      <c r="AL125" s="5">
        <f t="shared" si="31"/>
        <v>-0.35781155119359198</v>
      </c>
      <c r="AM125" s="5">
        <f t="shared" si="31"/>
        <v>-1.4059570009225268</v>
      </c>
      <c r="AN125" s="5">
        <f t="shared" si="31"/>
        <v>-1.3134911918569543</v>
      </c>
      <c r="AO125" s="5">
        <f t="shared" si="31"/>
        <v>-2.9778141153330608</v>
      </c>
      <c r="AP125" s="5">
        <f t="shared" si="33"/>
        <v>-3.4284883740976682</v>
      </c>
      <c r="AQ125" s="5">
        <f t="shared" si="33"/>
        <v>-0.99991768038249518</v>
      </c>
      <c r="AR125" s="5">
        <f t="shared" si="33"/>
        <v>0.43735385103568092</v>
      </c>
      <c r="AS125" s="5">
        <f t="shared" si="33"/>
        <v>3.4644929371268773</v>
      </c>
      <c r="AV125" s="2">
        <f t="shared" si="18"/>
        <v>79.571165433988782</v>
      </c>
      <c r="AW125" s="2">
        <f t="shared" si="19"/>
        <v>82.618275731960466</v>
      </c>
      <c r="AX125" s="2">
        <f t="shared" si="20"/>
        <v>84.769360564143298</v>
      </c>
      <c r="AY125" s="2">
        <f t="shared" si="21"/>
        <v>85.224180793936497</v>
      </c>
      <c r="AZ125" s="2">
        <f t="shared" si="22"/>
        <v>87.646720591049501</v>
      </c>
      <c r="BA125" s="2">
        <f t="shared" si="23"/>
        <v>89.990016473536784</v>
      </c>
      <c r="BB125" s="2">
        <f t="shared" si="24"/>
        <v>91.119768859984774</v>
      </c>
      <c r="BC125" s="2">
        <f t="shared" si="25"/>
        <v>90.430425734734371</v>
      </c>
      <c r="BD125" s="2">
        <f t="shared" si="26"/>
        <v>88.438838315912221</v>
      </c>
      <c r="BE125" s="2">
        <f t="shared" si="27"/>
        <v>84.946078182387353</v>
      </c>
      <c r="BF125" s="2">
        <f t="shared" si="28"/>
        <v>79.515529003197614</v>
      </c>
      <c r="BG125" s="2">
        <f t="shared" si="29"/>
        <v>71.568017336084623</v>
      </c>
      <c r="BH125" s="2">
        <f t="shared" si="30"/>
        <v>60.202376783281821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81.231063515329893</v>
      </c>
      <c r="CP125" s="2">
        <f>BL$207*$B125+BL$209</f>
        <v>83.678982522389617</v>
      </c>
      <c r="CQ125" s="2">
        <f>BM$207*$B125+BM$209</f>
        <v>86.313511974891796</v>
      </c>
      <c r="CR125" s="2">
        <f>BN$207*$B125+BN$209</f>
        <v>86.729914513071947</v>
      </c>
      <c r="CS125" s="2">
        <f>BO$207*$B125+BO$209</f>
        <v>89.353872196342166</v>
      </c>
      <c r="CT125" s="2">
        <f>BP$207*$B125+BP$209</f>
        <v>92.106379583279193</v>
      </c>
      <c r="CU125" s="2">
        <f>BQ$207*$B125+BQ$209</f>
        <v>93.518541325108359</v>
      </c>
      <c r="CV125" s="2">
        <f>BR$207*$B125+BR$209</f>
        <v>92.672180291847084</v>
      </c>
      <c r="CW125" s="2">
        <f>BS$207*$B125+BS$209</f>
        <v>90.408788588577877</v>
      </c>
      <c r="CX125" s="2">
        <f>BT$207*$B125+BT$209</f>
        <v>87.223341239284693</v>
      </c>
      <c r="CY125" s="2">
        <f>BU$207*$B125+BU$209</f>
        <v>81.740169737026292</v>
      </c>
      <c r="CZ125" s="2">
        <f>BV$207*$B125+BV$209</f>
        <v>73.284958926221961</v>
      </c>
      <c r="DA125" s="2">
        <f>BW$207*$B125+BW$209</f>
        <v>61.429250600448938</v>
      </c>
      <c r="DD125" s="2">
        <f>BZ$207*$B125+BZ$209</f>
        <v>79.313851281751141</v>
      </c>
      <c r="DE125" s="2">
        <f>CA$207*$B125+CA$209</f>
        <v>82.398062472594916</v>
      </c>
      <c r="DF125" s="2">
        <f>CB$207*$B125+CB$209</f>
        <v>84.491176869865981</v>
      </c>
      <c r="DG125" s="2">
        <f>CC$207*$B125+CC$209</f>
        <v>84.938378265218375</v>
      </c>
      <c r="DH125" s="2">
        <f>CD$207*$B125+CD$209</f>
        <v>87.333876312724755</v>
      </c>
      <c r="DI125" s="2">
        <f>CE$207*$B125+CE$209</f>
        <v>89.629650287635087</v>
      </c>
      <c r="DJ125" s="2">
        <f>CF$207*$B125+CF$209</f>
        <v>90.690463992707379</v>
      </c>
      <c r="DK125" s="2">
        <f>CG$207*$B125+CG$209</f>
        <v>89.988259897745678</v>
      </c>
      <c r="DL125" s="2">
        <f>CH$207*$B125+CH$209</f>
        <v>88.047600419125203</v>
      </c>
      <c r="DM125" s="2">
        <f>CI$207*$B125+CI$209</f>
        <v>84.56459675457576</v>
      </c>
      <c r="DN125" s="2">
        <f>CJ$207*$B125+CJ$209</f>
        <v>79.062441137625996</v>
      </c>
      <c r="DO125" s="2">
        <f>CK$207*$B125+CK$209</f>
        <v>71.202295063079404</v>
      </c>
      <c r="DP125" s="2">
        <f>CL$207*$B125+CL$209</f>
        <v>59.970267288348467</v>
      </c>
      <c r="DS125" s="2">
        <f>POWER(10,($B125-C$227)/C$228)/(1+POWER(10,($B125-C$227)/C$228))</f>
        <v>0.86578734073831654</v>
      </c>
      <c r="DT125" s="2">
        <f>POWER(10,($B125-D$227)/D$228)/(1+POWER(10,($B125-D$227)/D$228))</f>
        <v>0.82808196389709177</v>
      </c>
      <c r="DU125" s="2">
        <f>POWER(10,($B125-E$227)/E$228)/(1+POWER(10,($B125-E$227)/E$228))</f>
        <v>0.84734767304316694</v>
      </c>
      <c r="DV125" s="2">
        <f>POWER(10,($B125-F$227)/F$228)/(1+POWER(10,($B125-F$227)/F$228))</f>
        <v>0.84047069711230349</v>
      </c>
      <c r="DW125" s="2">
        <f>POWER(10,($B125-G$227)/G$228)/(1+POWER(10,($B125-G$227)/G$228))</f>
        <v>0.8451262792850287</v>
      </c>
      <c r="DX125" s="2">
        <f>POWER(10,($B125-H$227)/H$228)/(1+POWER(10,($B125-H$227)/H$228))</f>
        <v>0.85449916285341054</v>
      </c>
      <c r="DY125" s="2">
        <f>POWER(10,($B125-I$227)/I$228)/(1+POWER(10,($B125-I$227)/I$228))</f>
        <v>0.84819903530964702</v>
      </c>
      <c r="DZ125" s="2">
        <f>POWER(10,($B125-J$227)/J$228)/(1+POWER(10,($B125-J$227)/J$228))</f>
        <v>0.8352537437546681</v>
      </c>
      <c r="EA125" s="2">
        <f>POWER(10,($B125-K$227)/K$228)/(1+POWER(10,($B125-K$227)/K$228))</f>
        <v>0.83430465142568488</v>
      </c>
      <c r="EB125" s="2">
        <f>POWER(10,($B125-L$227)/L$228)/(1+POWER(10,($B125-L$227)/L$228))</f>
        <v>0.85651820624148356</v>
      </c>
      <c r="EC125" s="2">
        <f>POWER(10,($B125-M$227)/M$228)/(1+POWER(10,($B125-M$227)/M$228))</f>
        <v>0.83079395511812515</v>
      </c>
      <c r="ED125" s="2">
        <f>POWER(10,($B125-N$227)/N$228)/(1+POWER(10,($B125-N$227)/N$228))</f>
        <v>0.82439687965134467</v>
      </c>
      <c r="EE125" s="2">
        <f>POWER(10,($B125-O$227)/O$228)/(1+POWER(10,($B125-O$227)/O$228))</f>
        <v>0.84091010979475234</v>
      </c>
    </row>
    <row r="126" spans="2:135" x14ac:dyDescent="0.25">
      <c r="B126" s="2">
        <v>120</v>
      </c>
      <c r="C126">
        <v>79.328999999999994</v>
      </c>
      <c r="D126">
        <v>86.271000000000001</v>
      </c>
      <c r="E126">
        <v>88.614000000000004</v>
      </c>
      <c r="F126">
        <v>91.914000000000001</v>
      </c>
      <c r="G126">
        <v>98.456999999999994</v>
      </c>
      <c r="H126">
        <v>105.357</v>
      </c>
      <c r="I126">
        <v>106.9</v>
      </c>
      <c r="J126">
        <v>105.971</v>
      </c>
      <c r="K126">
        <v>103.871</v>
      </c>
      <c r="L126">
        <v>106.286</v>
      </c>
      <c r="M126">
        <v>94.570999999999998</v>
      </c>
      <c r="N126">
        <v>84.957099999999997</v>
      </c>
      <c r="O126">
        <v>76.7286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79.715957858087592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84.876519795127038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89.979457663084119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92.809860031974253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98.424049382558366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104.61443900287543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107.61836272859657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107.29726656367325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106.97464805090941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107.25036519606296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96.536090251023154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85.649639979635182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73.909413761057934</v>
      </c>
      <c r="AE126" s="5"/>
      <c r="AG126" s="5">
        <f t="shared" si="32"/>
        <v>-0.38695785808759808</v>
      </c>
      <c r="AH126" s="5">
        <f t="shared" si="32"/>
        <v>1.3944802048729628</v>
      </c>
      <c r="AI126" s="5">
        <f t="shared" si="32"/>
        <v>-1.3654576630841149</v>
      </c>
      <c r="AJ126" s="5">
        <f t="shared" si="31"/>
        <v>-0.89586003197425157</v>
      </c>
      <c r="AK126" s="5">
        <f t="shared" si="31"/>
        <v>3.2950617441628083E-2</v>
      </c>
      <c r="AL126" s="5">
        <f t="shared" si="31"/>
        <v>0.74256099712457058</v>
      </c>
      <c r="AM126" s="5">
        <f t="shared" si="31"/>
        <v>-0.71836272859655992</v>
      </c>
      <c r="AN126" s="5">
        <f t="shared" si="31"/>
        <v>-1.3262665636732436</v>
      </c>
      <c r="AO126" s="5">
        <f t="shared" si="31"/>
        <v>-3.1036480509094133</v>
      </c>
      <c r="AP126" s="5">
        <f t="shared" si="33"/>
        <v>-0.9643651960629569</v>
      </c>
      <c r="AQ126" s="5">
        <f t="shared" si="33"/>
        <v>-1.965090251023156</v>
      </c>
      <c r="AR126" s="5">
        <f t="shared" si="33"/>
        <v>-0.69253997963518543</v>
      </c>
      <c r="AS126" s="5">
        <f t="shared" si="33"/>
        <v>2.8191862389420663</v>
      </c>
      <c r="AV126" s="2">
        <f t="shared" si="18"/>
        <v>79.487020032258812</v>
      </c>
      <c r="AW126" s="2">
        <f t="shared" si="19"/>
        <v>82.545166579838735</v>
      </c>
      <c r="AX126" s="2">
        <f t="shared" si="20"/>
        <v>84.685694068178009</v>
      </c>
      <c r="AY126" s="2">
        <f t="shared" si="21"/>
        <v>85.148754749397071</v>
      </c>
      <c r="AZ126" s="2">
        <f t="shared" si="22"/>
        <v>87.578639210551458</v>
      </c>
      <c r="BA126" s="2">
        <f t="shared" si="23"/>
        <v>89.910307116645711</v>
      </c>
      <c r="BB126" s="2">
        <f t="shared" si="24"/>
        <v>91.029548354896576</v>
      </c>
      <c r="BC126" s="2">
        <f t="shared" si="25"/>
        <v>90.338172023206894</v>
      </c>
      <c r="BD126" s="2">
        <f t="shared" si="26"/>
        <v>88.349828676227133</v>
      </c>
      <c r="BE126" s="2">
        <f t="shared" si="27"/>
        <v>84.855146994489473</v>
      </c>
      <c r="BF126" s="2">
        <f t="shared" si="28"/>
        <v>79.428315281015287</v>
      </c>
      <c r="BG126" s="2">
        <f t="shared" si="29"/>
        <v>71.502724104135396</v>
      </c>
      <c r="BH126" s="2">
        <f t="shared" si="30"/>
        <v>60.162142519564092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81.224176498405697</v>
      </c>
      <c r="CP126" s="2">
        <f>BL$207*$B126+BL$209</f>
        <v>83.655421424846978</v>
      </c>
      <c r="CQ126" s="2">
        <f>BM$207*$B126+BM$209</f>
        <v>86.297905337058069</v>
      </c>
      <c r="CR126" s="2">
        <f>BN$207*$B126+BN$209</f>
        <v>86.725795555889775</v>
      </c>
      <c r="CS126" s="2">
        <f>BO$207*$B126+BO$209</f>
        <v>89.372013119686798</v>
      </c>
      <c r="CT126" s="2">
        <f>BP$207*$B126+BP$209</f>
        <v>92.131828342950413</v>
      </c>
      <c r="CU126" s="2">
        <f>BQ$207*$B126+BQ$209</f>
        <v>93.546714021409244</v>
      </c>
      <c r="CV126" s="2">
        <f>BR$207*$B126+BR$209</f>
        <v>92.700000832547985</v>
      </c>
      <c r="CW126" s="2">
        <f>BS$207*$B126+BS$209</f>
        <v>90.432757807762471</v>
      </c>
      <c r="CX126" s="2">
        <f>BT$207*$B126+BT$209</f>
        <v>87.248329565311423</v>
      </c>
      <c r="CY126" s="2">
        <f>BU$207*$B126+BU$209</f>
        <v>81.777854517326432</v>
      </c>
      <c r="CZ126" s="2">
        <f>BV$207*$B126+BV$209</f>
        <v>73.315331749824239</v>
      </c>
      <c r="DA126" s="2">
        <f>BW$207*$B126+BW$209</f>
        <v>61.453888877665555</v>
      </c>
      <c r="DD126" s="2">
        <f>BZ$207*$B126+BZ$209</f>
        <v>79.24142408989816</v>
      </c>
      <c r="DE126" s="2">
        <f>CA$207*$B126+CA$209</f>
        <v>82.334948147614398</v>
      </c>
      <c r="DF126" s="2">
        <f>CB$207*$B126+CB$209</f>
        <v>84.420805180206742</v>
      </c>
      <c r="DG126" s="2">
        <f>CC$207*$B126+CC$209</f>
        <v>84.875755896633038</v>
      </c>
      <c r="DH126" s="2">
        <f>CD$207*$B126+CD$209</f>
        <v>87.278911447224189</v>
      </c>
      <c r="DI126" s="2">
        <f>CE$207*$B126+CE$209</f>
        <v>89.565318855471872</v>
      </c>
      <c r="DJ126" s="2">
        <f>CF$207*$B126+CF$209</f>
        <v>90.618693373656583</v>
      </c>
      <c r="DK126" s="2">
        <f>CG$207*$B126+CG$209</f>
        <v>89.913312322149181</v>
      </c>
      <c r="DL126" s="2">
        <f>CH$207*$B126+CH$209</f>
        <v>87.972551835993784</v>
      </c>
      <c r="DM126" s="2">
        <f>CI$207*$B126+CI$209</f>
        <v>84.489521871170226</v>
      </c>
      <c r="DN126" s="2">
        <f>CJ$207*$B126+CJ$209</f>
        <v>78.991894674869215</v>
      </c>
      <c r="DO126" s="2">
        <f>CK$207*$B126+CK$209</f>
        <v>71.150596803892228</v>
      </c>
      <c r="DP126" s="2">
        <f>CL$207*$B126+CL$209</f>
        <v>59.939262953203688</v>
      </c>
      <c r="DS126" s="2">
        <f>POWER(10,($B126-C$227)/C$228)/(1+POWER(10,($B126-C$227)/C$228))</f>
        <v>0.87613383228946917</v>
      </c>
      <c r="DT126" s="2">
        <f>POWER(10,($B126-D$227)/D$228)/(1+POWER(10,($B126-D$227)/D$228))</f>
        <v>0.84080069180581385</v>
      </c>
      <c r="DU126" s="2">
        <f>POWER(10,($B126-E$227)/E$228)/(1+POWER(10,($B126-E$227)/E$228))</f>
        <v>0.85888398815351186</v>
      </c>
      <c r="DV126" s="2">
        <f>POWER(10,($B126-F$227)/F$228)/(1+POWER(10,($B126-F$227)/F$228))</f>
        <v>0.85243621594917374</v>
      </c>
      <c r="DW126" s="2">
        <f>POWER(10,($B126-G$227)/G$228)/(1+POWER(10,($B126-G$227)/G$228))</f>
        <v>0.85680210031334647</v>
      </c>
      <c r="DX126" s="2">
        <f>POWER(10,($B126-H$227)/H$228)/(1+POWER(10,($B126-H$227)/H$228))</f>
        <v>0.86558075750081442</v>
      </c>
      <c r="DY126" s="2">
        <f>POWER(10,($B126-I$227)/I$228)/(1+POWER(10,($B126-I$227)/I$228))</f>
        <v>0.85968166530679058</v>
      </c>
      <c r="DZ126" s="2">
        <f>POWER(10,($B126-J$227)/J$228)/(1+POWER(10,($B126-J$227)/J$228))</f>
        <v>0.84753957987327666</v>
      </c>
      <c r="EA126" s="2">
        <f>POWER(10,($B126-K$227)/K$228)/(1+POWER(10,($B126-K$227)/K$228))</f>
        <v>0.84664827068844428</v>
      </c>
      <c r="EB126" s="2">
        <f>POWER(10,($B126-L$227)/L$228)/(1+POWER(10,($B126-L$227)/L$228))</f>
        <v>0.8674698768980138</v>
      </c>
      <c r="EC126" s="2">
        <f>POWER(10,($B126-M$227)/M$228)/(1+POWER(10,($B126-M$227)/M$228))</f>
        <v>0.84335000113959213</v>
      </c>
      <c r="ED126" s="2">
        <f>POWER(10,($B126-N$227)/N$228)/(1+POWER(10,($B126-N$227)/N$228))</f>
        <v>0.83733468113272203</v>
      </c>
      <c r="EE126" s="2">
        <f>POWER(10,($B126-O$227)/O$228)/(1+POWER(10,($B126-O$227)/O$228))</f>
        <v>0.85284844081908262</v>
      </c>
    </row>
    <row r="127" spans="2:135" x14ac:dyDescent="0.25">
      <c r="B127" s="2">
        <v>121</v>
      </c>
      <c r="C127">
        <v>79.8</v>
      </c>
      <c r="D127">
        <v>84.929000000000002</v>
      </c>
      <c r="E127">
        <v>90.956999999999994</v>
      </c>
      <c r="F127">
        <v>93.286000000000001</v>
      </c>
      <c r="G127">
        <v>99.356999999999999</v>
      </c>
      <c r="H127">
        <v>105.67100000000001</v>
      </c>
      <c r="I127">
        <v>107.557</v>
      </c>
      <c r="J127">
        <v>108.18600000000001</v>
      </c>
      <c r="K127">
        <v>105.357</v>
      </c>
      <c r="L127">
        <v>106.729</v>
      </c>
      <c r="M127">
        <v>97.629000000000005</v>
      </c>
      <c r="N127">
        <v>87.028599999999997</v>
      </c>
      <c r="O127">
        <v>78.171400000000006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79.641186915137752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85.192171589138042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90.268965702869167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93.429109010301914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98.99260812310898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104.62300947023918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108.04037912284855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108.63652297792504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108.70709642172461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107.87179140563316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99.188695286666302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88.392659232052182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76.037487193362523</v>
      </c>
      <c r="AE127" s="5"/>
      <c r="AG127" s="5">
        <f t="shared" si="32"/>
        <v>0.15881308486224555</v>
      </c>
      <c r="AH127" s="5">
        <f t="shared" si="32"/>
        <v>-0.26317158913803951</v>
      </c>
      <c r="AI127" s="5">
        <f t="shared" si="32"/>
        <v>0.68803429713082664</v>
      </c>
      <c r="AJ127" s="5">
        <f t="shared" si="31"/>
        <v>-0.14310901030191303</v>
      </c>
      <c r="AK127" s="5">
        <f t="shared" si="31"/>
        <v>0.36439187689101971</v>
      </c>
      <c r="AL127" s="5">
        <f t="shared" si="31"/>
        <v>1.0479905297608241</v>
      </c>
      <c r="AM127" s="5">
        <f t="shared" si="31"/>
        <v>-0.48337912284854667</v>
      </c>
      <c r="AN127" s="5">
        <f t="shared" si="31"/>
        <v>-0.45052297792503282</v>
      </c>
      <c r="AO127" s="5">
        <f t="shared" si="31"/>
        <v>-3.350096421724615</v>
      </c>
      <c r="AP127" s="5">
        <f t="shared" si="33"/>
        <v>-1.1427914056331616</v>
      </c>
      <c r="AQ127" s="5">
        <f t="shared" si="33"/>
        <v>-1.5596952866662974</v>
      </c>
      <c r="AR127" s="5">
        <f t="shared" si="33"/>
        <v>-1.3640592320521847</v>
      </c>
      <c r="AS127" s="5">
        <f t="shared" si="33"/>
        <v>2.1339128066374826</v>
      </c>
      <c r="AV127" s="2">
        <f t="shared" si="18"/>
        <v>79.402936636536481</v>
      </c>
      <c r="AW127" s="2">
        <f t="shared" si="19"/>
        <v>82.472103443161132</v>
      </c>
      <c r="AX127" s="2">
        <f t="shared" si="20"/>
        <v>84.602189223443119</v>
      </c>
      <c r="AY127" s="2">
        <f t="shared" si="21"/>
        <v>85.073363647973551</v>
      </c>
      <c r="AZ127" s="2">
        <f t="shared" si="22"/>
        <v>87.510459040961678</v>
      </c>
      <c r="BA127" s="2">
        <f t="shared" si="23"/>
        <v>89.830524349839948</v>
      </c>
      <c r="BB127" s="2">
        <f t="shared" si="24"/>
        <v>90.939260880810991</v>
      </c>
      <c r="BC127" s="2">
        <f t="shared" si="25"/>
        <v>90.245593771108062</v>
      </c>
      <c r="BD127" s="2">
        <f t="shared" si="26"/>
        <v>88.260327995344198</v>
      </c>
      <c r="BE127" s="2">
        <f t="shared" si="27"/>
        <v>84.764072654126167</v>
      </c>
      <c r="BF127" s="2">
        <f t="shared" si="28"/>
        <v>79.340610050341525</v>
      </c>
      <c r="BG127" s="2">
        <f t="shared" si="29"/>
        <v>71.437057914776062</v>
      </c>
      <c r="BH127" s="2">
        <f t="shared" si="30"/>
        <v>60.121758997282832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81.217289481481487</v>
      </c>
      <c r="CP127" s="2">
        <f>BL$207*$B127+BL$209</f>
        <v>83.631860327304338</v>
      </c>
      <c r="CQ127" s="2">
        <f>BM$207*$B127+BM$209</f>
        <v>86.282298699224341</v>
      </c>
      <c r="CR127" s="2">
        <f>BN$207*$B127+BN$209</f>
        <v>86.721676598707603</v>
      </c>
      <c r="CS127" s="2">
        <f>BO$207*$B127+BO$209</f>
        <v>89.39015404303143</v>
      </c>
      <c r="CT127" s="2">
        <f>BP$207*$B127+BP$209</f>
        <v>92.157277102621634</v>
      </c>
      <c r="CU127" s="2">
        <f>BQ$207*$B127+BQ$209</f>
        <v>93.574886717710129</v>
      </c>
      <c r="CV127" s="2">
        <f>BR$207*$B127+BR$209</f>
        <v>92.727821373248901</v>
      </c>
      <c r="CW127" s="2">
        <f>BS$207*$B127+BS$209</f>
        <v>90.456727026947078</v>
      </c>
      <c r="CX127" s="2">
        <f>BT$207*$B127+BT$209</f>
        <v>87.273317891338152</v>
      </c>
      <c r="CY127" s="2">
        <f>BU$207*$B127+BU$209</f>
        <v>81.815539297626572</v>
      </c>
      <c r="CZ127" s="2">
        <f>BV$207*$B127+BV$209</f>
        <v>73.345704573426517</v>
      </c>
      <c r="DA127" s="2">
        <f>BW$207*$B127+BW$209</f>
        <v>61.478527154882165</v>
      </c>
      <c r="DD127" s="2">
        <f>BZ$207*$B127+BZ$209</f>
        <v>79.168996898045179</v>
      </c>
      <c r="DE127" s="2">
        <f>CA$207*$B127+CA$209</f>
        <v>82.27183382263388</v>
      </c>
      <c r="DF127" s="2">
        <f>CB$207*$B127+CB$209</f>
        <v>84.350433490547502</v>
      </c>
      <c r="DG127" s="2">
        <f>CC$207*$B127+CC$209</f>
        <v>84.813133528047715</v>
      </c>
      <c r="DH127" s="2">
        <f>CD$207*$B127+CD$209</f>
        <v>87.223946581723624</v>
      </c>
      <c r="DI127" s="2">
        <f>CE$207*$B127+CE$209</f>
        <v>89.500987423308672</v>
      </c>
      <c r="DJ127" s="2">
        <f>CF$207*$B127+CF$209</f>
        <v>90.546922754605802</v>
      </c>
      <c r="DK127" s="2">
        <f>CG$207*$B127+CG$209</f>
        <v>89.838364746552685</v>
      </c>
      <c r="DL127" s="2">
        <f>CH$207*$B127+CH$209</f>
        <v>87.897503252862364</v>
      </c>
      <c r="DM127" s="2">
        <f>CI$207*$B127+CI$209</f>
        <v>84.414446987764705</v>
      </c>
      <c r="DN127" s="2">
        <f>CJ$207*$B127+CJ$209</f>
        <v>78.921348212112449</v>
      </c>
      <c r="DO127" s="2">
        <f>CK$207*$B127+CK$209</f>
        <v>71.098898544705065</v>
      </c>
      <c r="DP127" s="2">
        <f>CL$207*$B127+CL$209</f>
        <v>59.908258618058909</v>
      </c>
      <c r="DS127" s="2">
        <f>POWER(10,($B127-C$227)/C$228)/(1+POWER(10,($B127-C$227)/C$228))</f>
        <v>0.88578792874461609</v>
      </c>
      <c r="DT127" s="2">
        <f>POWER(10,($B127-D$227)/D$228)/(1+POWER(10,($B127-D$227)/D$228))</f>
        <v>0.85274579588007693</v>
      </c>
      <c r="DU127" s="2">
        <f>POWER(10,($B127-E$227)/E$228)/(1+POWER(10,($B127-E$227)/E$228))</f>
        <v>0.86968255768318281</v>
      </c>
      <c r="DV127" s="2">
        <f>POWER(10,($B127-F$227)/F$228)/(1+POWER(10,($B127-F$227)/F$228))</f>
        <v>0.8636498573564475</v>
      </c>
      <c r="DW127" s="2">
        <f>POWER(10,($B127-G$227)/G$228)/(1+POWER(10,($B127-G$227)/G$228))</f>
        <v>0.86773544807888536</v>
      </c>
      <c r="DX127" s="2">
        <f>POWER(10,($B127-H$227)/H$228)/(1+POWER(10,($B127-H$227)/H$228))</f>
        <v>0.87594089263016151</v>
      </c>
      <c r="DY127" s="2">
        <f>POWER(10,($B127-I$227)/I$228)/(1+POWER(10,($B127-I$227)/I$228))</f>
        <v>0.87042840305042635</v>
      </c>
      <c r="DZ127" s="2">
        <f>POWER(10,($B127-J$227)/J$228)/(1+POWER(10,($B127-J$227)/J$228))</f>
        <v>0.85906380431776941</v>
      </c>
      <c r="EA127" s="2">
        <f>POWER(10,($B127-K$227)/K$228)/(1+POWER(10,($B127-K$227)/K$228))</f>
        <v>0.85822859800073981</v>
      </c>
      <c r="EB127" s="2">
        <f>POWER(10,($B127-L$227)/L$228)/(1+POWER(10,($B127-L$227)/L$228))</f>
        <v>0.87770498278727838</v>
      </c>
      <c r="EC127" s="2">
        <f>POWER(10,($B127-M$227)/M$228)/(1+POWER(10,($B127-M$227)/M$228))</f>
        <v>0.85513678059215037</v>
      </c>
      <c r="ED127" s="2">
        <f>POWER(10,($B127-N$227)/N$228)/(1+POWER(10,($B127-N$227)/N$228))</f>
        <v>0.84949329592843115</v>
      </c>
      <c r="EE127" s="2">
        <f>POWER(10,($B127-O$227)/O$228)/(1+POWER(10,($B127-O$227)/O$228))</f>
        <v>0.86403575298283208</v>
      </c>
    </row>
    <row r="128" spans="2:135" x14ac:dyDescent="0.25">
      <c r="B128" s="2">
        <v>122</v>
      </c>
      <c r="C128">
        <v>79.171000000000006</v>
      </c>
      <c r="D128">
        <v>86.585999999999999</v>
      </c>
      <c r="E128">
        <v>89.585999999999999</v>
      </c>
      <c r="F128">
        <v>93.629000000000005</v>
      </c>
      <c r="G128">
        <v>99.813999999999993</v>
      </c>
      <c r="H128">
        <v>105.357</v>
      </c>
      <c r="I128">
        <v>107.857</v>
      </c>
      <c r="J128">
        <v>108.343</v>
      </c>
      <c r="K128">
        <v>109.214</v>
      </c>
      <c r="L128">
        <v>107.443</v>
      </c>
      <c r="M128">
        <v>98.656999999999996</v>
      </c>
      <c r="N128">
        <v>90.142899999999997</v>
      </c>
      <c r="O128">
        <v>79.085700000000003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79.556105073897967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85.429752300242924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90.307321873651119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93.690812187957263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99.030643373603681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103.92810183733096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107.6427515204081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109.15067277658497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109.562601892628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107.42474470159151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101.2470516039114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90.79235973328845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77.712211066468598</v>
      </c>
      <c r="AE128" s="5"/>
      <c r="AG128" s="5">
        <f t="shared" si="32"/>
        <v>-0.38510507389796089</v>
      </c>
      <c r="AH128" s="5">
        <f t="shared" si="32"/>
        <v>1.1562476997570741</v>
      </c>
      <c r="AI128" s="5">
        <f t="shared" si="32"/>
        <v>-0.72132187365112088</v>
      </c>
      <c r="AJ128" s="5">
        <f t="shared" si="31"/>
        <v>-6.1812187957258402E-2</v>
      </c>
      <c r="AK128" s="5">
        <f t="shared" si="31"/>
        <v>0.78335662639631209</v>
      </c>
      <c r="AL128" s="5">
        <f t="shared" si="31"/>
        <v>1.4288981626690429</v>
      </c>
      <c r="AM128" s="5">
        <f t="shared" si="31"/>
        <v>0.21424847959190174</v>
      </c>
      <c r="AN128" s="5">
        <f t="shared" si="31"/>
        <v>-0.80767277658496539</v>
      </c>
      <c r="AO128" s="5">
        <f t="shared" si="31"/>
        <v>-0.34860189262799679</v>
      </c>
      <c r="AP128" s="5">
        <f t="shared" si="33"/>
        <v>1.8255298408490717E-2</v>
      </c>
      <c r="AQ128" s="5">
        <f t="shared" si="33"/>
        <v>-2.5900516039114052</v>
      </c>
      <c r="AR128" s="5">
        <f t="shared" si="33"/>
        <v>-0.64945973328845241</v>
      </c>
      <c r="AS128" s="5">
        <f t="shared" si="33"/>
        <v>1.3734889335314051</v>
      </c>
      <c r="AV128" s="2">
        <f t="shared" si="18"/>
        <v>79.318987290226261</v>
      </c>
      <c r="AW128" s="2">
        <f t="shared" si="19"/>
        <v>82.399146782431202</v>
      </c>
      <c r="AX128" s="2">
        <f t="shared" si="20"/>
        <v>84.518913432526134</v>
      </c>
      <c r="AY128" s="2">
        <f t="shared" si="21"/>
        <v>84.998089189516833</v>
      </c>
      <c r="AZ128" s="2">
        <f t="shared" si="22"/>
        <v>87.442283337512436</v>
      </c>
      <c r="BA128" s="2">
        <f t="shared" si="23"/>
        <v>89.750784241836115</v>
      </c>
      <c r="BB128" s="2">
        <f t="shared" si="24"/>
        <v>90.849041808267273</v>
      </c>
      <c r="BC128" s="2">
        <f t="shared" si="25"/>
        <v>90.152853129883596</v>
      </c>
      <c r="BD128" s="2">
        <f t="shared" si="26"/>
        <v>88.17049910486476</v>
      </c>
      <c r="BE128" s="2">
        <f t="shared" si="27"/>
        <v>84.672984875519717</v>
      </c>
      <c r="BF128" s="2">
        <f t="shared" si="28"/>
        <v>79.252593656274158</v>
      </c>
      <c r="BG128" s="2">
        <f t="shared" si="29"/>
        <v>71.371160877367828</v>
      </c>
      <c r="BH128" s="2">
        <f t="shared" si="30"/>
        <v>60.081309869670292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81.210402464557276</v>
      </c>
      <c r="CP128" s="2">
        <f>BL$207*$B128+BL$209</f>
        <v>83.608299229761698</v>
      </c>
      <c r="CQ128" s="2">
        <f>BM$207*$B128+BM$209</f>
        <v>86.266692061390614</v>
      </c>
      <c r="CR128" s="2">
        <f>BN$207*$B128+BN$209</f>
        <v>86.717557641525431</v>
      </c>
      <c r="CS128" s="2">
        <f>BO$207*$B128+BO$209</f>
        <v>89.408294966376062</v>
      </c>
      <c r="CT128" s="2">
        <f>BP$207*$B128+BP$209</f>
        <v>92.18272586229287</v>
      </c>
      <c r="CU128" s="2">
        <f>BQ$207*$B128+BQ$209</f>
        <v>93.603059414011014</v>
      </c>
      <c r="CV128" s="2">
        <f>BR$207*$B128+BR$209</f>
        <v>92.755641913949802</v>
      </c>
      <c r="CW128" s="2">
        <f>BS$207*$B128+BS$209</f>
        <v>90.480696246131672</v>
      </c>
      <c r="CX128" s="2">
        <f>BT$207*$B128+BT$209</f>
        <v>87.298306217364882</v>
      </c>
      <c r="CY128" s="2">
        <f>BU$207*$B128+BU$209</f>
        <v>81.853224077926711</v>
      </c>
      <c r="CZ128" s="2">
        <f>BV$207*$B128+BV$209</f>
        <v>73.376077397028794</v>
      </c>
      <c r="DA128" s="2">
        <f>BW$207*$B128+BW$209</f>
        <v>61.503165432098776</v>
      </c>
      <c r="DD128" s="2">
        <f>BZ$207*$B128+BZ$209</f>
        <v>79.096569706192199</v>
      </c>
      <c r="DE128" s="2">
        <f>CA$207*$B128+CA$209</f>
        <v>82.208719497653377</v>
      </c>
      <c r="DF128" s="2">
        <f>CB$207*$B128+CB$209</f>
        <v>84.280061800888262</v>
      </c>
      <c r="DG128" s="2">
        <f>CC$207*$B128+CC$209</f>
        <v>84.750511159462377</v>
      </c>
      <c r="DH128" s="2">
        <f>CD$207*$B128+CD$209</f>
        <v>87.168981716223058</v>
      </c>
      <c r="DI128" s="2">
        <f>CE$207*$B128+CE$209</f>
        <v>89.436655991145457</v>
      </c>
      <c r="DJ128" s="2">
        <f>CF$207*$B128+CF$209</f>
        <v>90.475152135555021</v>
      </c>
      <c r="DK128" s="2">
        <f>CG$207*$B128+CG$209</f>
        <v>89.763417170956188</v>
      </c>
      <c r="DL128" s="2">
        <f>CH$207*$B128+CH$209</f>
        <v>87.822454669730945</v>
      </c>
      <c r="DM128" s="2">
        <f>CI$207*$B128+CI$209</f>
        <v>84.339372104359171</v>
      </c>
      <c r="DN128" s="2">
        <f>CJ$207*$B128+CJ$209</f>
        <v>78.850801749355668</v>
      </c>
      <c r="DO128" s="2">
        <f>CK$207*$B128+CK$209</f>
        <v>71.047200285517889</v>
      </c>
      <c r="DP128" s="2">
        <f>CL$207*$B128+CL$209</f>
        <v>59.87725428291413</v>
      </c>
      <c r="DS128" s="2">
        <f>POWER(10,($B128-C$227)/C$228)/(1+POWER(10,($B128-C$227)/C$228))</f>
        <v>0.89477995212540107</v>
      </c>
      <c r="DT128" s="2">
        <f>POWER(10,($B128-D$227)/D$228)/(1+POWER(10,($B128-D$227)/D$228))</f>
        <v>0.86393966673770073</v>
      </c>
      <c r="DU128" s="2">
        <f>POWER(10,($B128-E$227)/E$228)/(1+POWER(10,($B128-E$227)/E$228))</f>
        <v>0.87977046540231685</v>
      </c>
      <c r="DV128" s="2">
        <f>POWER(10,($B128-F$227)/F$228)/(1+POWER(10,($B128-F$227)/F$228))</f>
        <v>0.87413717351772835</v>
      </c>
      <c r="DW128" s="2">
        <f>POWER(10,($B128-G$227)/G$228)/(1+POWER(10,($B128-G$227)/G$228))</f>
        <v>0.87795292986780493</v>
      </c>
      <c r="DX128" s="2">
        <f>POWER(10,($B128-H$227)/H$228)/(1+POWER(10,($B128-H$227)/H$228))</f>
        <v>0.88560806336679321</v>
      </c>
      <c r="DY128" s="2">
        <f>POWER(10,($B128-I$227)/I$228)/(1+POWER(10,($B128-I$227)/I$228))</f>
        <v>0.88046651021675648</v>
      </c>
      <c r="DZ128" s="2">
        <f>POWER(10,($B128-J$227)/J$228)/(1+POWER(10,($B128-J$227)/J$228))</f>
        <v>0.86985069893587141</v>
      </c>
      <c r="EA128" s="2">
        <f>POWER(10,($B128-K$227)/K$228)/(1+POWER(10,($B128-K$227)/K$228))</f>
        <v>0.86906967439540472</v>
      </c>
      <c r="EB128" s="2">
        <f>POWER(10,($B128-L$227)/L$228)/(1+POWER(10,($B128-L$227)/L$228))</f>
        <v>0.88725238264205109</v>
      </c>
      <c r="EC128" s="2">
        <f>POWER(10,($B128-M$227)/M$228)/(1+POWER(10,($B128-M$227)/M$228))</f>
        <v>0.86617741844808505</v>
      </c>
      <c r="ED128" s="2">
        <f>POWER(10,($B128-N$227)/N$228)/(1+POWER(10,($B128-N$227)/N$228))</f>
        <v>0.86089408056409977</v>
      </c>
      <c r="EE128" s="2">
        <f>POWER(10,($B128-O$227)/O$228)/(1+POWER(10,($B128-O$227)/O$228))</f>
        <v>0.87449770126831072</v>
      </c>
    </row>
    <row r="129" spans="2:135" x14ac:dyDescent="0.25">
      <c r="B129" s="2">
        <v>123</v>
      </c>
      <c r="C129">
        <v>79.456999999999994</v>
      </c>
      <c r="D129">
        <v>86</v>
      </c>
      <c r="E129">
        <v>90.942999999999998</v>
      </c>
      <c r="F129">
        <v>94.370999999999995</v>
      </c>
      <c r="G129">
        <v>99.070999999999998</v>
      </c>
      <c r="H129">
        <v>103.24299999999999</v>
      </c>
      <c r="I129">
        <v>107.514</v>
      </c>
      <c r="J129">
        <v>109.1</v>
      </c>
      <c r="K129">
        <v>110.443</v>
      </c>
      <c r="L129">
        <v>108.657</v>
      </c>
      <c r="M129">
        <v>102.086</v>
      </c>
      <c r="N129">
        <v>90.857100000000003</v>
      </c>
      <c r="O129">
        <v>79.671400000000006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79.460922075369638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85.55080854503727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90.077933039895981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93.548880944107665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98.523368137166344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102.61607183476755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106.46920983907543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108.75412302714463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109.40987878894852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105.95812572994578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102.44413168076906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92.564524738175976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78.728768554629639</v>
      </c>
      <c r="AE129" s="5"/>
      <c r="AG129" s="5">
        <f t="shared" si="32"/>
        <v>-3.9220753696440624E-3</v>
      </c>
      <c r="AH129" s="5">
        <f t="shared" si="32"/>
        <v>0.44919145496272961</v>
      </c>
      <c r="AI129" s="5">
        <f t="shared" si="32"/>
        <v>0.8650669601040164</v>
      </c>
      <c r="AJ129" s="5">
        <f t="shared" si="31"/>
        <v>0.8221190558923297</v>
      </c>
      <c r="AK129" s="5">
        <f t="shared" si="31"/>
        <v>0.54763186283365428</v>
      </c>
      <c r="AL129" s="5">
        <f t="shared" si="31"/>
        <v>0.62692816523244232</v>
      </c>
      <c r="AM129" s="5">
        <f t="shared" si="31"/>
        <v>1.0447901609245633</v>
      </c>
      <c r="AN129" s="5">
        <f t="shared" si="31"/>
        <v>0.34587697285536478</v>
      </c>
      <c r="AO129" s="5">
        <f t="shared" si="31"/>
        <v>1.0331212110514798</v>
      </c>
      <c r="AP129" s="5">
        <f t="shared" si="33"/>
        <v>2.698874270054219</v>
      </c>
      <c r="AQ129" s="5">
        <f t="shared" si="33"/>
        <v>-0.35813168076906265</v>
      </c>
      <c r="AR129" s="5">
        <f t="shared" si="33"/>
        <v>-1.7074247381759733</v>
      </c>
      <c r="AS129" s="5">
        <f t="shared" si="33"/>
        <v>0.94263144537036681</v>
      </c>
      <c r="AV129" s="2">
        <f t="shared" si="18"/>
        <v>79.23523344362826</v>
      </c>
      <c r="AW129" s="2">
        <f t="shared" si="19"/>
        <v>82.326348854562738</v>
      </c>
      <c r="AX129" s="2">
        <f t="shared" si="20"/>
        <v>84.435923712901428</v>
      </c>
      <c r="AY129" s="2">
        <f t="shared" si="21"/>
        <v>84.92300191827492</v>
      </c>
      <c r="AZ129" s="2">
        <f t="shared" si="22"/>
        <v>87.374202253248754</v>
      </c>
      <c r="BA129" s="2">
        <f t="shared" si="23"/>
        <v>89.67118752911172</v>
      </c>
      <c r="BB129" s="2">
        <f t="shared" si="24"/>
        <v>90.759008717997474</v>
      </c>
      <c r="BC129" s="2">
        <f t="shared" si="25"/>
        <v>90.060093472625297</v>
      </c>
      <c r="BD129" s="2">
        <f t="shared" si="26"/>
        <v>88.080487333195549</v>
      </c>
      <c r="BE129" s="2">
        <f t="shared" si="27"/>
        <v>84.581996647789325</v>
      </c>
      <c r="BF129" s="2">
        <f t="shared" si="28"/>
        <v>79.164426824711327</v>
      </c>
      <c r="BG129" s="2">
        <f t="shared" si="29"/>
        <v>71.30515978948236</v>
      </c>
      <c r="BH129" s="2">
        <f t="shared" si="30"/>
        <v>60.040868823387257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81.203515447633066</v>
      </c>
      <c r="CP129" s="2">
        <f>BL$207*$B129+BL$209</f>
        <v>83.584738132219059</v>
      </c>
      <c r="CQ129" s="2">
        <f>BM$207*$B129+BM$209</f>
        <v>86.251085423556887</v>
      </c>
      <c r="CR129" s="2">
        <f>BN$207*$B129+BN$209</f>
        <v>86.713438684343245</v>
      </c>
      <c r="CS129" s="2">
        <f>BO$207*$B129+BO$209</f>
        <v>89.426435889720693</v>
      </c>
      <c r="CT129" s="2">
        <f>BP$207*$B129+BP$209</f>
        <v>92.208174621964091</v>
      </c>
      <c r="CU129" s="2">
        <f>BQ$207*$B129+BQ$209</f>
        <v>93.631232110311913</v>
      </c>
      <c r="CV129" s="2">
        <f>BR$207*$B129+BR$209</f>
        <v>92.783462454650717</v>
      </c>
      <c r="CW129" s="2">
        <f>BS$207*$B129+BS$209</f>
        <v>90.504665465316279</v>
      </c>
      <c r="CX129" s="2">
        <f>BT$207*$B129+BT$209</f>
        <v>87.323294543391611</v>
      </c>
      <c r="CY129" s="2">
        <f>BU$207*$B129+BU$209</f>
        <v>81.890908858226851</v>
      </c>
      <c r="CZ129" s="2">
        <f>BV$207*$B129+BV$209</f>
        <v>73.406450220631086</v>
      </c>
      <c r="DA129" s="2">
        <f>BW$207*$B129+BW$209</f>
        <v>61.527803709315386</v>
      </c>
      <c r="DD129" s="2">
        <f>BZ$207*$B129+BZ$209</f>
        <v>79.024142514339218</v>
      </c>
      <c r="DE129" s="2">
        <f>CA$207*$B129+CA$209</f>
        <v>82.145605172672859</v>
      </c>
      <c r="DF129" s="2">
        <f>CB$207*$B129+CB$209</f>
        <v>84.209690111229023</v>
      </c>
      <c r="DG129" s="2">
        <f>CC$207*$B129+CC$209</f>
        <v>84.687888790877039</v>
      </c>
      <c r="DH129" s="2">
        <f>CD$207*$B129+CD$209</f>
        <v>87.114016850722493</v>
      </c>
      <c r="DI129" s="2">
        <f>CE$207*$B129+CE$209</f>
        <v>89.372324558982257</v>
      </c>
      <c r="DJ129" s="2">
        <f>CF$207*$B129+CF$209</f>
        <v>90.403381516504226</v>
      </c>
      <c r="DK129" s="2">
        <f>CG$207*$B129+CG$209</f>
        <v>89.688469595359692</v>
      </c>
      <c r="DL129" s="2">
        <f>CH$207*$B129+CH$209</f>
        <v>87.74740608659954</v>
      </c>
      <c r="DM129" s="2">
        <f>CI$207*$B129+CI$209</f>
        <v>84.264297220953651</v>
      </c>
      <c r="DN129" s="2">
        <f>CJ$207*$B129+CJ$209</f>
        <v>78.780255286598901</v>
      </c>
      <c r="DO129" s="2">
        <f>CK$207*$B129+CK$209</f>
        <v>70.995502026330712</v>
      </c>
      <c r="DP129" s="2">
        <f>CL$207*$B129+CL$209</f>
        <v>59.846249947769351</v>
      </c>
      <c r="DS129" s="2">
        <f>POWER(10,($B129-C$227)/C$228)/(1+POWER(10,($B129-C$227)/C$228))</f>
        <v>0.90314143758314636</v>
      </c>
      <c r="DT129" s="2">
        <f>POWER(10,($B129-D$227)/D$228)/(1+POWER(10,($B129-D$227)/D$228))</f>
        <v>0.87440793382504556</v>
      </c>
      <c r="DU129" s="2">
        <f>POWER(10,($B129-E$227)/E$228)/(1+POWER(10,($B129-E$227)/E$228))</f>
        <v>0.8891769760094046</v>
      </c>
      <c r="DV129" s="2">
        <f>POWER(10,($B129-F$227)/F$228)/(1+POWER(10,($B129-F$227)/F$228))</f>
        <v>0.88392627199345319</v>
      </c>
      <c r="DW129" s="2">
        <f>POWER(10,($B129-G$227)/G$228)/(1+POWER(10,($B129-G$227)/G$228))</f>
        <v>0.88748345427955544</v>
      </c>
      <c r="DX129" s="2">
        <f>POWER(10,($B129-H$227)/H$228)/(1+POWER(10,($B129-H$227)/H$228))</f>
        <v>0.89461256290284474</v>
      </c>
      <c r="DY129" s="2">
        <f>POWER(10,($B129-I$227)/I$228)/(1+POWER(10,($B129-I$227)/I$228))</f>
        <v>0.88982538343766815</v>
      </c>
      <c r="DZ129" s="2">
        <f>POWER(10,($B129-J$227)/J$228)/(1+POWER(10,($B129-J$227)/J$228))</f>
        <v>0.87992738782901936</v>
      </c>
      <c r="EA129" s="2">
        <f>POWER(10,($B129-K$227)/K$228)/(1+POWER(10,($B129-K$227)/K$228))</f>
        <v>0.87919843553092447</v>
      </c>
      <c r="EB129" s="2">
        <f>POWER(10,($B129-L$227)/L$228)/(1+POWER(10,($B129-L$227)/L$228))</f>
        <v>0.89614262670146083</v>
      </c>
      <c r="EC129" s="2">
        <f>POWER(10,($B129-M$227)/M$228)/(1+POWER(10,($B129-M$227)/M$228))</f>
        <v>0.87649812836234031</v>
      </c>
      <c r="ED129" s="2">
        <f>POWER(10,($B129-N$227)/N$228)/(1+POWER(10,($B129-N$227)/N$228))</f>
        <v>0.87156183451651892</v>
      </c>
      <c r="EE129" s="2">
        <f>POWER(10,($B129-O$227)/O$228)/(1+POWER(10,($B129-O$227)/O$228))</f>
        <v>0.88426247196582453</v>
      </c>
    </row>
    <row r="130" spans="2:135" x14ac:dyDescent="0.25">
      <c r="B130" s="2">
        <v>124</v>
      </c>
      <c r="C130">
        <v>79.286000000000001</v>
      </c>
      <c r="D130">
        <v>84.414000000000001</v>
      </c>
      <c r="E130">
        <v>89.757000000000005</v>
      </c>
      <c r="F130">
        <v>93.456999999999994</v>
      </c>
      <c r="G130">
        <v>98.6</v>
      </c>
      <c r="H130">
        <v>101.6</v>
      </c>
      <c r="I130">
        <v>107.586</v>
      </c>
      <c r="J130">
        <v>108.443</v>
      </c>
      <c r="K130">
        <v>108.786</v>
      </c>
      <c r="L130">
        <v>106.74299999999999</v>
      </c>
      <c r="M130">
        <v>102.729</v>
      </c>
      <c r="N130">
        <v>92.8429</v>
      </c>
      <c r="O130">
        <v>79.328599999999994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79.35715963908855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85.529893806600867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89.600858379980068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93.012627440420331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97.531789303860236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100.85221127538713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104.6693199667927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107.49014580007444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108.25789589050305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103.65578407811635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102.61109047053129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93.479226429349026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78.953783750604103</v>
      </c>
      <c r="AE130" s="5"/>
      <c r="AG130" s="5">
        <f t="shared" si="32"/>
        <v>-7.1159639088548943E-2</v>
      </c>
      <c r="AH130" s="5">
        <f t="shared" si="32"/>
        <v>-1.1158938066008659</v>
      </c>
      <c r="AI130" s="5">
        <f t="shared" si="32"/>
        <v>0.15614162001993748</v>
      </c>
      <c r="AJ130" s="5">
        <f t="shared" si="31"/>
        <v>0.44437255957966215</v>
      </c>
      <c r="AK130" s="5">
        <f t="shared" si="31"/>
        <v>1.0682106961397579</v>
      </c>
      <c r="AL130" s="5">
        <f t="shared" si="31"/>
        <v>0.74778872461286028</v>
      </c>
      <c r="AM130" s="5">
        <f t="shared" si="31"/>
        <v>2.9166800332072995</v>
      </c>
      <c r="AN130" s="5">
        <f t="shared" si="31"/>
        <v>0.95285419992555376</v>
      </c>
      <c r="AO130" s="5">
        <f t="shared" si="31"/>
        <v>0.52810410949695097</v>
      </c>
      <c r="AP130" s="5">
        <f t="shared" si="33"/>
        <v>3.0872159218836401</v>
      </c>
      <c r="AQ130" s="5">
        <f t="shared" si="33"/>
        <v>0.11790952946870448</v>
      </c>
      <c r="AR130" s="5">
        <f t="shared" si="33"/>
        <v>-0.63632642934902606</v>
      </c>
      <c r="AS130" s="5">
        <f t="shared" si="33"/>
        <v>0.37481624939589153</v>
      </c>
      <c r="AV130" s="2">
        <f t="shared" si="18"/>
        <v>79.151726696491053</v>
      </c>
      <c r="AW130" s="2">
        <f t="shared" si="19"/>
        <v>82.253754109690192</v>
      </c>
      <c r="AX130" s="2">
        <f t="shared" si="20"/>
        <v>84.353267385293009</v>
      </c>
      <c r="AY130" s="2">
        <f t="shared" si="21"/>
        <v>84.848161825219307</v>
      </c>
      <c r="AZ130" s="2">
        <f t="shared" si="22"/>
        <v>87.306293488138962</v>
      </c>
      <c r="BA130" s="2">
        <f t="shared" si="23"/>
        <v>89.591820489505508</v>
      </c>
      <c r="BB130" s="2">
        <f t="shared" si="24"/>
        <v>90.669262360106146</v>
      </c>
      <c r="BC130" s="2">
        <f t="shared" si="25"/>
        <v>89.967440081530455</v>
      </c>
      <c r="BD130" s="2">
        <f t="shared" si="26"/>
        <v>87.990421002894351</v>
      </c>
      <c r="BE130" s="2">
        <f t="shared" si="27"/>
        <v>84.49120516730629</v>
      </c>
      <c r="BF130" s="2">
        <f t="shared" si="28"/>
        <v>79.076251214157026</v>
      </c>
      <c r="BG130" s="2">
        <f t="shared" si="29"/>
        <v>71.239166507449383</v>
      </c>
      <c r="BH130" s="2">
        <f t="shared" si="30"/>
        <v>60.000499995782988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81.196628430708856</v>
      </c>
      <c r="CP130" s="2">
        <f>BL$207*$B130+BL$209</f>
        <v>83.561177034676433</v>
      </c>
      <c r="CQ130" s="2">
        <f>BM$207*$B130+BM$209</f>
        <v>86.23547878572316</v>
      </c>
      <c r="CR130" s="2">
        <f>BN$207*$B130+BN$209</f>
        <v>86.709319727161073</v>
      </c>
      <c r="CS130" s="2">
        <f>BO$207*$B130+BO$209</f>
        <v>89.444576813065325</v>
      </c>
      <c r="CT130" s="2">
        <f>BP$207*$B130+BP$209</f>
        <v>92.233623381635311</v>
      </c>
      <c r="CU130" s="2">
        <f>BQ$207*$B130+BQ$209</f>
        <v>93.659404806612798</v>
      </c>
      <c r="CV130" s="2">
        <f>BR$207*$B130+BR$209</f>
        <v>92.811282995351633</v>
      </c>
      <c r="CW130" s="2">
        <f>BS$207*$B130+BS$209</f>
        <v>90.528634684500872</v>
      </c>
      <c r="CX130" s="2">
        <f>BT$207*$B130+BT$209</f>
        <v>87.348282869418341</v>
      </c>
      <c r="CY130" s="2">
        <f>BU$207*$B130+BU$209</f>
        <v>81.928593638526991</v>
      </c>
      <c r="CZ130" s="2">
        <f>BV$207*$B130+BV$209</f>
        <v>73.436823044233364</v>
      </c>
      <c r="DA130" s="2">
        <f>BW$207*$B130+BW$209</f>
        <v>61.552441986531996</v>
      </c>
      <c r="DD130" s="2">
        <f>BZ$207*$B130+BZ$209</f>
        <v>78.951715322486251</v>
      </c>
      <c r="DE130" s="2">
        <f>CA$207*$B130+CA$209</f>
        <v>82.082490847692341</v>
      </c>
      <c r="DF130" s="2">
        <f>CB$207*$B130+CB$209</f>
        <v>84.139318421569783</v>
      </c>
      <c r="DG130" s="2">
        <f>CC$207*$B130+CC$209</f>
        <v>84.625266422291716</v>
      </c>
      <c r="DH130" s="2">
        <f>CD$207*$B130+CD$209</f>
        <v>87.059051985221927</v>
      </c>
      <c r="DI130" s="2">
        <f>CE$207*$B130+CE$209</f>
        <v>89.307993126819042</v>
      </c>
      <c r="DJ130" s="2">
        <f>CF$207*$B130+CF$209</f>
        <v>90.331610897453444</v>
      </c>
      <c r="DK130" s="2">
        <f>CG$207*$B130+CG$209</f>
        <v>89.613522019763209</v>
      </c>
      <c r="DL130" s="2">
        <f>CH$207*$B130+CH$209</f>
        <v>87.67235750346812</v>
      </c>
      <c r="DM130" s="2">
        <f>CI$207*$B130+CI$209</f>
        <v>84.189222337548117</v>
      </c>
      <c r="DN130" s="2">
        <f>CJ$207*$B130+CJ$209</f>
        <v>78.709708823842121</v>
      </c>
      <c r="DO130" s="2">
        <f>CK$207*$B130+CK$209</f>
        <v>70.94380376714355</v>
      </c>
      <c r="DP130" s="2">
        <f>CL$207*$B130+CL$209</f>
        <v>59.815245612624572</v>
      </c>
      <c r="DS130" s="2">
        <f>POWER(10,($B130-C$227)/C$228)/(1+POWER(10,($B130-C$227)/C$228))</f>
        <v>0.91090462554109386</v>
      </c>
      <c r="DT130" s="2">
        <f>POWER(10,($B130-D$227)/D$228)/(1+POWER(10,($B130-D$227)/D$228))</f>
        <v>0.88417876388826477</v>
      </c>
      <c r="DU130" s="2">
        <f>POWER(10,($B130-E$227)/E$228)/(1+POWER(10,($B130-E$227)/E$228))</f>
        <v>0.89793292184033968</v>
      </c>
      <c r="DV130" s="2">
        <f>POWER(10,($B130-F$227)/F$228)/(1+POWER(10,($B130-F$227)/F$228))</f>
        <v>0.89304716803222306</v>
      </c>
      <c r="DW130" s="2">
        <f>POWER(10,($B130-G$227)/G$228)/(1+POWER(10,($B130-G$227)/G$228))</f>
        <v>0.89635760649762286</v>
      </c>
      <c r="DX130" s="2">
        <f>POWER(10,($B130-H$227)/H$228)/(1+POWER(10,($B130-H$227)/H$228))</f>
        <v>0.90298590800418954</v>
      </c>
      <c r="DY130" s="2">
        <f>POWER(10,($B130-I$227)/I$228)/(1+POWER(10,($B130-I$227)/I$228))</f>
        <v>0.8985359454732601</v>
      </c>
      <c r="DZ130" s="2">
        <f>POWER(10,($B130-J$227)/J$228)/(1+POWER(10,($B130-J$227)/J$228))</f>
        <v>0.88932316565589642</v>
      </c>
      <c r="EA130" s="2">
        <f>POWER(10,($B130-K$227)/K$228)/(1+POWER(10,($B130-K$227)/K$228))</f>
        <v>0.88864403583155593</v>
      </c>
      <c r="EB130" s="2">
        <f>POWER(10,($B130-L$227)/L$228)/(1+POWER(10,($B130-L$227)/L$228))</f>
        <v>0.90440739368188361</v>
      </c>
      <c r="EC130" s="2">
        <f>POWER(10,($B130-M$227)/M$228)/(1+POWER(10,($B130-M$227)/M$228))</f>
        <v>0.886127521978199</v>
      </c>
      <c r="ED130" s="2">
        <f>POWER(10,($B130-N$227)/N$228)/(1+POWER(10,($B130-N$227)/N$228))</f>
        <v>0.88152408486362466</v>
      </c>
      <c r="EE130" s="2">
        <f>POWER(10,($B130-O$227)/O$228)/(1+POWER(10,($B130-O$227)/O$228))</f>
        <v>0.89336013709162509</v>
      </c>
    </row>
    <row r="131" spans="2:135" x14ac:dyDescent="0.25">
      <c r="B131" s="2">
        <v>125</v>
      </c>
      <c r="C131">
        <v>79.356999999999999</v>
      </c>
      <c r="D131">
        <v>85.7</v>
      </c>
      <c r="E131">
        <v>88.143000000000001</v>
      </c>
      <c r="F131">
        <v>92.228999999999999</v>
      </c>
      <c r="G131">
        <v>96.914000000000001</v>
      </c>
      <c r="H131">
        <v>99.4</v>
      </c>
      <c r="I131">
        <v>103.31399999999999</v>
      </c>
      <c r="J131">
        <v>107.04300000000001</v>
      </c>
      <c r="K131">
        <v>108.986</v>
      </c>
      <c r="L131">
        <v>104.157</v>
      </c>
      <c r="M131">
        <v>101.843</v>
      </c>
      <c r="N131">
        <v>91.957099999999997</v>
      </c>
      <c r="O131">
        <v>77.6143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79.247341631203454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85.360072207045263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88.928320269103239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92.144663769110238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96.178838394155122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98.844438565931185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102.46466069407927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105.52082688967188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106.25383266353511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100.79623023316364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101.71374860317651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93.408068547248774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78.352997990794719</v>
      </c>
      <c r="AE131" s="5"/>
      <c r="AG131" s="5">
        <f t="shared" si="32"/>
        <v>0.10965836879654489</v>
      </c>
      <c r="AH131" s="5">
        <f t="shared" si="32"/>
        <v>0.33992779295473952</v>
      </c>
      <c r="AI131" s="5">
        <f t="shared" si="32"/>
        <v>-0.78532026910323793</v>
      </c>
      <c r="AJ131" s="5">
        <f t="shared" si="31"/>
        <v>8.4336230889761055E-2</v>
      </c>
      <c r="AK131" s="5">
        <f t="shared" si="31"/>
        <v>0.73516160584487977</v>
      </c>
      <c r="AL131" s="5">
        <f t="shared" si="31"/>
        <v>0.55556143406882086</v>
      </c>
      <c r="AM131" s="5">
        <f t="shared" si="31"/>
        <v>0.84933930592072215</v>
      </c>
      <c r="AN131" s="5">
        <f t="shared" si="31"/>
        <v>1.5221731103281257</v>
      </c>
      <c r="AO131" s="5">
        <f t="shared" si="31"/>
        <v>2.7321673364648973</v>
      </c>
      <c r="AP131" s="5">
        <f t="shared" si="33"/>
        <v>3.3607697668363556</v>
      </c>
      <c r="AQ131" s="5">
        <f t="shared" si="33"/>
        <v>0.1292513968234914</v>
      </c>
      <c r="AR131" s="5">
        <f t="shared" si="33"/>
        <v>-1.4509685472487774</v>
      </c>
      <c r="AS131" s="5">
        <f t="shared" si="33"/>
        <v>-0.73869799079471932</v>
      </c>
      <c r="AV131" s="2">
        <f t="shared" si="18"/>
        <v>79.068509588563558</v>
      </c>
      <c r="AW131" s="2">
        <f t="shared" si="19"/>
        <v>82.181399670322861</v>
      </c>
      <c r="AX131" s="2">
        <f t="shared" si="20"/>
        <v>84.270982825986366</v>
      </c>
      <c r="AY131" s="2">
        <f t="shared" si="21"/>
        <v>84.773619045512049</v>
      </c>
      <c r="AZ131" s="2">
        <f t="shared" si="22"/>
        <v>87.238623056510448</v>
      </c>
      <c r="BA131" s="2">
        <f t="shared" si="23"/>
        <v>89.512755928186891</v>
      </c>
      <c r="BB131" s="2">
        <f t="shared" si="24"/>
        <v>90.57988775835743</v>
      </c>
      <c r="BC131" s="2">
        <f t="shared" si="25"/>
        <v>89.875001053457865</v>
      </c>
      <c r="BD131" s="2">
        <f t="shared" si="26"/>
        <v>87.900412155378817</v>
      </c>
      <c r="BE131" s="2">
        <f t="shared" si="27"/>
        <v>84.400692894319008</v>
      </c>
      <c r="BF131" s="2">
        <f t="shared" si="28"/>
        <v>78.988190226275364</v>
      </c>
      <c r="BG131" s="2">
        <f t="shared" si="29"/>
        <v>71.173278532669826</v>
      </c>
      <c r="BH131" s="2">
        <f t="shared" si="30"/>
        <v>59.960258496749539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81.189741413784645</v>
      </c>
      <c r="CP131" s="2">
        <f>BL$207*$B131+BL$209</f>
        <v>83.537615937133793</v>
      </c>
      <c r="CQ131" s="2">
        <f>BM$207*$B131+BM$209</f>
        <v>86.219872147889433</v>
      </c>
      <c r="CR131" s="2">
        <f>BN$207*$B131+BN$209</f>
        <v>86.705200769978902</v>
      </c>
      <c r="CS131" s="2">
        <f>BO$207*$B131+BO$209</f>
        <v>89.462717736409957</v>
      </c>
      <c r="CT131" s="2">
        <f>BP$207*$B131+BP$209</f>
        <v>92.259072141306532</v>
      </c>
      <c r="CU131" s="2">
        <f>BQ$207*$B131+BQ$209</f>
        <v>93.687577502913683</v>
      </c>
      <c r="CV131" s="2">
        <f>BR$207*$B131+BR$209</f>
        <v>92.839103536052534</v>
      </c>
      <c r="CW131" s="2">
        <f>BS$207*$B131+BS$209</f>
        <v>90.55260390368548</v>
      </c>
      <c r="CX131" s="2">
        <f>BT$207*$B131+BT$209</f>
        <v>87.373271195445071</v>
      </c>
      <c r="CY131" s="2">
        <f>BU$207*$B131+BU$209</f>
        <v>81.966278418827144</v>
      </c>
      <c r="CZ131" s="2">
        <f>BV$207*$B131+BV$209</f>
        <v>73.467195867835642</v>
      </c>
      <c r="DA131" s="2">
        <f>BW$207*$B131+BW$209</f>
        <v>61.577080263748606</v>
      </c>
      <c r="DD131" s="2">
        <f>BZ$207*$B131+BZ$209</f>
        <v>78.87928813063327</v>
      </c>
      <c r="DE131" s="2">
        <f>CA$207*$B131+CA$209</f>
        <v>82.019376522711823</v>
      </c>
      <c r="DF131" s="2">
        <f>CB$207*$B131+CB$209</f>
        <v>84.068946731910543</v>
      </c>
      <c r="DG131" s="2">
        <f>CC$207*$B131+CC$209</f>
        <v>84.562644053706379</v>
      </c>
      <c r="DH131" s="2">
        <f>CD$207*$B131+CD$209</f>
        <v>87.004087119721362</v>
      </c>
      <c r="DI131" s="2">
        <f>CE$207*$B131+CE$209</f>
        <v>89.243661694655842</v>
      </c>
      <c r="DJ131" s="2">
        <f>CF$207*$B131+CF$209</f>
        <v>90.259840278402649</v>
      </c>
      <c r="DK131" s="2">
        <f>CG$207*$B131+CG$209</f>
        <v>89.538574444166713</v>
      </c>
      <c r="DL131" s="2">
        <f>CH$207*$B131+CH$209</f>
        <v>87.597308920336701</v>
      </c>
      <c r="DM131" s="2">
        <f>CI$207*$B131+CI$209</f>
        <v>84.114147454142596</v>
      </c>
      <c r="DN131" s="2">
        <f>CJ$207*$B131+CJ$209</f>
        <v>78.639162361085354</v>
      </c>
      <c r="DO131" s="2">
        <f>CK$207*$B131+CK$209</f>
        <v>70.892105507956373</v>
      </c>
      <c r="DP131" s="2">
        <f>CL$207*$B131+CL$209</f>
        <v>59.784241277479794</v>
      </c>
      <c r="DS131" s="2">
        <f>POWER(10,($B131-C$227)/C$228)/(1+POWER(10,($B131-C$227)/C$228))</f>
        <v>0.91810201949974224</v>
      </c>
      <c r="DT131" s="2">
        <f>POWER(10,($B131-D$227)/D$228)/(1+POWER(10,($B131-D$227)/D$228))</f>
        <v>0.89328221486548409</v>
      </c>
      <c r="DU131" s="2">
        <f>POWER(10,($B131-E$227)/E$228)/(1+POWER(10,($B131-E$227)/E$228))</f>
        <v>0.90607015353720055</v>
      </c>
      <c r="DV131" s="2">
        <f>POWER(10,($B131-F$227)/F$228)/(1+POWER(10,($B131-F$227)/F$228))</f>
        <v>0.90153119858936115</v>
      </c>
      <c r="DW131" s="2">
        <f>POWER(10,($B131-G$227)/G$228)/(1+POWER(10,($B131-G$227)/G$228))</f>
        <v>0.90460708688930158</v>
      </c>
      <c r="DX131" s="2">
        <f>POWER(10,($B131-H$227)/H$228)/(1+POWER(10,($B131-H$227)/H$228))</f>
        <v>0.91076032988147682</v>
      </c>
      <c r="DY131" s="2">
        <f>POWER(10,($B131-I$227)/I$228)/(1+POWER(10,($B131-I$227)/I$228))</f>
        <v>0.90663010056132975</v>
      </c>
      <c r="DZ131" s="2">
        <f>POWER(10,($B131-J$227)/J$228)/(1+POWER(10,($B131-J$227)/J$228))</f>
        <v>0.89806888534379514</v>
      </c>
      <c r="EA131" s="2">
        <f>POWER(10,($B131-K$227)/K$228)/(1+POWER(10,($B131-K$227)/K$228))</f>
        <v>0.89743723156236421</v>
      </c>
      <c r="EB131" s="2">
        <f>POWER(10,($B131-L$227)/L$228)/(1+POWER(10,($B131-L$227)/L$228))</f>
        <v>0.91207899333644338</v>
      </c>
      <c r="EC131" s="2">
        <f>POWER(10,($B131-M$227)/M$228)/(1+POWER(10,($B131-M$227)/M$228))</f>
        <v>0.89509597527328244</v>
      </c>
      <c r="ED131" s="2">
        <f>POWER(10,($B131-N$227)/N$228)/(1+POWER(10,($B131-N$227)/N$228))</f>
        <v>0.89081042393920362</v>
      </c>
      <c r="EE131" s="2">
        <f>POWER(10,($B131-O$227)/O$228)/(1+POWER(10,($B131-O$227)/O$228))</f>
        <v>0.90182207068351306</v>
      </c>
    </row>
    <row r="132" spans="2:135" x14ac:dyDescent="0.25">
      <c r="B132" s="2">
        <v>126</v>
      </c>
      <c r="C132">
        <v>79.213999999999999</v>
      </c>
      <c r="D132">
        <v>84.629000000000005</v>
      </c>
      <c r="E132">
        <v>88.528999999999996</v>
      </c>
      <c r="F132">
        <v>92.213999999999999</v>
      </c>
      <c r="G132">
        <v>95.257000000000005</v>
      </c>
      <c r="H132">
        <v>97.271000000000001</v>
      </c>
      <c r="I132">
        <v>100.5</v>
      </c>
      <c r="J132">
        <v>104.371</v>
      </c>
      <c r="K132">
        <v>106.571</v>
      </c>
      <c r="L132">
        <v>100.643</v>
      </c>
      <c r="M132">
        <v>101.18600000000001</v>
      </c>
      <c r="N132">
        <v>92.514300000000006</v>
      </c>
      <c r="O132">
        <v>75.7714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79.134496094637313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85.05446360516774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88.133373463529807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91.046980468836338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94.622566020040892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96.801513593937727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100.1018760101777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103.09032043934586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103.64966061107101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97.695215232930764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99.860165243621495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92.351835724238654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76.998558752719731</v>
      </c>
      <c r="AE132" s="5"/>
      <c r="AG132" s="5">
        <f t="shared" si="32"/>
        <v>7.9503905362685146E-2</v>
      </c>
      <c r="AH132" s="5">
        <f t="shared" si="32"/>
        <v>-0.42546360516773518</v>
      </c>
      <c r="AI132" s="5">
        <f t="shared" si="32"/>
        <v>0.39562653647018919</v>
      </c>
      <c r="AJ132" s="5">
        <f t="shared" si="31"/>
        <v>1.1670195311636604</v>
      </c>
      <c r="AK132" s="5">
        <f t="shared" si="31"/>
        <v>0.63443397995911255</v>
      </c>
      <c r="AL132" s="5">
        <f t="shared" si="31"/>
        <v>0.46948640606227343</v>
      </c>
      <c r="AM132" s="5">
        <f t="shared" si="31"/>
        <v>0.39812398982229524</v>
      </c>
      <c r="AN132" s="5">
        <f t="shared" si="31"/>
        <v>1.2806795606541357</v>
      </c>
      <c r="AO132" s="5">
        <f t="shared" si="31"/>
        <v>2.9213393889289847</v>
      </c>
      <c r="AP132" s="5">
        <f t="shared" si="33"/>
        <v>2.947784767069237</v>
      </c>
      <c r="AQ132" s="5">
        <f t="shared" si="33"/>
        <v>1.3258347563785122</v>
      </c>
      <c r="AR132" s="5">
        <f t="shared" si="33"/>
        <v>0.16246427576135147</v>
      </c>
      <c r="AS132" s="5">
        <f t="shared" si="33"/>
        <v>-1.2271587527197312</v>
      </c>
      <c r="AV132" s="2">
        <f t="shared" si="18"/>
        <v>78.985616412094458</v>
      </c>
      <c r="AW132" s="2">
        <f t="shared" si="19"/>
        <v>82.109315867506353</v>
      </c>
      <c r="AX132" s="2">
        <f t="shared" si="20"/>
        <v>84.189100254607396</v>
      </c>
      <c r="AY132" s="2">
        <f t="shared" si="21"/>
        <v>84.699414618470797</v>
      </c>
      <c r="AZ132" s="2">
        <f t="shared" si="22"/>
        <v>87.171246134617377</v>
      </c>
      <c r="BA132" s="2">
        <f t="shared" si="23"/>
        <v>89.434054233939705</v>
      </c>
      <c r="BB132" s="2">
        <f t="shared" si="24"/>
        <v>90.490955408983154</v>
      </c>
      <c r="BC132" s="2">
        <f t="shared" si="25"/>
        <v>89.782868365181884</v>
      </c>
      <c r="BD132" s="2">
        <f t="shared" si="26"/>
        <v>87.810557447377448</v>
      </c>
      <c r="BE132" s="2">
        <f t="shared" si="27"/>
        <v>84.310528688167125</v>
      </c>
      <c r="BF132" s="2">
        <f t="shared" si="28"/>
        <v>78.900350012335267</v>
      </c>
      <c r="BG132" s="2">
        <f t="shared" si="29"/>
        <v>71.107579763630042</v>
      </c>
      <c r="BH132" s="2">
        <f t="shared" si="30"/>
        <v>59.920191005067863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81.182854396860435</v>
      </c>
      <c r="CP132" s="2">
        <f>BL$207*$B132+BL$209</f>
        <v>83.514054839591154</v>
      </c>
      <c r="CQ132" s="2">
        <f>BM$207*$B132+BM$209</f>
        <v>86.204265510055706</v>
      </c>
      <c r="CR132" s="2">
        <f>BN$207*$B132+BN$209</f>
        <v>86.70108181279673</v>
      </c>
      <c r="CS132" s="2">
        <f>BO$207*$B132+BO$209</f>
        <v>89.480858659754603</v>
      </c>
      <c r="CT132" s="2">
        <f>BP$207*$B132+BP$209</f>
        <v>92.284520900977768</v>
      </c>
      <c r="CU132" s="2">
        <f>BQ$207*$B132+BQ$209</f>
        <v>93.715750199214568</v>
      </c>
      <c r="CV132" s="2">
        <f>BR$207*$B132+BR$209</f>
        <v>92.866924076753449</v>
      </c>
      <c r="CW132" s="2">
        <f>BS$207*$B132+BS$209</f>
        <v>90.576573122870087</v>
      </c>
      <c r="CX132" s="2">
        <f>BT$207*$B132+BT$209</f>
        <v>87.3982595214718</v>
      </c>
      <c r="CY132" s="2">
        <f>BU$207*$B132+BU$209</f>
        <v>82.003963199127284</v>
      </c>
      <c r="CZ132" s="2">
        <f>BV$207*$B132+BV$209</f>
        <v>73.49756869143792</v>
      </c>
      <c r="DA132" s="2">
        <f>BW$207*$B132+BW$209</f>
        <v>61.601718540965216</v>
      </c>
      <c r="DD132" s="2">
        <f>BZ$207*$B132+BZ$209</f>
        <v>78.806860938780289</v>
      </c>
      <c r="DE132" s="2">
        <f>CA$207*$B132+CA$209</f>
        <v>81.95626219773132</v>
      </c>
      <c r="DF132" s="2">
        <f>CB$207*$B132+CB$209</f>
        <v>83.998575042251304</v>
      </c>
      <c r="DG132" s="2">
        <f>CC$207*$B132+CC$209</f>
        <v>84.500021685121041</v>
      </c>
      <c r="DH132" s="2">
        <f>CD$207*$B132+CD$209</f>
        <v>86.949122254220796</v>
      </c>
      <c r="DI132" s="2">
        <f>CE$207*$B132+CE$209</f>
        <v>89.179330262492627</v>
      </c>
      <c r="DJ132" s="2">
        <f>CF$207*$B132+CF$209</f>
        <v>90.188069659351868</v>
      </c>
      <c r="DK132" s="2">
        <f>CG$207*$B132+CG$209</f>
        <v>89.463626868570216</v>
      </c>
      <c r="DL132" s="2">
        <f>CH$207*$B132+CH$209</f>
        <v>87.522260337205282</v>
      </c>
      <c r="DM132" s="2">
        <f>CI$207*$B132+CI$209</f>
        <v>84.039072570737062</v>
      </c>
      <c r="DN132" s="2">
        <f>CJ$207*$B132+CJ$209</f>
        <v>78.568615898328574</v>
      </c>
      <c r="DO132" s="2">
        <f>CK$207*$B132+CK$209</f>
        <v>70.840407248769196</v>
      </c>
      <c r="DP132" s="2">
        <f>CL$207*$B132+CL$209</f>
        <v>59.753236942335015</v>
      </c>
      <c r="DS132" s="2">
        <f>POWER(10,($B132-C$227)/C$228)/(1+POWER(10,($B132-C$227)/C$228))</f>
        <v>0.92476600779086049</v>
      </c>
      <c r="DT132" s="2">
        <f>POWER(10,($B132-D$227)/D$228)/(1+POWER(10,($B132-D$227)/D$228))</f>
        <v>0.90174965161454057</v>
      </c>
      <c r="DU132" s="2">
        <f>POWER(10,($B132-E$227)/E$228)/(1+POWER(10,($B132-E$227)/E$228))</f>
        <v>0.91362105647319281</v>
      </c>
      <c r="DV132" s="2">
        <f>POWER(10,($B132-F$227)/F$228)/(1+POWER(10,($B132-F$227)/F$228))</f>
        <v>0.90941050140219815</v>
      </c>
      <c r="DW132" s="2">
        <f>POWER(10,($B132-G$227)/G$228)/(1+POWER(10,($B132-G$227)/G$228))</f>
        <v>0.91226421521961509</v>
      </c>
      <c r="DX132" s="2">
        <f>POWER(10,($B132-H$227)/H$228)/(1+POWER(10,($B132-H$227)/H$228))</f>
        <v>0.91796833073948048</v>
      </c>
      <c r="DY132" s="2">
        <f>POWER(10,($B132-I$227)/I$228)/(1+POWER(10,($B132-I$227)/I$228))</f>
        <v>0.91414025555639766</v>
      </c>
      <c r="DZ132" s="2">
        <f>POWER(10,($B132-J$227)/J$228)/(1+POWER(10,($B132-J$227)/J$228))</f>
        <v>0.90619640980986005</v>
      </c>
      <c r="EA132" s="2">
        <f>POWER(10,($B132-K$227)/K$228)/(1+POWER(10,($B132-K$227)/K$228))</f>
        <v>0.90560982767538623</v>
      </c>
      <c r="EB132" s="2">
        <f>POWER(10,($B132-L$227)/L$228)/(1+POWER(10,($B132-L$227)/L$228))</f>
        <v>0.91918993452547193</v>
      </c>
      <c r="EC132" s="2">
        <f>POWER(10,($B132-M$227)/M$228)/(1+POWER(10,($B132-M$227)/M$228))</f>
        <v>0.90343505766372756</v>
      </c>
      <c r="ED132" s="2">
        <f>POWER(10,($B132-N$227)/N$228)/(1+POWER(10,($B132-N$227)/N$228))</f>
        <v>0.89945190737356795</v>
      </c>
      <c r="EE132" s="2">
        <f>POWER(10,($B132-O$227)/O$228)/(1+POWER(10,($B132-O$227)/O$228))</f>
        <v>0.90968043022090905</v>
      </c>
    </row>
    <row r="133" spans="2:135" x14ac:dyDescent="0.25">
      <c r="B133" s="2">
        <v>127</v>
      </c>
      <c r="C133">
        <v>78.286000000000001</v>
      </c>
      <c r="D133">
        <v>84.456999999999994</v>
      </c>
      <c r="E133">
        <v>87.286000000000001</v>
      </c>
      <c r="F133">
        <v>90.5</v>
      </c>
      <c r="G133">
        <v>91.771000000000001</v>
      </c>
      <c r="H133">
        <v>93.585999999999999</v>
      </c>
      <c r="I133">
        <v>98.6</v>
      </c>
      <c r="J133">
        <v>102.2</v>
      </c>
      <c r="K133">
        <v>104.386</v>
      </c>
      <c r="L133">
        <v>96.070999999999998</v>
      </c>
      <c r="M133">
        <v>99.171000000000006</v>
      </c>
      <c r="N133">
        <v>92.257099999999994</v>
      </c>
      <c r="O133">
        <v>72.2714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79.021607325401391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84.643358132961794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87.295125390339805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89.839476409187341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93.024459023340455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94.897261695293253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97.806281769167398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100.47289917391868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100.74781842433293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94.64747209884753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97.276995277839703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90.440341372034524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75.053784705167132</v>
      </c>
      <c r="AE133" s="5"/>
      <c r="AG133" s="5">
        <f t="shared" si="32"/>
        <v>-0.73560732540138929</v>
      </c>
      <c r="AH133" s="5">
        <f t="shared" si="32"/>
        <v>-0.18635813296180004</v>
      </c>
      <c r="AI133" s="5">
        <f t="shared" si="32"/>
        <v>-9.1253903398040848E-3</v>
      </c>
      <c r="AJ133" s="5">
        <f t="shared" si="31"/>
        <v>0.66052359081265877</v>
      </c>
      <c r="AK133" s="5">
        <f t="shared" si="31"/>
        <v>-1.2534590233404543</v>
      </c>
      <c r="AL133" s="5">
        <f t="shared" si="31"/>
        <v>-1.3112616952932541</v>
      </c>
      <c r="AM133" s="5">
        <f t="shared" si="31"/>
        <v>0.79371823083259585</v>
      </c>
      <c r="AN133" s="5">
        <f t="shared" si="31"/>
        <v>1.7271008260813261</v>
      </c>
      <c r="AO133" s="5">
        <f t="shared" si="31"/>
        <v>3.6381815756670619</v>
      </c>
      <c r="AP133" s="5">
        <f t="shared" si="33"/>
        <v>1.4235279011524682</v>
      </c>
      <c r="AQ133" s="5">
        <f t="shared" si="33"/>
        <v>1.8940047221603038</v>
      </c>
      <c r="AR133" s="5">
        <f t="shared" si="33"/>
        <v>1.8167586279654699</v>
      </c>
      <c r="AS133" s="5">
        <f t="shared" si="33"/>
        <v>-2.7823847051671322</v>
      </c>
      <c r="AV133" s="2">
        <f t="shared" si="18"/>
        <v>78.903074024762915</v>
      </c>
      <c r="AW133" s="2">
        <f t="shared" si="19"/>
        <v>82.037526811643048</v>
      </c>
      <c r="AX133" s="2">
        <f t="shared" si="20"/>
        <v>84.107642533338506</v>
      </c>
      <c r="AY133" s="2">
        <f t="shared" si="21"/>
        <v>84.625581281746236</v>
      </c>
      <c r="AZ133" s="2">
        <f t="shared" si="22"/>
        <v>87.10420795510619</v>
      </c>
      <c r="BA133" s="2">
        <f t="shared" si="23"/>
        <v>89.355764469854975</v>
      </c>
      <c r="BB133" s="2">
        <f t="shared" si="24"/>
        <v>90.402522530403388</v>
      </c>
      <c r="BC133" s="2">
        <f t="shared" si="25"/>
        <v>89.691119046144308</v>
      </c>
      <c r="BD133" s="2">
        <f t="shared" si="26"/>
        <v>87.720939168776212</v>
      </c>
      <c r="BE133" s="2">
        <f t="shared" si="27"/>
        <v>84.220768982053542</v>
      </c>
      <c r="BF133" s="2">
        <f t="shared" si="28"/>
        <v>78.812820618485375</v>
      </c>
      <c r="BG133" s="2">
        <f t="shared" si="29"/>
        <v>71.042141367707558</v>
      </c>
      <c r="BH133" s="2">
        <f t="shared" si="30"/>
        <v>59.880336412654287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81.175967379936225</v>
      </c>
      <c r="CP133" s="2">
        <f>BL$207*$B133+BL$209</f>
        <v>83.490493742048514</v>
      </c>
      <c r="CQ133" s="2">
        <f>BM$207*$B133+BM$209</f>
        <v>86.188658872221978</v>
      </c>
      <c r="CR133" s="2">
        <f>BN$207*$B133+BN$209</f>
        <v>86.696962855614558</v>
      </c>
      <c r="CS133" s="2">
        <f>BO$207*$B133+BO$209</f>
        <v>89.49899958309922</v>
      </c>
      <c r="CT133" s="2">
        <f>BP$207*$B133+BP$209</f>
        <v>92.309969660648989</v>
      </c>
      <c r="CU133" s="2">
        <f>BQ$207*$B133+BQ$209</f>
        <v>93.743922895515453</v>
      </c>
      <c r="CV133" s="2">
        <f>BR$207*$B133+BR$209</f>
        <v>92.89474461745435</v>
      </c>
      <c r="CW133" s="2">
        <f>BS$207*$B133+BS$209</f>
        <v>90.60054234205468</v>
      </c>
      <c r="CX133" s="2">
        <f>BT$207*$B133+BT$209</f>
        <v>87.42324784749853</v>
      </c>
      <c r="CY133" s="2">
        <f>BU$207*$B133+BU$209</f>
        <v>82.041647979427424</v>
      </c>
      <c r="CZ133" s="2">
        <f>BV$207*$B133+BV$209</f>
        <v>73.527941515040197</v>
      </c>
      <c r="DA133" s="2">
        <f>BW$207*$B133+BW$209</f>
        <v>61.626356818181826</v>
      </c>
      <c r="DD133" s="2">
        <f>BZ$207*$B133+BZ$209</f>
        <v>78.734433746927309</v>
      </c>
      <c r="DE133" s="2">
        <f>CA$207*$B133+CA$209</f>
        <v>81.893147872750802</v>
      </c>
      <c r="DF133" s="2">
        <f>CB$207*$B133+CB$209</f>
        <v>83.928203352592064</v>
      </c>
      <c r="DG133" s="2">
        <f>CC$207*$B133+CC$209</f>
        <v>84.437399316535718</v>
      </c>
      <c r="DH133" s="2">
        <f>CD$207*$B133+CD$209</f>
        <v>86.894157388720231</v>
      </c>
      <c r="DI133" s="2">
        <f>CE$207*$B133+CE$209</f>
        <v>89.114998830329426</v>
      </c>
      <c r="DJ133" s="2">
        <f>CF$207*$B133+CF$209</f>
        <v>90.116299040301087</v>
      </c>
      <c r="DK133" s="2">
        <f>CG$207*$B133+CG$209</f>
        <v>89.38867929297372</v>
      </c>
      <c r="DL133" s="2">
        <f>CH$207*$B133+CH$209</f>
        <v>87.447211754073862</v>
      </c>
      <c r="DM133" s="2">
        <f>CI$207*$B133+CI$209</f>
        <v>83.963997687331542</v>
      </c>
      <c r="DN133" s="2">
        <f>CJ$207*$B133+CJ$209</f>
        <v>78.498069435571807</v>
      </c>
      <c r="DO133" s="2">
        <f>CK$207*$B133+CK$209</f>
        <v>70.788708989582034</v>
      </c>
      <c r="DP133" s="2">
        <f>CL$207*$B133+CL$209</f>
        <v>59.722232607190236</v>
      </c>
      <c r="DS133" s="2">
        <f>POWER(10,($B133-C$227)/C$228)/(1+POWER(10,($B133-C$227)/C$228))</f>
        <v>0.93092854607626896</v>
      </c>
      <c r="DT133" s="2">
        <f>POWER(10,($B133-D$227)/D$228)/(1+POWER(10,($B133-D$227)/D$228))</f>
        <v>0.90961322674861111</v>
      </c>
      <c r="DU133" s="2">
        <f>POWER(10,($B133-E$227)/E$228)/(1+POWER(10,($B133-E$227)/E$228))</f>
        <v>0.92061813241260648</v>
      </c>
      <c r="DV133" s="2">
        <f>POWER(10,($B133-F$227)/F$228)/(1+POWER(10,($B133-F$227)/F$228))</f>
        <v>0.91671755984908143</v>
      </c>
      <c r="DW133" s="2">
        <f>POWER(10,($B133-G$227)/G$228)/(1+POWER(10,($B133-G$227)/G$228))</f>
        <v>0.91936150034761099</v>
      </c>
      <c r="DX133" s="2">
        <f>POWER(10,($B133-H$227)/H$228)/(1+POWER(10,($B133-H$227)/H$228))</f>
        <v>0.92464230432380501</v>
      </c>
      <c r="DY133" s="2">
        <f>POWER(10,($B133-I$227)/I$228)/(1+POWER(10,($B133-I$227)/I$228))</f>
        <v>0.92109890619147639</v>
      </c>
      <c r="DZ133" s="2">
        <f>POWER(10,($B133-J$227)/J$228)/(1+POWER(10,($B133-J$227)/J$228))</f>
        <v>0.91373812944703192</v>
      </c>
      <c r="EA133" s="2">
        <f>POWER(10,($B133-K$227)/K$228)/(1+POWER(10,($B133-K$227)/K$228))</f>
        <v>0.91319419037582283</v>
      </c>
      <c r="EB133" s="2">
        <f>POWER(10,($B133-L$227)/L$228)/(1+POWER(10,($B133-L$227)/L$228))</f>
        <v>0.92577255681630022</v>
      </c>
      <c r="EC133" s="2">
        <f>POWER(10,($B133-M$227)/M$228)/(1+POWER(10,($B133-M$227)/M$228))</f>
        <v>0.91117702655149657</v>
      </c>
      <c r="ED133" s="2">
        <f>POWER(10,($B133-N$227)/N$228)/(1+POWER(10,($B133-N$227)/N$228))</f>
        <v>0.90748051661545981</v>
      </c>
      <c r="EE133" s="2">
        <f>POWER(10,($B133-O$227)/O$228)/(1+POWER(10,($B133-O$227)/O$228))</f>
        <v>0.91696770381291359</v>
      </c>
    </row>
    <row r="134" spans="2:135" x14ac:dyDescent="0.25">
      <c r="B134" s="2">
        <v>128</v>
      </c>
      <c r="C134">
        <v>78.570999999999998</v>
      </c>
      <c r="D134">
        <v>83.471000000000004</v>
      </c>
      <c r="E134">
        <v>86.1</v>
      </c>
      <c r="F134">
        <v>88.186000000000007</v>
      </c>
      <c r="G134">
        <v>90.3</v>
      </c>
      <c r="H134">
        <v>91.614000000000004</v>
      </c>
      <c r="I134">
        <v>94.914000000000001</v>
      </c>
      <c r="J134">
        <v>98.343000000000004</v>
      </c>
      <c r="K134">
        <v>100.286</v>
      </c>
      <c r="L134">
        <v>92.143000000000001</v>
      </c>
      <c r="M134">
        <v>96.486000000000004</v>
      </c>
      <c r="N134">
        <v>89.357100000000003</v>
      </c>
      <c r="O134">
        <v>69.1143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78.911155338586227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84.167777823885856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86.484617613167572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88.637165800044627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91.521579317742749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93.248827025590742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95.747805189284094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97.921004402966446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97.842114610779817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91.882184024248929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94.261774056553335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87.904520173683636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72.739850169331277</v>
      </c>
      <c r="AE134" s="5"/>
      <c r="AG134" s="5">
        <f t="shared" si="32"/>
        <v>-0.34015533858622859</v>
      </c>
      <c r="AH134" s="5">
        <f t="shared" si="32"/>
        <v>-0.69677782388585285</v>
      </c>
      <c r="AI134" s="5">
        <f t="shared" si="32"/>
        <v>-0.38461761316757759</v>
      </c>
      <c r="AJ134" s="5">
        <f t="shared" si="31"/>
        <v>-0.45116580004462037</v>
      </c>
      <c r="AK134" s="5">
        <f t="shared" si="31"/>
        <v>-1.2215793177427514</v>
      </c>
      <c r="AL134" s="5">
        <f t="shared" si="31"/>
        <v>-1.634827025590738</v>
      </c>
      <c r="AM134" s="5">
        <f t="shared" si="31"/>
        <v>-0.83380518928409231</v>
      </c>
      <c r="AN134" s="5">
        <f t="shared" si="31"/>
        <v>0.4219955970335576</v>
      </c>
      <c r="AO134" s="5">
        <f t="shared" si="31"/>
        <v>2.4438853892201848</v>
      </c>
      <c r="AP134" s="5">
        <f t="shared" si="33"/>
        <v>0.26081597575107196</v>
      </c>
      <c r="AQ134" s="5">
        <f t="shared" si="33"/>
        <v>2.2242259434466689</v>
      </c>
      <c r="AR134" s="5">
        <f t="shared" si="33"/>
        <v>1.4525798263163665</v>
      </c>
      <c r="AS134" s="5">
        <f t="shared" si="33"/>
        <v>-3.6255501693312766</v>
      </c>
      <c r="AV134" s="2">
        <f t="shared" ref="AV134:AV197" si="34">((1-DS134)*CO134) + (DS134*DD134)</f>
        <v>78.820902645828284</v>
      </c>
      <c r="AW134" s="2">
        <f t="shared" ref="AW134:AW197" si="35">((1-DT134)*CP134) + (DT134*DE134)</f>
        <v>81.966050978858206</v>
      </c>
      <c r="AX134" s="2">
        <f t="shared" ref="AX134:AX197" si="36">((1-DU134)*CQ134) + (DU134*DF134)</f>
        <v>84.02662595793177</v>
      </c>
      <c r="AY134" s="2">
        <f t="shared" ref="AY134:AY197" si="37">((1-DV134)*CR134) + (DV134*DG134)</f>
        <v>84.552144275928313</v>
      </c>
      <c r="AZ134" s="2">
        <f t="shared" ref="AZ134:AZ197" si="38">((1-DW134)*CS134) + (DW134*DH134)</f>
        <v>87.037544720286064</v>
      </c>
      <c r="BA134" s="2">
        <f t="shared" ref="BA134:BA197" si="39">((1-DX134)*CT134) + (DX134*DI134)</f>
        <v>89.277925468656562</v>
      </c>
      <c r="BB134" s="2">
        <f t="shared" ref="BB134:BB197" si="40">((1-DY134)*CU134) + (DY134*DJ134)</f>
        <v>90.31463432735174</v>
      </c>
      <c r="BC134" s="2">
        <f t="shared" ref="BC134:BC197" si="41">((1-DZ134)*CV134) + (DZ134*DK134)</f>
        <v>89.599816413394905</v>
      </c>
      <c r="BD134" s="2">
        <f t="shared" ref="BD134:BD197" si="42">((1-EA134)*CW134) + (EA134*DL134)</f>
        <v>87.631626337609262</v>
      </c>
      <c r="BE134" s="2">
        <f t="shared" ref="BE134:BE197" si="43">((1-EB134)*CX134) + (EB134*DM134)</f>
        <v>84.131458964967308</v>
      </c>
      <c r="BF134" s="2">
        <f t="shared" ref="BF134:BF197" si="44">((1-EC134)*CY134) + (EC134*DN134)</f>
        <v>78.725677219586487</v>
      </c>
      <c r="BG134" s="2">
        <f t="shared" ref="BG134:BG197" si="45">((1-ED134)*CZ134) + (ED134*DO134)</f>
        <v>70.977022731952715</v>
      </c>
      <c r="BH134" s="2">
        <f t="shared" ref="BH134:BH197" si="46">((1-EE134)*DA134) + (EE134*DP134)</f>
        <v>59.840726493886024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81.169080363012014</v>
      </c>
      <c r="CP134" s="2">
        <f>BL$207*$B134+BL$209</f>
        <v>83.466932644505874</v>
      </c>
      <c r="CQ134" s="2">
        <f>BM$207*$B134+BM$209</f>
        <v>86.173052234388265</v>
      </c>
      <c r="CR134" s="2">
        <f>BN$207*$B134+BN$209</f>
        <v>86.692843898432372</v>
      </c>
      <c r="CS134" s="2">
        <f>BO$207*$B134+BO$209</f>
        <v>89.517140506443866</v>
      </c>
      <c r="CT134" s="2">
        <f>BP$207*$B134+BP$209</f>
        <v>92.33541842032021</v>
      </c>
      <c r="CU134" s="2">
        <f>BQ$207*$B134+BQ$209</f>
        <v>93.772095591816338</v>
      </c>
      <c r="CV134" s="2">
        <f>BR$207*$B134+BR$209</f>
        <v>92.922565158155265</v>
      </c>
      <c r="CW134" s="2">
        <f>BS$207*$B134+BS$209</f>
        <v>90.624511561239288</v>
      </c>
      <c r="CX134" s="2">
        <f>BT$207*$B134+BT$209</f>
        <v>87.44823617352526</v>
      </c>
      <c r="CY134" s="2">
        <f>BU$207*$B134+BU$209</f>
        <v>82.079332759727563</v>
      </c>
      <c r="CZ134" s="2">
        <f>BV$207*$B134+BV$209</f>
        <v>73.558314338642475</v>
      </c>
      <c r="DA134" s="2">
        <f>BW$207*$B134+BW$209</f>
        <v>61.650995095398436</v>
      </c>
      <c r="DD134" s="2">
        <f>BZ$207*$B134+BZ$209</f>
        <v>78.662006555074328</v>
      </c>
      <c r="DE134" s="2">
        <f>CA$207*$B134+CA$209</f>
        <v>81.830033547770284</v>
      </c>
      <c r="DF134" s="2">
        <f>CB$207*$B134+CB$209</f>
        <v>83.857831662932824</v>
      </c>
      <c r="DG134" s="2">
        <f>CC$207*$B134+CC$209</f>
        <v>84.37477694795038</v>
      </c>
      <c r="DH134" s="2">
        <f>CD$207*$B134+CD$209</f>
        <v>86.839192523219666</v>
      </c>
      <c r="DI134" s="2">
        <f>CE$207*$B134+CE$209</f>
        <v>89.050667398166212</v>
      </c>
      <c r="DJ134" s="2">
        <f>CF$207*$B134+CF$209</f>
        <v>90.044528421250291</v>
      </c>
      <c r="DK134" s="2">
        <f>CG$207*$B134+CG$209</f>
        <v>89.313731717377237</v>
      </c>
      <c r="DL134" s="2">
        <f>CH$207*$B134+CH$209</f>
        <v>87.372163170942443</v>
      </c>
      <c r="DM134" s="2">
        <f>CI$207*$B134+CI$209</f>
        <v>83.888922803926008</v>
      </c>
      <c r="DN134" s="2">
        <f>CJ$207*$B134+CJ$209</f>
        <v>78.427522972815041</v>
      </c>
      <c r="DO134" s="2">
        <f>CK$207*$B134+CK$209</f>
        <v>70.737010730394857</v>
      </c>
      <c r="DP134" s="2">
        <f>CL$207*$B134+CL$209</f>
        <v>59.691228272045457</v>
      </c>
      <c r="DS134" s="2">
        <f>POWER(10,($B134-C$227)/C$228)/(1+POWER(10,($B134-C$227)/C$228))</f>
        <v>0.93662089634103729</v>
      </c>
      <c r="DT134" s="2">
        <f>POWER(10,($B134-D$227)/D$228)/(1+POWER(10,($B134-D$227)/D$228))</f>
        <v>0.91690542724400204</v>
      </c>
      <c r="DU134" s="2">
        <f>POWER(10,($B134-E$227)/E$228)/(1+POWER(10,($B134-E$227)/E$228))</f>
        <v>0.92709364408729455</v>
      </c>
      <c r="DV134" s="2">
        <f>POWER(10,($B134-F$227)/F$228)/(1+POWER(10,($B134-F$227)/F$228))</f>
        <v>0.92348481223070478</v>
      </c>
      <c r="DW134" s="2">
        <f>POWER(10,($B134-G$227)/G$228)/(1+POWER(10,($B134-G$227)/G$228))</f>
        <v>0.92593127338209524</v>
      </c>
      <c r="DX134" s="2">
        <f>POWER(10,($B134-H$227)/H$228)/(1+POWER(10,($B134-H$227)/H$228))</f>
        <v>0.93081421728538627</v>
      </c>
      <c r="DY134" s="2">
        <f>POWER(10,($B134-I$227)/I$228)/(1+POWER(10,($B134-I$227)/I$228))</f>
        <v>0.92753828603431088</v>
      </c>
      <c r="DZ134" s="2">
        <f>POWER(10,($B134-J$227)/J$228)/(1+POWER(10,($B134-J$227)/J$228))</f>
        <v>0.92072654482053984</v>
      </c>
      <c r="EA134" s="2">
        <f>POWER(10,($B134-K$227)/K$228)/(1+POWER(10,($B134-K$227)/K$228))</f>
        <v>0.92022282500825736</v>
      </c>
      <c r="EB134" s="2">
        <f>POWER(10,($B134-L$227)/L$228)/(1+POWER(10,($B134-L$227)/L$228))</f>
        <v>0.93185872221512045</v>
      </c>
      <c r="EC134" s="2">
        <f>POWER(10,($B134-M$227)/M$228)/(1+POWER(10,($B134-M$227)/M$228))</f>
        <v>0.91835438750397658</v>
      </c>
      <c r="ED134" s="2">
        <f>POWER(10,($B134-N$227)/N$228)/(1+POWER(10,($B134-N$227)/N$228))</f>
        <v>0.91492868727200249</v>
      </c>
      <c r="EE134" s="2">
        <f>POWER(10,($B134-O$227)/O$228)/(1+POWER(10,($B134-O$227)/O$228))</f>
        <v>0.92371632172811535</v>
      </c>
    </row>
    <row r="135" spans="2:135" x14ac:dyDescent="0.25">
      <c r="B135" s="2">
        <v>129</v>
      </c>
      <c r="C135">
        <v>79.156999999999996</v>
      </c>
      <c r="D135">
        <v>83.3</v>
      </c>
      <c r="E135">
        <v>84.629000000000005</v>
      </c>
      <c r="F135">
        <v>87.013999999999996</v>
      </c>
      <c r="G135">
        <v>89.414000000000001</v>
      </c>
      <c r="H135">
        <v>90.771000000000001</v>
      </c>
      <c r="I135">
        <v>92.513999999999996</v>
      </c>
      <c r="J135">
        <v>95.328999999999994</v>
      </c>
      <c r="K135">
        <v>96.013999999999996</v>
      </c>
      <c r="L135">
        <v>88.786000000000001</v>
      </c>
      <c r="M135">
        <v>93.643000000000001</v>
      </c>
      <c r="N135">
        <v>86.214299999999994</v>
      </c>
      <c r="O135">
        <v>65.6143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78.804836206200861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83.671374393830575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85.754754472589198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87.531959359014479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90.208864467681579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91.91142981817967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94.02545946705149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95.626597170573476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95.16959762395652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89.54051225353389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91.124987275614714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85.029047856180071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70.293769302299523</v>
      </c>
      <c r="AE135" s="5"/>
      <c r="AG135" s="5">
        <f t="shared" si="32"/>
        <v>0.35216379379913576</v>
      </c>
      <c r="AH135" s="5">
        <f t="shared" si="32"/>
        <v>-0.37137439383057824</v>
      </c>
      <c r="AI135" s="5">
        <f t="shared" si="32"/>
        <v>-1.1257544725891933</v>
      </c>
      <c r="AJ135" s="5">
        <f t="shared" si="31"/>
        <v>-0.51795935901448331</v>
      </c>
      <c r="AK135" s="5">
        <f t="shared" si="31"/>
        <v>-0.79486446768157748</v>
      </c>
      <c r="AL135" s="5">
        <f t="shared" si="31"/>
        <v>-1.140429818179669</v>
      </c>
      <c r="AM135" s="5">
        <f t="shared" si="31"/>
        <v>-1.5114594670514947</v>
      </c>
      <c r="AN135" s="5">
        <f t="shared" si="31"/>
        <v>-0.29759717057348212</v>
      </c>
      <c r="AO135" s="5">
        <f t="shared" si="31"/>
        <v>0.84440237604347601</v>
      </c>
      <c r="AP135" s="5">
        <f t="shared" si="33"/>
        <v>-0.75451225353388907</v>
      </c>
      <c r="AQ135" s="5">
        <f t="shared" si="33"/>
        <v>2.5180127243852866</v>
      </c>
      <c r="AR135" s="5">
        <f t="shared" si="33"/>
        <v>1.1852521438199233</v>
      </c>
      <c r="AS135" s="5">
        <f t="shared" si="33"/>
        <v>-4.6794693022995233</v>
      </c>
      <c r="AV135" s="2">
        <f t="shared" si="34"/>
        <v>78.739116622226916</v>
      </c>
      <c r="AW135" s="2">
        <f t="shared" si="35"/>
        <v>81.894901797064705</v>
      </c>
      <c r="AX135" s="2">
        <f t="shared" si="36"/>
        <v>83.946061025021109</v>
      </c>
      <c r="AY135" s="2">
        <f t="shared" si="37"/>
        <v>84.479122140198555</v>
      </c>
      <c r="AZ135" s="2">
        <f t="shared" si="38"/>
        <v>86.971284511157535</v>
      </c>
      <c r="BA135" s="2">
        <f t="shared" si="39"/>
        <v>89.200566908726032</v>
      </c>
      <c r="BB135" s="2">
        <f t="shared" si="40"/>
        <v>90.227325239764781</v>
      </c>
      <c r="BC135" s="2">
        <f t="shared" si="41"/>
        <v>89.509011330506766</v>
      </c>
      <c r="BD135" s="2">
        <f t="shared" si="42"/>
        <v>87.542675834382123</v>
      </c>
      <c r="BE135" s="2">
        <f t="shared" si="43"/>
        <v>84.042633744663661</v>
      </c>
      <c r="BF135" s="2">
        <f t="shared" si="44"/>
        <v>78.638981398560375</v>
      </c>
      <c r="BG135" s="2">
        <f t="shared" si="45"/>
        <v>70.912272457601347</v>
      </c>
      <c r="BH135" s="2">
        <f t="shared" si="46"/>
        <v>59.801386580977187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81.162193346087804</v>
      </c>
      <c r="CP135" s="2">
        <f>BL$207*$B135+BL$209</f>
        <v>83.443371546963235</v>
      </c>
      <c r="CQ135" s="2">
        <f>BM$207*$B135+BM$209</f>
        <v>86.157445596554538</v>
      </c>
      <c r="CR135" s="2">
        <f>BN$207*$B135+BN$209</f>
        <v>86.6887249412502</v>
      </c>
      <c r="CS135" s="2">
        <f>BO$207*$B135+BO$209</f>
        <v>89.535281429788498</v>
      </c>
      <c r="CT135" s="2">
        <f>BP$207*$B135+BP$209</f>
        <v>92.36086717999143</v>
      </c>
      <c r="CU135" s="2">
        <f>BQ$207*$B135+BQ$209</f>
        <v>93.800268288117223</v>
      </c>
      <c r="CV135" s="2">
        <f>BR$207*$B135+BR$209</f>
        <v>92.950385698856167</v>
      </c>
      <c r="CW135" s="2">
        <f>BS$207*$B135+BS$209</f>
        <v>90.648480780423881</v>
      </c>
      <c r="CX135" s="2">
        <f>BT$207*$B135+BT$209</f>
        <v>87.473224499551989</v>
      </c>
      <c r="CY135" s="2">
        <f>BU$207*$B135+BU$209</f>
        <v>82.117017540027703</v>
      </c>
      <c r="CZ135" s="2">
        <f>BV$207*$B135+BV$209</f>
        <v>73.588687162244767</v>
      </c>
      <c r="DA135" s="2">
        <f>BW$207*$B135+BW$209</f>
        <v>61.675633372615046</v>
      </c>
      <c r="DD135" s="2">
        <f>BZ$207*$B135+BZ$209</f>
        <v>78.589579363221347</v>
      </c>
      <c r="DE135" s="2">
        <f>CA$207*$B135+CA$209</f>
        <v>81.766919222789767</v>
      </c>
      <c r="DF135" s="2">
        <f>CB$207*$B135+CB$209</f>
        <v>83.787459973273599</v>
      </c>
      <c r="DG135" s="2">
        <f>CC$207*$B135+CC$209</f>
        <v>84.312154579365057</v>
      </c>
      <c r="DH135" s="2">
        <f>CD$207*$B135+CD$209</f>
        <v>86.7842276577191</v>
      </c>
      <c r="DI135" s="2">
        <f>CE$207*$B135+CE$209</f>
        <v>88.986335966003011</v>
      </c>
      <c r="DJ135" s="2">
        <f>CF$207*$B135+CF$209</f>
        <v>89.97275780219951</v>
      </c>
      <c r="DK135" s="2">
        <f>CG$207*$B135+CG$209</f>
        <v>89.238784141780741</v>
      </c>
      <c r="DL135" s="2">
        <f>CH$207*$B135+CH$209</f>
        <v>87.297114587811024</v>
      </c>
      <c r="DM135" s="2">
        <f>CI$207*$B135+CI$209</f>
        <v>83.813847920520487</v>
      </c>
      <c r="DN135" s="2">
        <f>CJ$207*$B135+CJ$209</f>
        <v>78.35697651005826</v>
      </c>
      <c r="DO135" s="2">
        <f>CK$207*$B135+CK$209</f>
        <v>70.685312471207681</v>
      </c>
      <c r="DP135" s="2">
        <f>CL$207*$B135+CL$209</f>
        <v>59.660223936900678</v>
      </c>
      <c r="DS135" s="2">
        <f>POWER(10,($B135-C$227)/C$228)/(1+POWER(10,($B135-C$227)/C$228))</f>
        <v>0.94187341746508313</v>
      </c>
      <c r="DT135" s="2">
        <f>POWER(10,($B135-D$227)/D$228)/(1+POWER(10,($B135-D$227)/D$228))</f>
        <v>0.92365868540995077</v>
      </c>
      <c r="DU135" s="2">
        <f>POWER(10,($B135-E$227)/E$228)/(1+POWER(10,($B135-E$227)/E$228))</f>
        <v>0.93307931905175656</v>
      </c>
      <c r="DV135" s="2">
        <f>POWER(10,($B135-F$227)/F$228)/(1+POWER(10,($B135-F$227)/F$228))</f>
        <v>0.92974432252825967</v>
      </c>
      <c r="DW135" s="2">
        <f>POWER(10,($B135-G$227)/G$228)/(1+POWER(10,($B135-G$227)/G$228))</f>
        <v>0.93200538086984286</v>
      </c>
      <c r="DX135" s="2">
        <f>POWER(10,($B135-H$227)/H$228)/(1+POWER(10,($B135-H$227)/H$228))</f>
        <v>0.93651534712881757</v>
      </c>
      <c r="DY135" s="2">
        <f>POWER(10,($B135-I$227)/I$228)/(1+POWER(10,($B135-I$227)/I$228))</f>
        <v>0.93349007442255705</v>
      </c>
      <c r="DZ135" s="2">
        <f>POWER(10,($B135-J$227)/J$228)/(1+POWER(10,($B135-J$227)/J$228))</f>
        <v>0.92719391223153269</v>
      </c>
      <c r="EA135" s="2">
        <f>POWER(10,($B135-K$227)/K$228)/(1+POWER(10,($B135-K$227)/K$228))</f>
        <v>0.92672801703604546</v>
      </c>
      <c r="EB135" s="2">
        <f>POWER(10,($B135-L$227)/L$228)/(1+POWER(10,($B135-L$227)/L$228))</f>
        <v>0.9374795626517004</v>
      </c>
      <c r="EC135" s="2">
        <f>POWER(10,($B135-M$227)/M$228)/(1+POWER(10,($B135-M$227)/M$228))</f>
        <v>0.92499951828865945</v>
      </c>
      <c r="ED135" s="2">
        <f>POWER(10,($B135-N$227)/N$228)/(1+POWER(10,($B135-N$227)/N$228))</f>
        <v>0.92182890238235304</v>
      </c>
      <c r="EE135" s="2">
        <f>POWER(10,($B135-O$227)/O$228)/(1+POWER(10,($B135-O$227)/O$228))</f>
        <v>0.92995832927294175</v>
      </c>
    </row>
    <row r="136" spans="2:135" x14ac:dyDescent="0.25">
      <c r="B136" s="2">
        <v>130</v>
      </c>
      <c r="C136">
        <v>78.2</v>
      </c>
      <c r="D136">
        <v>83.028999999999996</v>
      </c>
      <c r="E136">
        <v>82.686000000000007</v>
      </c>
      <c r="F136">
        <v>86.057000000000002</v>
      </c>
      <c r="G136">
        <v>87.742999999999995</v>
      </c>
      <c r="H136">
        <v>88.629000000000005</v>
      </c>
      <c r="I136">
        <v>91.557000000000002</v>
      </c>
      <c r="J136">
        <v>92.156999999999996</v>
      </c>
      <c r="K136">
        <v>93.070999999999998</v>
      </c>
      <c r="L136">
        <v>86.228999999999999</v>
      </c>
      <c r="M136">
        <v>89.028999999999996</v>
      </c>
      <c r="N136">
        <v>83.328599999999994</v>
      </c>
      <c r="O136">
        <v>63.414299999999997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78.703491295355136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83.192861671937294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85.135950333666926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86.582688967608505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89.133871455125856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90.886889580711383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92.669981010830284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93.703012707647346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92.883509820407809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87.67574161984389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88.137401028992443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82.098892553830538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67.928650191537713</v>
      </c>
      <c r="AE136" s="5"/>
      <c r="AG136" s="5">
        <f t="shared" si="32"/>
        <v>-0.50349129535513271</v>
      </c>
      <c r="AH136" s="5">
        <f t="shared" si="32"/>
        <v>-0.16386167193729761</v>
      </c>
      <c r="AI136" s="5">
        <f t="shared" si="32"/>
        <v>-2.4499503336669193</v>
      </c>
      <c r="AJ136" s="5">
        <f t="shared" si="31"/>
        <v>-0.52568896760850237</v>
      </c>
      <c r="AK136" s="5">
        <f t="shared" si="31"/>
        <v>-1.3908714551258612</v>
      </c>
      <c r="AL136" s="5">
        <f t="shared" si="31"/>
        <v>-2.2578895807113781</v>
      </c>
      <c r="AM136" s="5">
        <f t="shared" si="31"/>
        <v>-1.112981010830282</v>
      </c>
      <c r="AN136" s="5">
        <f t="shared" si="31"/>
        <v>-1.5460127076473498</v>
      </c>
      <c r="AO136" s="5">
        <f t="shared" si="31"/>
        <v>0.18749017959218861</v>
      </c>
      <c r="AP136" s="5">
        <f t="shared" si="33"/>
        <v>-1.4467416198438912</v>
      </c>
      <c r="AQ136" s="5">
        <f t="shared" si="33"/>
        <v>0.89159897100755359</v>
      </c>
      <c r="AR136" s="5">
        <f t="shared" si="33"/>
        <v>1.2297074461694564</v>
      </c>
      <c r="AS136" s="5">
        <f t="shared" si="33"/>
        <v>-4.5143501915377158</v>
      </c>
      <c r="AV136" s="2">
        <f t="shared" si="34"/>
        <v>78.657725154846617</v>
      </c>
      <c r="AW136" s="2">
        <f t="shared" si="35"/>
        <v>81.824088219022926</v>
      </c>
      <c r="AX136" s="2">
        <f t="shared" si="36"/>
        <v>83.865953164009028</v>
      </c>
      <c r="AY136" s="2">
        <f t="shared" si="37"/>
        <v>84.406527483775704</v>
      </c>
      <c r="AZ136" s="2">
        <f t="shared" si="38"/>
        <v>86.905448173901092</v>
      </c>
      <c r="BA136" s="2">
        <f t="shared" si="39"/>
        <v>89.123710352262776</v>
      </c>
      <c r="BB136" s="2">
        <f t="shared" si="40"/>
        <v>90.140620153186845</v>
      </c>
      <c r="BC136" s="2">
        <f t="shared" si="41"/>
        <v>89.418743459185876</v>
      </c>
      <c r="BD136" s="2">
        <f t="shared" si="42"/>
        <v>87.454133544323369</v>
      </c>
      <c r="BE136" s="2">
        <f t="shared" si="43"/>
        <v>83.954319471411651</v>
      </c>
      <c r="BF136" s="2">
        <f t="shared" si="44"/>
        <v>78.552782435447014</v>
      </c>
      <c r="BG136" s="2">
        <f t="shared" si="45"/>
        <v>70.84792936875067</v>
      </c>
      <c r="BH136" s="2">
        <f t="shared" si="46"/>
        <v>59.762336230017468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81.155306329163594</v>
      </c>
      <c r="CP136" s="2">
        <f>BL$207*$B136+BL$209</f>
        <v>83.419810449420595</v>
      </c>
      <c r="CQ136" s="2">
        <f>BM$207*$B136+BM$209</f>
        <v>86.141838958720811</v>
      </c>
      <c r="CR136" s="2">
        <f>BN$207*$B136+BN$209</f>
        <v>86.684605984068028</v>
      </c>
      <c r="CS136" s="2">
        <f>BO$207*$B136+BO$209</f>
        <v>89.553422353133129</v>
      </c>
      <c r="CT136" s="2">
        <f>BP$207*$B136+BP$209</f>
        <v>92.386315939662666</v>
      </c>
      <c r="CU136" s="2">
        <f>BQ$207*$B136+BQ$209</f>
        <v>93.828440984418108</v>
      </c>
      <c r="CV136" s="2">
        <f>BR$207*$B136+BR$209</f>
        <v>92.978206239557082</v>
      </c>
      <c r="CW136" s="2">
        <f>BS$207*$B136+BS$209</f>
        <v>90.672449999608489</v>
      </c>
      <c r="CX136" s="2">
        <f>BT$207*$B136+BT$209</f>
        <v>87.498212825578719</v>
      </c>
      <c r="CY136" s="2">
        <f>BU$207*$B136+BU$209</f>
        <v>82.154702320327843</v>
      </c>
      <c r="CZ136" s="2">
        <f>BV$207*$B136+BV$209</f>
        <v>73.619059985847045</v>
      </c>
      <c r="DA136" s="2">
        <f>BW$207*$B136+BW$209</f>
        <v>61.700271649831656</v>
      </c>
      <c r="DD136" s="2">
        <f>BZ$207*$B136+BZ$209</f>
        <v>78.517152171368366</v>
      </c>
      <c r="DE136" s="2">
        <f>CA$207*$B136+CA$209</f>
        <v>81.703804897809263</v>
      </c>
      <c r="DF136" s="2">
        <f>CB$207*$B136+CB$209</f>
        <v>83.717088283614359</v>
      </c>
      <c r="DG136" s="2">
        <f>CC$207*$B136+CC$209</f>
        <v>84.249532210779719</v>
      </c>
      <c r="DH136" s="2">
        <f>CD$207*$B136+CD$209</f>
        <v>86.729262792218549</v>
      </c>
      <c r="DI136" s="2">
        <f>CE$207*$B136+CE$209</f>
        <v>88.922004533839797</v>
      </c>
      <c r="DJ136" s="2">
        <f>CF$207*$B136+CF$209</f>
        <v>89.900987183148729</v>
      </c>
      <c r="DK136" s="2">
        <f>CG$207*$B136+CG$209</f>
        <v>89.163836566184244</v>
      </c>
      <c r="DL136" s="2">
        <f>CH$207*$B136+CH$209</f>
        <v>87.222066004679618</v>
      </c>
      <c r="DM136" s="2">
        <f>CI$207*$B136+CI$209</f>
        <v>83.738773037114953</v>
      </c>
      <c r="DN136" s="2">
        <f>CJ$207*$B136+CJ$209</f>
        <v>78.286430047301494</v>
      </c>
      <c r="DO136" s="2">
        <f>CK$207*$B136+CK$209</f>
        <v>70.633614212020504</v>
      </c>
      <c r="DP136" s="2">
        <f>CL$207*$B136+CL$209</f>
        <v>59.629219601755899</v>
      </c>
      <c r="DS136" s="2">
        <f>POWER(10,($B136-C$227)/C$228)/(1+POWER(10,($B136-C$227)/C$228))</f>
        <v>0.94671540210685179</v>
      </c>
      <c r="DT136" s="2">
        <f>POWER(10,($B136-D$227)/D$228)/(1+POWER(10,($B136-D$227)/D$228))</f>
        <v>0.92990505123907374</v>
      </c>
      <c r="DU136" s="2">
        <f>POWER(10,($B136-E$227)/E$228)/(1+POWER(10,($B136-E$227)/E$228))</f>
        <v>0.93860610828033031</v>
      </c>
      <c r="DV136" s="2">
        <f>POWER(10,($B136-F$227)/F$228)/(1+POWER(10,($B136-F$227)/F$228))</f>
        <v>0.93552750856333011</v>
      </c>
      <c r="DW136" s="2">
        <f>POWER(10,($B136-G$227)/G$228)/(1+POWER(10,($B136-G$227)/G$228))</f>
        <v>0.93761493361745729</v>
      </c>
      <c r="DX136" s="2">
        <f>POWER(10,($B136-H$227)/H$228)/(1+POWER(10,($B136-H$227)/H$228))</f>
        <v>0.9417760718381285</v>
      </c>
      <c r="DY136" s="2">
        <f>POWER(10,($B136-I$227)/I$228)/(1+POWER(10,($B136-I$227)/I$228))</f>
        <v>0.93898515879151168</v>
      </c>
      <c r="DZ136" s="2">
        <f>POWER(10,($B136-J$227)/J$228)/(1+POWER(10,($B136-J$227)/J$228))</f>
        <v>0.9331719484922818</v>
      </c>
      <c r="EA136" s="2">
        <f>POWER(10,($B136-K$227)/K$228)/(1+POWER(10,($B136-K$227)/K$228))</f>
        <v>0.93274153254106462</v>
      </c>
      <c r="EB136" s="2">
        <f>POWER(10,($B136-L$227)/L$228)/(1+POWER(10,($B136-L$227)/L$228))</f>
        <v>0.94266527822625856</v>
      </c>
      <c r="EC136" s="2">
        <f>POWER(10,($B136-M$227)/M$228)/(1+POWER(10,($B136-M$227)/M$228))</f>
        <v>0.93114435351337288</v>
      </c>
      <c r="ED136" s="2">
        <f>POWER(10,($B136-N$227)/N$228)/(1+POWER(10,($B136-N$227)/N$228))</f>
        <v>0.92821334803362654</v>
      </c>
      <c r="EE136" s="2">
        <f>POWER(10,($B136-O$227)/O$228)/(1+POWER(10,($B136-O$227)/O$228))</f>
        <v>0.9357251169108739</v>
      </c>
    </row>
    <row r="137" spans="2:135" x14ac:dyDescent="0.25">
      <c r="B137" s="2">
        <v>131</v>
      </c>
      <c r="C137">
        <v>78.313999999999993</v>
      </c>
      <c r="D137">
        <v>82.543000000000006</v>
      </c>
      <c r="E137">
        <v>82.686000000000007</v>
      </c>
      <c r="F137">
        <v>84.813999999999993</v>
      </c>
      <c r="G137">
        <v>86.143000000000001</v>
      </c>
      <c r="H137">
        <v>89.213999999999999</v>
      </c>
      <c r="I137">
        <v>89.686000000000007</v>
      </c>
      <c r="J137">
        <v>90.828999999999994</v>
      </c>
      <c r="K137">
        <v>90.286000000000001</v>
      </c>
      <c r="L137">
        <v>83.914000000000001</v>
      </c>
      <c r="M137">
        <v>85.028999999999996</v>
      </c>
      <c r="N137">
        <v>79.585700000000003</v>
      </c>
      <c r="O137">
        <v>61.3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78.607212533127282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82.760738922386892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84.637241971284908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85.814021665997998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88.302265196321429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90.140088852944913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91.659270494241937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92.18717898961188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91.049469134656974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86.27032532808019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85.494542272268689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79.353522754069857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65.805166333954787</v>
      </c>
      <c r="AE137" s="5"/>
      <c r="AG137" s="5">
        <f t="shared" si="32"/>
        <v>-0.29321253312728857</v>
      </c>
      <c r="AH137" s="5">
        <f t="shared" si="32"/>
        <v>-0.21773892238688575</v>
      </c>
      <c r="AI137" s="5">
        <f t="shared" si="32"/>
        <v>-1.951241971284901</v>
      </c>
      <c r="AJ137" s="5">
        <f t="shared" si="31"/>
        <v>-1.0000216659980055</v>
      </c>
      <c r="AK137" s="5">
        <f t="shared" si="31"/>
        <v>-2.159265196321428</v>
      </c>
      <c r="AL137" s="5">
        <f t="shared" si="31"/>
        <v>-0.92608885294491472</v>
      </c>
      <c r="AM137" s="5">
        <f t="shared" si="31"/>
        <v>-1.9732704942419304</v>
      </c>
      <c r="AN137" s="5">
        <f t="shared" si="31"/>
        <v>-1.3581789896118863</v>
      </c>
      <c r="AO137" s="5">
        <f t="shared" si="31"/>
        <v>-0.76346913465697241</v>
      </c>
      <c r="AP137" s="5">
        <f t="shared" si="33"/>
        <v>-2.3563253280801888</v>
      </c>
      <c r="AQ137" s="5">
        <f t="shared" si="33"/>
        <v>-0.46554227226869216</v>
      </c>
      <c r="AR137" s="5">
        <f t="shared" si="33"/>
        <v>0.23217724593014566</v>
      </c>
      <c r="AS137" s="5">
        <f t="shared" si="33"/>
        <v>-4.50516633395479</v>
      </c>
      <c r="AV137" s="2">
        <f t="shared" si="34"/>
        <v>78.576732978236407</v>
      </c>
      <c r="AW137" s="2">
        <f t="shared" si="35"/>
        <v>81.753615272597671</v>
      </c>
      <c r="AX137" s="2">
        <f t="shared" si="36"/>
        <v>83.78630342513398</v>
      </c>
      <c r="AY137" s="2">
        <f t="shared" si="37"/>
        <v>84.3343677216439</v>
      </c>
      <c r="AZ137" s="2">
        <f t="shared" si="38"/>
        <v>86.840050169847402</v>
      </c>
      <c r="BA137" s="2">
        <f t="shared" si="39"/>
        <v>89.047370231804763</v>
      </c>
      <c r="BB137" s="2">
        <f t="shared" si="40"/>
        <v>90.054535553197752</v>
      </c>
      <c r="BC137" s="2">
        <f t="shared" si="41"/>
        <v>89.329042478793298</v>
      </c>
      <c r="BD137" s="2">
        <f t="shared" si="42"/>
        <v>87.366035482261836</v>
      </c>
      <c r="BE137" s="2">
        <f t="shared" si="43"/>
        <v>83.866534407397666</v>
      </c>
      <c r="BF137" s="2">
        <f t="shared" si="44"/>
        <v>78.467118577277319</v>
      </c>
      <c r="BG137" s="2">
        <f t="shared" si="45"/>
        <v>70.784023511132091</v>
      </c>
      <c r="BH137" s="2">
        <f t="shared" si="46"/>
        <v>59.723589865651959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81.148419312239398</v>
      </c>
      <c r="CP137" s="2">
        <f>BL$207*$B137+BL$209</f>
        <v>83.396249351877955</v>
      </c>
      <c r="CQ137" s="2">
        <f>BM$207*$B137+BM$209</f>
        <v>86.126232320887084</v>
      </c>
      <c r="CR137" s="2">
        <f>BN$207*$B137+BN$209</f>
        <v>86.680487026885856</v>
      </c>
      <c r="CS137" s="2">
        <f>BO$207*$B137+BO$209</f>
        <v>89.571563276477761</v>
      </c>
      <c r="CT137" s="2">
        <f>BP$207*$B137+BP$209</f>
        <v>92.411764699333887</v>
      </c>
      <c r="CU137" s="2">
        <f>BQ$207*$B137+BQ$209</f>
        <v>93.856613680718993</v>
      </c>
      <c r="CV137" s="2">
        <f>BR$207*$B137+BR$209</f>
        <v>93.006026780257997</v>
      </c>
      <c r="CW137" s="2">
        <f>BS$207*$B137+BS$209</f>
        <v>90.696419218793082</v>
      </c>
      <c r="CX137" s="2">
        <f>BT$207*$B137+BT$209</f>
        <v>87.523201151605448</v>
      </c>
      <c r="CY137" s="2">
        <f>BU$207*$B137+BU$209</f>
        <v>82.192387100627982</v>
      </c>
      <c r="CZ137" s="2">
        <f>BV$207*$B137+BV$209</f>
        <v>73.649432809449323</v>
      </c>
      <c r="DA137" s="2">
        <f>BW$207*$B137+BW$209</f>
        <v>61.724909927048266</v>
      </c>
      <c r="DD137" s="2">
        <f>BZ$207*$B137+BZ$209</f>
        <v>78.444724979515385</v>
      </c>
      <c r="DE137" s="2">
        <f>CA$207*$B137+CA$209</f>
        <v>81.640690572828746</v>
      </c>
      <c r="DF137" s="2">
        <f>CB$207*$B137+CB$209</f>
        <v>83.646716593955119</v>
      </c>
      <c r="DG137" s="2">
        <f>CC$207*$B137+CC$209</f>
        <v>84.186909842194382</v>
      </c>
      <c r="DH137" s="2">
        <f>CD$207*$B137+CD$209</f>
        <v>86.674297926717969</v>
      </c>
      <c r="DI137" s="2">
        <f>CE$207*$B137+CE$209</f>
        <v>88.857673101676596</v>
      </c>
      <c r="DJ137" s="2">
        <f>CF$207*$B137+CF$209</f>
        <v>89.829216564097933</v>
      </c>
      <c r="DK137" s="2">
        <f>CG$207*$B137+CG$209</f>
        <v>89.088888990587748</v>
      </c>
      <c r="DL137" s="2">
        <f>CH$207*$B137+CH$209</f>
        <v>87.147017421548199</v>
      </c>
      <c r="DM137" s="2">
        <f>CI$207*$B137+CI$209</f>
        <v>83.663698153709433</v>
      </c>
      <c r="DN137" s="2">
        <f>CJ$207*$B137+CJ$209</f>
        <v>78.215883584544713</v>
      </c>
      <c r="DO137" s="2">
        <f>CK$207*$B137+CK$209</f>
        <v>70.581915952833342</v>
      </c>
      <c r="DP137" s="2">
        <f>CL$207*$B137+CL$209</f>
        <v>59.59821526661112</v>
      </c>
      <c r="DS137" s="2">
        <f>POWER(10,($B137-C$227)/C$228)/(1+POWER(10,($B137-C$227)/C$228))</f>
        <v>0.95117495453414536</v>
      </c>
      <c r="DT137" s="2">
        <f>POWER(10,($B137-D$227)/D$228)/(1+POWER(10,($B137-D$227)/D$228))</f>
        <v>0.93567592203885697</v>
      </c>
      <c r="DU137" s="2">
        <f>POWER(10,($B137-E$227)/E$228)/(1+POWER(10,($B137-E$227)/E$228))</f>
        <v>0.94370399442814579</v>
      </c>
      <c r="DV137" s="2">
        <f>POWER(10,($B137-F$227)/F$228)/(1+POWER(10,($B137-F$227)/F$228))</f>
        <v>0.94086492274841949</v>
      </c>
      <c r="DW137" s="2">
        <f>POWER(10,($B137-G$227)/G$228)/(1+POWER(10,($B137-G$227)/G$228))</f>
        <v>0.94279010614503311</v>
      </c>
      <c r="DX137" s="2">
        <f>POWER(10,($B137-H$227)/H$228)/(1+POWER(10,($B137-H$227)/H$228))</f>
        <v>0.94662570591787676</v>
      </c>
      <c r="DY137" s="2">
        <f>POWER(10,($B137-I$227)/I$228)/(1+POWER(10,($B137-I$227)/I$228))</f>
        <v>0.94405344628918741</v>
      </c>
      <c r="DZ137" s="2">
        <f>POWER(10,($B137-J$227)/J$228)/(1+POWER(10,($B137-J$227)/J$228))</f>
        <v>0.93869159036507399</v>
      </c>
      <c r="EA137" s="2">
        <f>POWER(10,($B137-K$227)/K$228)/(1+POWER(10,($B137-K$227)/K$228))</f>
        <v>0.93829437374950153</v>
      </c>
      <c r="EB137" s="2">
        <f>POWER(10,($B137-L$227)/L$228)/(1+POWER(10,($B137-L$227)/L$228))</f>
        <v>0.94744498092142859</v>
      </c>
      <c r="EC137" s="2">
        <f>POWER(10,($B137-M$227)/M$228)/(1+POWER(10,($B137-M$227)/M$228))</f>
        <v>0.9368201255911226</v>
      </c>
      <c r="ED137" s="2">
        <f>POWER(10,($B137-N$227)/N$228)/(1+POWER(10,($B137-N$227)/N$228))</f>
        <v>0.93411362748900784</v>
      </c>
      <c r="EE137" s="2">
        <f>POWER(10,($B137-O$227)/O$228)/(1+POWER(10,($B137-O$227)/O$228))</f>
        <v>0.94104720279164433</v>
      </c>
    </row>
    <row r="138" spans="2:135" x14ac:dyDescent="0.25">
      <c r="B138" s="2">
        <v>132</v>
      </c>
      <c r="C138">
        <v>78.070999999999998</v>
      </c>
      <c r="D138">
        <v>81.129000000000005</v>
      </c>
      <c r="E138">
        <v>83.885999999999996</v>
      </c>
      <c r="F138">
        <v>84.242999999999995</v>
      </c>
      <c r="G138">
        <v>87.471000000000004</v>
      </c>
      <c r="H138">
        <v>88.456999999999994</v>
      </c>
      <c r="I138">
        <v>88.656999999999996</v>
      </c>
      <c r="J138">
        <v>90.5</v>
      </c>
      <c r="K138">
        <v>87.856999999999999</v>
      </c>
      <c r="L138">
        <v>83.528999999999996</v>
      </c>
      <c r="M138">
        <v>82.414000000000001</v>
      </c>
      <c r="N138">
        <v>76.099999999999994</v>
      </c>
      <c r="O138">
        <v>59.7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78.515553772487479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82.391125277924559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84.251195314364139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85.222318764267968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87.689846833476437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89.617123278872555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90.939267068444579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91.056393510743987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89.660038749070566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85.261149099704966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83.303417429459515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76.958400261487981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64.018717677390796</v>
      </c>
      <c r="AE138" s="5"/>
      <c r="AG138" s="5">
        <f t="shared" si="32"/>
        <v>-0.44455377248748107</v>
      </c>
      <c r="AH138" s="5">
        <f t="shared" si="32"/>
        <v>-1.2621252779245538</v>
      </c>
      <c r="AI138" s="5">
        <f t="shared" si="32"/>
        <v>-0.36519531436414354</v>
      </c>
      <c r="AJ138" s="5">
        <f t="shared" si="31"/>
        <v>-0.9793187642679726</v>
      </c>
      <c r="AK138" s="5">
        <f t="shared" si="31"/>
        <v>-0.21884683347643374</v>
      </c>
      <c r="AL138" s="5">
        <f t="shared" si="31"/>
        <v>-1.1601232788725611</v>
      </c>
      <c r="AM138" s="5">
        <f t="shared" si="31"/>
        <v>-2.2822670684445825</v>
      </c>
      <c r="AN138" s="5">
        <f t="shared" si="31"/>
        <v>-0.55639351074398746</v>
      </c>
      <c r="AO138" s="5">
        <f t="shared" si="31"/>
        <v>-1.8030387490705664</v>
      </c>
      <c r="AP138" s="5">
        <f t="shared" si="33"/>
        <v>-1.7321490997049693</v>
      </c>
      <c r="AQ138" s="5">
        <f t="shared" si="33"/>
        <v>-0.88941742945951319</v>
      </c>
      <c r="AR138" s="5">
        <f t="shared" si="33"/>
        <v>-0.85840026148798643</v>
      </c>
      <c r="AS138" s="5">
        <f t="shared" si="33"/>
        <v>-4.3187176773907936</v>
      </c>
      <c r="AV138" s="2">
        <f t="shared" si="34"/>
        <v>78.496140989561525</v>
      </c>
      <c r="AW138" s="2">
        <f t="shared" si="35"/>
        <v>81.68348458101643</v>
      </c>
      <c r="AX138" s="2">
        <f t="shared" si="36"/>
        <v>83.70710911818351</v>
      </c>
      <c r="AY138" s="2">
        <f t="shared" si="37"/>
        <v>84.262645766345116</v>
      </c>
      <c r="AZ138" s="2">
        <f t="shared" si="38"/>
        <v>86.775099378766157</v>
      </c>
      <c r="BA138" s="2">
        <f t="shared" si="39"/>
        <v>88.971554775488656</v>
      </c>
      <c r="BB138" s="2">
        <f t="shared" si="40"/>
        <v>89.969080611409694</v>
      </c>
      <c r="BC138" s="2">
        <f t="shared" si="41"/>
        <v>89.239929254895856</v>
      </c>
      <c r="BD138" s="2">
        <f t="shared" si="42"/>
        <v>87.278408880433417</v>
      </c>
      <c r="BE138" s="2">
        <f t="shared" si="43"/>
        <v>83.779289931167725</v>
      </c>
      <c r="BF138" s="2">
        <f t="shared" si="44"/>
        <v>78.382018266242966</v>
      </c>
      <c r="BG138" s="2">
        <f t="shared" si="45"/>
        <v>70.72057712203997</v>
      </c>
      <c r="BH138" s="2">
        <f t="shared" si="46"/>
        <v>59.685157395398136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81.141532295315187</v>
      </c>
      <c r="CP138" s="2">
        <f>BL$207*$B138+BL$209</f>
        <v>83.372688254335316</v>
      </c>
      <c r="CQ138" s="2">
        <f>BM$207*$B138+BM$209</f>
        <v>86.110625683053357</v>
      </c>
      <c r="CR138" s="2">
        <f>BN$207*$B138+BN$209</f>
        <v>86.676368069703685</v>
      </c>
      <c r="CS138" s="2">
        <f>BO$207*$B138+BO$209</f>
        <v>89.589704199822393</v>
      </c>
      <c r="CT138" s="2">
        <f>BP$207*$B138+BP$209</f>
        <v>92.437213459005108</v>
      </c>
      <c r="CU138" s="2">
        <f>BQ$207*$B138+BQ$209</f>
        <v>93.884786377019879</v>
      </c>
      <c r="CV138" s="2">
        <f>BR$207*$B138+BR$209</f>
        <v>93.033847320958898</v>
      </c>
      <c r="CW138" s="2">
        <f>BS$207*$B138+BS$209</f>
        <v>90.720388437977689</v>
      </c>
      <c r="CX138" s="2">
        <f>BT$207*$B138+BT$209</f>
        <v>87.548189477632178</v>
      </c>
      <c r="CY138" s="2">
        <f>BU$207*$B138+BU$209</f>
        <v>82.230071880928136</v>
      </c>
      <c r="CZ138" s="2">
        <f>BV$207*$B138+BV$209</f>
        <v>73.6798056330516</v>
      </c>
      <c r="DA138" s="2">
        <f>BW$207*$B138+BW$209</f>
        <v>61.749548204264876</v>
      </c>
      <c r="DD138" s="2">
        <f>BZ$207*$B138+BZ$209</f>
        <v>78.372297787662404</v>
      </c>
      <c r="DE138" s="2">
        <f>CA$207*$B138+CA$209</f>
        <v>81.577576247848228</v>
      </c>
      <c r="DF138" s="2">
        <f>CB$207*$B138+CB$209</f>
        <v>83.57634490429588</v>
      </c>
      <c r="DG138" s="2">
        <f>CC$207*$B138+CC$209</f>
        <v>84.124287473609058</v>
      </c>
      <c r="DH138" s="2">
        <f>CD$207*$B138+CD$209</f>
        <v>86.619333061217418</v>
      </c>
      <c r="DI138" s="2">
        <f>CE$207*$B138+CE$209</f>
        <v>88.793341669513381</v>
      </c>
      <c r="DJ138" s="2">
        <f>CF$207*$B138+CF$209</f>
        <v>89.757445945047152</v>
      </c>
      <c r="DK138" s="2">
        <f>CG$207*$B138+CG$209</f>
        <v>89.013941414991251</v>
      </c>
      <c r="DL138" s="2">
        <f>CH$207*$B138+CH$209</f>
        <v>87.07196883841678</v>
      </c>
      <c r="DM138" s="2">
        <f>CI$207*$B138+CI$209</f>
        <v>83.588623270303898</v>
      </c>
      <c r="DN138" s="2">
        <f>CJ$207*$B138+CJ$209</f>
        <v>78.145337121787946</v>
      </c>
      <c r="DO138" s="2">
        <f>CK$207*$B138+CK$209</f>
        <v>70.530217693646165</v>
      </c>
      <c r="DP138" s="2">
        <f>CL$207*$B138+CL$209</f>
        <v>59.567210931466342</v>
      </c>
      <c r="DS138" s="2">
        <f>POWER(10,($B138-C$227)/C$228)/(1+POWER(10,($B138-C$227)/C$228))</f>
        <v>0.95527890413149497</v>
      </c>
      <c r="DT138" s="2">
        <f>POWER(10,($B138-D$227)/D$228)/(1+POWER(10,($B138-D$227)/D$228))</f>
        <v>0.94100182451819903</v>
      </c>
      <c r="DU138" s="2">
        <f>POWER(10,($B138-E$227)/E$228)/(1+POWER(10,($B138-E$227)/E$228))</f>
        <v>0.94840184442714559</v>
      </c>
      <c r="DV138" s="2">
        <f>POWER(10,($B138-F$227)/F$228)/(1+POWER(10,($B138-F$227)/F$228))</f>
        <v>0.9457860802093071</v>
      </c>
      <c r="DW138" s="2">
        <f>POWER(10,($B138-G$227)/G$228)/(1+POWER(10,($B138-G$227)/G$228))</f>
        <v>0.94755998147023168</v>
      </c>
      <c r="DX138" s="2">
        <f>POWER(10,($B138-H$227)/H$228)/(1+POWER(10,($B138-H$227)/H$228))</f>
        <v>0.95109237748451891</v>
      </c>
      <c r="DY138" s="2">
        <f>POWER(10,($B138-I$227)/I$228)/(1+POWER(10,($B138-I$227)/I$228))</f>
        <v>0.94872371934161459</v>
      </c>
      <c r="DZ138" s="2">
        <f>POWER(10,($B138-J$227)/J$228)/(1+POWER(10,($B138-J$227)/J$228))</f>
        <v>0.94378280358027411</v>
      </c>
      <c r="EA138" s="2">
        <f>POWER(10,($B138-K$227)/K$228)/(1+POWER(10,($B138-K$227)/K$228))</f>
        <v>0.9434165845284137</v>
      </c>
      <c r="EB138" s="2">
        <f>POWER(10,($B138-L$227)/L$228)/(1+POWER(10,($B138-L$227)/L$228))</f>
        <v>0.95184657841787212</v>
      </c>
      <c r="EC138" s="2">
        <f>POWER(10,($B138-M$227)/M$228)/(1+POWER(10,($B138-M$227)/M$228))</f>
        <v>0.94205715709559812</v>
      </c>
      <c r="ED138" s="2">
        <f>POWER(10,($B138-N$227)/N$228)/(1+POWER(10,($B138-N$227)/N$228))</f>
        <v>0.93956052916885924</v>
      </c>
      <c r="EE138" s="2">
        <f>POWER(10,($B138-O$227)/O$228)/(1+POWER(10,($B138-O$227)/O$228))</f>
        <v>0.94595406246233016</v>
      </c>
    </row>
    <row r="139" spans="2:135" x14ac:dyDescent="0.25">
      <c r="B139" s="2">
        <v>133</v>
      </c>
      <c r="C139">
        <v>78.728999999999999</v>
      </c>
      <c r="D139">
        <v>81.728999999999999</v>
      </c>
      <c r="E139">
        <v>82.143000000000001</v>
      </c>
      <c r="F139">
        <v>83.429000000000002</v>
      </c>
      <c r="G139">
        <v>86.786000000000001</v>
      </c>
      <c r="H139">
        <v>87.313999999999993</v>
      </c>
      <c r="I139">
        <v>88.786000000000001</v>
      </c>
      <c r="J139">
        <v>89.1</v>
      </c>
      <c r="K139">
        <v>86.186000000000007</v>
      </c>
      <c r="L139">
        <v>82.143000000000001</v>
      </c>
      <c r="M139">
        <v>80.429000000000002</v>
      </c>
      <c r="N139">
        <v>74.085700000000003</v>
      </c>
      <c r="O139">
        <v>59.371400000000001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78.427771298512027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82.088509249097669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83.960391032776343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84.785143051958215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87.256381570019172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89.260485916645067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90.443727529249713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90.25147204162424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88.659100818671831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84.564807051867547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81.589475203663781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74.996946036329717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62.601746300249147</v>
      </c>
      <c r="AE139" s="5"/>
      <c r="AG139" s="5">
        <f t="shared" si="32"/>
        <v>0.30122870148797176</v>
      </c>
      <c r="AH139" s="5">
        <f t="shared" si="32"/>
        <v>-0.35950924909766968</v>
      </c>
      <c r="AI139" s="5">
        <f t="shared" si="32"/>
        <v>-1.8173910327763423</v>
      </c>
      <c r="AJ139" s="5">
        <f t="shared" si="31"/>
        <v>-1.3561430519582132</v>
      </c>
      <c r="AK139" s="5">
        <f t="shared" si="31"/>
        <v>-0.47038157001917114</v>
      </c>
      <c r="AL139" s="5">
        <f t="shared" si="31"/>
        <v>-1.9464859166450736</v>
      </c>
      <c r="AM139" s="5">
        <f t="shared" si="31"/>
        <v>-1.657727529249712</v>
      </c>
      <c r="AN139" s="5">
        <f t="shared" si="31"/>
        <v>-1.1514720416242454</v>
      </c>
      <c r="AO139" s="5">
        <f t="shared" si="31"/>
        <v>-2.4731008186718242</v>
      </c>
      <c r="AP139" s="5">
        <f t="shared" si="33"/>
        <v>-2.4218070518675461</v>
      </c>
      <c r="AQ139" s="5">
        <f t="shared" si="33"/>
        <v>-1.1604752036637791</v>
      </c>
      <c r="AR139" s="5">
        <f t="shared" si="33"/>
        <v>-0.91124603632971457</v>
      </c>
      <c r="AS139" s="5">
        <f t="shared" si="33"/>
        <v>-3.2303463002491455</v>
      </c>
      <c r="AV139" s="2">
        <f t="shared" si="34"/>
        <v>78.415946824709835</v>
      </c>
      <c r="AW139" s="2">
        <f t="shared" si="35"/>
        <v>81.613694848192594</v>
      </c>
      <c r="AX139" s="2">
        <f t="shared" si="36"/>
        <v>83.628364398708314</v>
      </c>
      <c r="AY139" s="2">
        <f t="shared" si="37"/>
        <v>84.191360670435429</v>
      </c>
      <c r="AZ139" s="2">
        <f t="shared" si="38"/>
        <v>86.710599848590107</v>
      </c>
      <c r="BA139" s="2">
        <f t="shared" si="39"/>
        <v>88.896266864942262</v>
      </c>
      <c r="BB139" s="2">
        <f t="shared" si="40"/>
        <v>89.884258194876239</v>
      </c>
      <c r="BC139" s="2">
        <f t="shared" si="41"/>
        <v>89.15141694315605</v>
      </c>
      <c r="BD139" s="2">
        <f t="shared" si="42"/>
        <v>87.191273224521026</v>
      </c>
      <c r="BE139" s="2">
        <f t="shared" si="43"/>
        <v>83.692591470297685</v>
      </c>
      <c r="BF139" s="2">
        <f t="shared" si="44"/>
        <v>78.29750130934211</v>
      </c>
      <c r="BG139" s="2">
        <f t="shared" si="45"/>
        <v>70.657605557100169</v>
      </c>
      <c r="BH139" s="2">
        <f t="shared" si="46"/>
        <v>59.647044787225873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81.134645278390977</v>
      </c>
      <c r="CP139" s="2">
        <f>BL$207*$B139+BL$209</f>
        <v>83.349127156792676</v>
      </c>
      <c r="CQ139" s="2">
        <f>BM$207*$B139+BM$209</f>
        <v>86.09501904521963</v>
      </c>
      <c r="CR139" s="2">
        <f>BN$207*$B139+BN$209</f>
        <v>86.672249112521499</v>
      </c>
      <c r="CS139" s="2">
        <f>BO$207*$B139+BO$209</f>
        <v>89.607845123167024</v>
      </c>
      <c r="CT139" s="2">
        <f>BP$207*$B139+BP$209</f>
        <v>92.462662218676329</v>
      </c>
      <c r="CU139" s="2">
        <f>BQ$207*$B139+BQ$209</f>
        <v>93.912959073320778</v>
      </c>
      <c r="CV139" s="2">
        <f>BR$207*$B139+BR$209</f>
        <v>93.061667861659814</v>
      </c>
      <c r="CW139" s="2">
        <f>BS$207*$B139+BS$209</f>
        <v>90.744357657162297</v>
      </c>
      <c r="CX139" s="2">
        <f>BT$207*$B139+BT$209</f>
        <v>87.573177803658908</v>
      </c>
      <c r="CY139" s="2">
        <f>BU$207*$B139+BU$209</f>
        <v>82.267756661228276</v>
      </c>
      <c r="CZ139" s="2">
        <f>BV$207*$B139+BV$209</f>
        <v>73.710178456653878</v>
      </c>
      <c r="DA139" s="2">
        <f>BW$207*$B139+BW$209</f>
        <v>61.774186481481493</v>
      </c>
      <c r="DD139" s="2">
        <f>BZ$207*$B139+BZ$209</f>
        <v>78.299870595809438</v>
      </c>
      <c r="DE139" s="2">
        <f>CA$207*$B139+CA$209</f>
        <v>81.51446192286771</v>
      </c>
      <c r="DF139" s="2">
        <f>CB$207*$B139+CB$209</f>
        <v>83.50597321463664</v>
      </c>
      <c r="DG139" s="2">
        <f>CC$207*$B139+CC$209</f>
        <v>84.061665105023721</v>
      </c>
      <c r="DH139" s="2">
        <f>CD$207*$B139+CD$209</f>
        <v>86.564368195716852</v>
      </c>
      <c r="DI139" s="2">
        <f>CE$207*$B139+CE$209</f>
        <v>88.729010237350181</v>
      </c>
      <c r="DJ139" s="2">
        <f>CF$207*$B139+CF$209</f>
        <v>89.685675325996371</v>
      </c>
      <c r="DK139" s="2">
        <f>CG$207*$B139+CG$209</f>
        <v>88.938993839394769</v>
      </c>
      <c r="DL139" s="2">
        <f>CH$207*$B139+CH$209</f>
        <v>86.99692025528536</v>
      </c>
      <c r="DM139" s="2">
        <f>CI$207*$B139+CI$209</f>
        <v>83.513548386898378</v>
      </c>
      <c r="DN139" s="2">
        <f>CJ$207*$B139+CJ$209</f>
        <v>78.074790659031166</v>
      </c>
      <c r="DO139" s="2">
        <f>CK$207*$B139+CK$209</f>
        <v>70.478519434458988</v>
      </c>
      <c r="DP139" s="2">
        <f>CL$207*$B139+CL$209</f>
        <v>59.536206596321563</v>
      </c>
      <c r="DS139" s="2">
        <f>POWER(10,($B139-C$227)/C$228)/(1+POWER(10,($B139-C$227)/C$228))</f>
        <v>0.95905274954879904</v>
      </c>
      <c r="DT139" s="2">
        <f>POWER(10,($B139-D$227)/D$228)/(1+POWER(10,($B139-D$227)/D$228))</f>
        <v>0.94591224410319985</v>
      </c>
      <c r="DU139" s="2">
        <f>POWER(10,($B139-E$227)/E$228)/(1+POWER(10,($B139-E$227)/E$228))</f>
        <v>0.95272730106746806</v>
      </c>
      <c r="DV139" s="2">
        <f>POWER(10,($B139-F$227)/F$228)/(1+POWER(10,($B139-F$227)/F$228))</f>
        <v>0.95031932891674453</v>
      </c>
      <c r="DW139" s="2">
        <f>POWER(10,($B139-G$227)/G$228)/(1+POWER(10,($B139-G$227)/G$228))</f>
        <v>0.95195243586230716</v>
      </c>
      <c r="DX139" s="2">
        <f>POWER(10,($B139-H$227)/H$228)/(1+POWER(10,($B139-H$227)/H$228))</f>
        <v>0.9552029411341465</v>
      </c>
      <c r="DY139" s="2">
        <f>POWER(10,($B139-I$227)/I$228)/(1+POWER(10,($B139-I$227)/I$228))</f>
        <v>0.95302352982442839</v>
      </c>
      <c r="DZ139" s="2">
        <f>POWER(10,($B139-J$227)/J$228)/(1+POWER(10,($B139-J$227)/J$228))</f>
        <v>0.9484744361028653</v>
      </c>
      <c r="EA139" s="2">
        <f>POWER(10,($B139-K$227)/K$228)/(1+POWER(10,($B139-K$227)/K$228))</f>
        <v>0.94813710053213407</v>
      </c>
      <c r="EB139" s="2">
        <f>POWER(10,($B139-L$227)/L$228)/(1+POWER(10,($B139-L$227)/L$228))</f>
        <v>0.95589669277197897</v>
      </c>
      <c r="EC139" s="2">
        <f>POWER(10,($B139-M$227)/M$228)/(1+POWER(10,($B139-M$227)/M$228))</f>
        <v>0.94688469923337271</v>
      </c>
      <c r="ED139" s="2">
        <f>POWER(10,($B139-N$227)/N$228)/(1+POWER(10,($B139-N$227)/N$228))</f>
        <v>0.94458384334138346</v>
      </c>
      <c r="EE139" s="2">
        <f>POWER(10,($B139-O$227)/O$228)/(1+POWER(10,($B139-O$227)/O$228))</f>
        <v>0.95047400039683816</v>
      </c>
    </row>
    <row r="140" spans="2:135" x14ac:dyDescent="0.25">
      <c r="B140" s="2">
        <v>134</v>
      </c>
      <c r="C140">
        <v>78.456999999999994</v>
      </c>
      <c r="D140">
        <v>79.828999999999994</v>
      </c>
      <c r="E140">
        <v>83.057000000000002</v>
      </c>
      <c r="F140">
        <v>83.956999999999994</v>
      </c>
      <c r="G140">
        <v>86.070999999999998</v>
      </c>
      <c r="H140">
        <v>88.442999999999998</v>
      </c>
      <c r="I140">
        <v>89.171000000000006</v>
      </c>
      <c r="J140">
        <v>88.956999999999994</v>
      </c>
      <c r="K140">
        <v>85.914000000000001</v>
      </c>
      <c r="L140">
        <v>82.713999999999999</v>
      </c>
      <c r="M140">
        <v>78.486000000000004</v>
      </c>
      <c r="N140">
        <v>71.871399999999994</v>
      </c>
      <c r="O140">
        <v>58.171399999999998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78.343033342417911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81.848488045494875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83.743546288010307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84.471138819183267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86.957539839751917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89.019073267845187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90.108914424348541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89.698916424061764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87.967393843925521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84.097408848132787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80.316946876900801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73.48002506308265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61.536904335310552</v>
      </c>
      <c r="AE140" s="5"/>
      <c r="AG140" s="5">
        <f t="shared" si="32"/>
        <v>0.11396665758208258</v>
      </c>
      <c r="AH140" s="5">
        <f t="shared" si="32"/>
        <v>-2.0194880454948816</v>
      </c>
      <c r="AI140" s="5">
        <f t="shared" si="32"/>
        <v>-0.68654628801030526</v>
      </c>
      <c r="AJ140" s="5">
        <f t="shared" si="31"/>
        <v>-0.5141388191832732</v>
      </c>
      <c r="AK140" s="5">
        <f t="shared" si="31"/>
        <v>-0.88653983975191863</v>
      </c>
      <c r="AL140" s="5">
        <f t="shared" si="31"/>
        <v>-0.57607326784518875</v>
      </c>
      <c r="AM140" s="5">
        <f t="shared" si="31"/>
        <v>-0.93791442434853423</v>
      </c>
      <c r="AN140" s="5">
        <f t="shared" si="31"/>
        <v>-0.74191642406177039</v>
      </c>
      <c r="AO140" s="5">
        <f t="shared" si="31"/>
        <v>-2.0533938439255195</v>
      </c>
      <c r="AP140" s="5">
        <f t="shared" si="33"/>
        <v>-1.3834088481327882</v>
      </c>
      <c r="AQ140" s="5">
        <f t="shared" si="33"/>
        <v>-1.8309468769007964</v>
      </c>
      <c r="AR140" s="5">
        <f t="shared" si="33"/>
        <v>-1.6086250630826555</v>
      </c>
      <c r="AS140" s="5">
        <f t="shared" si="33"/>
        <v>-3.365504335310554</v>
      </c>
      <c r="AV140" s="2">
        <f t="shared" si="34"/>
        <v>78.33614538113271</v>
      </c>
      <c r="AW140" s="2">
        <f t="shared" si="35"/>
        <v>81.544242306089416</v>
      </c>
      <c r="AX140" s="2">
        <f t="shared" si="36"/>
        <v>83.550060800533529</v>
      </c>
      <c r="AY140" s="2">
        <f t="shared" si="37"/>
        <v>84.120508216552665</v>
      </c>
      <c r="AZ140" s="2">
        <f t="shared" si="38"/>
        <v>86.64655148744103</v>
      </c>
      <c r="BA140" s="2">
        <f t="shared" si="39"/>
        <v>88.821504822598087</v>
      </c>
      <c r="BB140" s="2">
        <f t="shared" si="40"/>
        <v>89.800065794326116</v>
      </c>
      <c r="BC140" s="2">
        <f t="shared" si="41"/>
        <v>89.063512019329281</v>
      </c>
      <c r="BD140" s="2">
        <f t="shared" si="42"/>
        <v>87.104641227573111</v>
      </c>
      <c r="BE140" s="2">
        <f t="shared" si="43"/>
        <v>83.606439358621103</v>
      </c>
      <c r="BF140" s="2">
        <f t="shared" si="44"/>
        <v>78.213579977636371</v>
      </c>
      <c r="BG140" s="2">
        <f t="shared" si="45"/>
        <v>70.595118163615567</v>
      </c>
      <c r="BH140" s="2">
        <f t="shared" si="46"/>
        <v>59.609254606261572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81.127758261466766</v>
      </c>
      <c r="CP140" s="2">
        <f>BL$207*$B140+BL$209</f>
        <v>83.325566059250036</v>
      </c>
      <c r="CQ140" s="2">
        <f>BM$207*$B140+BM$209</f>
        <v>86.079412407385902</v>
      </c>
      <c r="CR140" s="2">
        <f>BN$207*$B140+BN$209</f>
        <v>86.668130155339327</v>
      </c>
      <c r="CS140" s="2">
        <f>BO$207*$B140+BO$209</f>
        <v>89.625986046511656</v>
      </c>
      <c r="CT140" s="2">
        <f>BP$207*$B140+BP$209</f>
        <v>92.488110978347564</v>
      </c>
      <c r="CU140" s="2">
        <f>BQ$207*$B140+BQ$209</f>
        <v>93.941131769621663</v>
      </c>
      <c r="CV140" s="2">
        <f>BR$207*$B140+BR$209</f>
        <v>93.089488402360715</v>
      </c>
      <c r="CW140" s="2">
        <f>BS$207*$B140+BS$209</f>
        <v>90.76832687634689</v>
      </c>
      <c r="CX140" s="2">
        <f>BT$207*$B140+BT$209</f>
        <v>87.598166129685637</v>
      </c>
      <c r="CY140" s="2">
        <f>BU$207*$B140+BU$209</f>
        <v>82.305441441528416</v>
      </c>
      <c r="CZ140" s="2">
        <f>BV$207*$B140+BV$209</f>
        <v>73.740551280256156</v>
      </c>
      <c r="DA140" s="2">
        <f>BW$207*$B140+BW$209</f>
        <v>61.798824758698103</v>
      </c>
      <c r="DD140" s="2">
        <f>BZ$207*$B140+BZ$209</f>
        <v>78.227443403956457</v>
      </c>
      <c r="DE140" s="2">
        <f>CA$207*$B140+CA$209</f>
        <v>81.451347597887207</v>
      </c>
      <c r="DF140" s="2">
        <f>CB$207*$B140+CB$209</f>
        <v>83.4356015249774</v>
      </c>
      <c r="DG140" s="2">
        <f>CC$207*$B140+CC$209</f>
        <v>83.999042736438383</v>
      </c>
      <c r="DH140" s="2">
        <f>CD$207*$B140+CD$209</f>
        <v>86.509403330216287</v>
      </c>
      <c r="DI140" s="2">
        <f>CE$207*$B140+CE$209</f>
        <v>88.664678805186966</v>
      </c>
      <c r="DJ140" s="2">
        <f>CF$207*$B140+CF$209</f>
        <v>89.613904706945576</v>
      </c>
      <c r="DK140" s="2">
        <f>CG$207*$B140+CG$209</f>
        <v>88.864046263798272</v>
      </c>
      <c r="DL140" s="2">
        <f>CH$207*$B140+CH$209</f>
        <v>86.921871672153941</v>
      </c>
      <c r="DM140" s="2">
        <f>CI$207*$B140+CI$209</f>
        <v>83.438473503492844</v>
      </c>
      <c r="DN140" s="2">
        <f>CJ$207*$B140+CJ$209</f>
        <v>78.004244196274399</v>
      </c>
      <c r="DO140" s="2">
        <f>CK$207*$B140+CK$209</f>
        <v>70.426821175271826</v>
      </c>
      <c r="DP140" s="2">
        <f>CL$207*$B140+CL$209</f>
        <v>59.505202261176784</v>
      </c>
      <c r="DS140" s="2">
        <f>POWER(10,($B140-C$227)/C$228)/(1+POWER(10,($B140-C$227)/C$228))</f>
        <v>0.96252062878801603</v>
      </c>
      <c r="DT140" s="2">
        <f>POWER(10,($B140-D$227)/D$228)/(1+POWER(10,($B140-D$227)/D$228))</f>
        <v>0.95043549611892064</v>
      </c>
      <c r="DU140" s="2">
        <f>POWER(10,($B140-E$227)/E$228)/(1+POWER(10,($B140-E$227)/E$228))</f>
        <v>0.9567067083664228</v>
      </c>
      <c r="DV140" s="2">
        <f>POWER(10,($B140-F$227)/F$228)/(1+POWER(10,($B140-F$227)/F$228))</f>
        <v>0.95449175652542306</v>
      </c>
      <c r="DW140" s="2">
        <f>POWER(10,($B140-G$227)/G$228)/(1+POWER(10,($B140-G$227)/G$228))</f>
        <v>0.9559940583294475</v>
      </c>
      <c r="DX140" s="2">
        <f>POWER(10,($B140-H$227)/H$228)/(1+POWER(10,($B140-H$227)/H$228))</f>
        <v>0.95898292154572562</v>
      </c>
      <c r="DY140" s="2">
        <f>POWER(10,($B140-I$227)/I$228)/(1+POWER(10,($B140-I$227)/I$228))</f>
        <v>0.95697912665913765</v>
      </c>
      <c r="DZ140" s="2">
        <f>POWER(10,($B140-J$227)/J$228)/(1+POWER(10,($B140-J$227)/J$228))</f>
        <v>0.95279411029898464</v>
      </c>
      <c r="EA140" s="2">
        <f>POWER(10,($B140-K$227)/K$228)/(1+POWER(10,($B140-K$227)/K$228))</f>
        <v>0.95248363864475838</v>
      </c>
      <c r="EB140" s="2">
        <f>POWER(10,($B140-L$227)/L$228)/(1+POWER(10,($B140-L$227)/L$228))</f>
        <v>0.95962060896744894</v>
      </c>
      <c r="EC140" s="2">
        <f>POWER(10,($B140-M$227)/M$228)/(1+POWER(10,($B140-M$227)/M$228))</f>
        <v>0.95133081106825412</v>
      </c>
      <c r="ED140" s="2">
        <f>POWER(10,($B140-N$227)/N$228)/(1+POWER(10,($B140-N$227)/N$228))</f>
        <v>0.94921222217506607</v>
      </c>
      <c r="EE140" s="2">
        <f>POWER(10,($B140-O$227)/O$228)/(1+POWER(10,($B140-O$227)/O$228))</f>
        <v>0.95463405804693713</v>
      </c>
    </row>
    <row r="141" spans="2:135" x14ac:dyDescent="0.25">
      <c r="B141" s="2">
        <v>135</v>
      </c>
      <c r="C141">
        <v>77.771000000000001</v>
      </c>
      <c r="D141">
        <v>80.742999999999995</v>
      </c>
      <c r="E141">
        <v>83.013999999999996</v>
      </c>
      <c r="F141">
        <v>83.929000000000002</v>
      </c>
      <c r="G141">
        <v>86.971000000000004</v>
      </c>
      <c r="H141">
        <v>89.257000000000005</v>
      </c>
      <c r="I141">
        <v>88.929000000000002</v>
      </c>
      <c r="J141">
        <v>88.328999999999994</v>
      </c>
      <c r="K141">
        <v>85.414000000000001</v>
      </c>
      <c r="L141">
        <v>82.057000000000002</v>
      </c>
      <c r="M141">
        <v>77.971000000000004</v>
      </c>
      <c r="N141">
        <v>70.942899999999995</v>
      </c>
      <c r="O141">
        <v>58.171399999999998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78.260566488222494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81.661306874807963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83.580081541472381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84.247993438831998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86.753053377361198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88.852981165004209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89.882005300338008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89.327526719229169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87.503133365094783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83.78679688482471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79.414135274411791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72.3661652647788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60.77518471778761</v>
      </c>
      <c r="AE141" s="5"/>
      <c r="AG141" s="5">
        <f t="shared" si="32"/>
        <v>-0.48956648822249349</v>
      </c>
      <c r="AH141" s="5">
        <f t="shared" si="32"/>
        <v>-0.91830687480796769</v>
      </c>
      <c r="AI141" s="5">
        <f t="shared" si="32"/>
        <v>-0.56608154147238565</v>
      </c>
      <c r="AJ141" s="5">
        <f t="shared" si="31"/>
        <v>-0.31899343883199549</v>
      </c>
      <c r="AK141" s="5">
        <f t="shared" si="31"/>
        <v>0.21794662263880582</v>
      </c>
      <c r="AL141" s="5">
        <f t="shared" si="31"/>
        <v>0.40401883499579583</v>
      </c>
      <c r="AM141" s="5">
        <f t="shared" si="31"/>
        <v>-0.95300530033800612</v>
      </c>
      <c r="AN141" s="5">
        <f t="shared" si="31"/>
        <v>-0.9985267192291758</v>
      </c>
      <c r="AO141" s="5">
        <f t="shared" si="31"/>
        <v>-2.0891333650947814</v>
      </c>
      <c r="AP141" s="5">
        <f t="shared" si="33"/>
        <v>-1.7297968848247081</v>
      </c>
      <c r="AQ141" s="5">
        <f t="shared" si="33"/>
        <v>-1.4431352744117873</v>
      </c>
      <c r="AR141" s="5">
        <f t="shared" si="33"/>
        <v>-1.4232652647788058</v>
      </c>
      <c r="AS141" s="5">
        <f t="shared" si="33"/>
        <v>-2.6037847177876117</v>
      </c>
      <c r="AV141" s="2">
        <f t="shared" si="34"/>
        <v>78.256729288306104</v>
      </c>
      <c r="AW141" s="2">
        <f t="shared" si="35"/>
        <v>81.475121122672704</v>
      </c>
      <c r="AX141" s="2">
        <f t="shared" si="36"/>
        <v>83.472187714897146</v>
      </c>
      <c r="AY141" s="2">
        <f t="shared" si="37"/>
        <v>84.050081453949161</v>
      </c>
      <c r="AZ141" s="2">
        <f t="shared" si="38"/>
        <v>86.582950696069005</v>
      </c>
      <c r="BA141" s="2">
        <f t="shared" si="39"/>
        <v>88.747263127544883</v>
      </c>
      <c r="BB141" s="2">
        <f t="shared" si="40"/>
        <v>89.716496369525373</v>
      </c>
      <c r="BC141" s="2">
        <f t="shared" si="41"/>
        <v>88.976215229866412</v>
      </c>
      <c r="BD141" s="2">
        <f t="shared" si="42"/>
        <v>87.018519735121487</v>
      </c>
      <c r="BE141" s="2">
        <f t="shared" si="43"/>
        <v>83.520829616874508</v>
      </c>
      <c r="BF141" s="2">
        <f t="shared" si="44"/>
        <v>78.130260027456174</v>
      </c>
      <c r="BG141" s="2">
        <f t="shared" si="45"/>
        <v>70.533119093688896</v>
      </c>
      <c r="BH141" s="2">
        <f t="shared" si="46"/>
        <v>59.571786508328302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81.120871244542556</v>
      </c>
      <c r="CP141" s="2">
        <f>BL$207*$B141+BL$209</f>
        <v>83.302004961707397</v>
      </c>
      <c r="CQ141" s="2">
        <f>BM$207*$B141+BM$209</f>
        <v>86.063805769552175</v>
      </c>
      <c r="CR141" s="2">
        <f>BN$207*$B141+BN$209</f>
        <v>86.664011198157155</v>
      </c>
      <c r="CS141" s="2">
        <f>BO$207*$B141+BO$209</f>
        <v>89.644126969856288</v>
      </c>
      <c r="CT141" s="2">
        <f>BP$207*$B141+BP$209</f>
        <v>92.513559738018785</v>
      </c>
      <c r="CU141" s="2">
        <f>BQ$207*$B141+BQ$209</f>
        <v>93.969304465922548</v>
      </c>
      <c r="CV141" s="2">
        <f>BR$207*$B141+BR$209</f>
        <v>93.11730894306163</v>
      </c>
      <c r="CW141" s="2">
        <f>BS$207*$B141+BS$209</f>
        <v>90.792296095531498</v>
      </c>
      <c r="CX141" s="2">
        <f>BT$207*$B141+BT$209</f>
        <v>87.623154455712367</v>
      </c>
      <c r="CY141" s="2">
        <f>BU$207*$B141+BU$209</f>
        <v>82.343126221828555</v>
      </c>
      <c r="CZ141" s="2">
        <f>BV$207*$B141+BV$209</f>
        <v>73.770924103858448</v>
      </c>
      <c r="DA141" s="2">
        <f>BW$207*$B141+BW$209</f>
        <v>61.823463035914713</v>
      </c>
      <c r="DD141" s="2">
        <f>BZ$207*$B141+BZ$209</f>
        <v>78.155016212103476</v>
      </c>
      <c r="DE141" s="2">
        <f>CA$207*$B141+CA$209</f>
        <v>81.388233272906689</v>
      </c>
      <c r="DF141" s="2">
        <f>CB$207*$B141+CB$209</f>
        <v>83.365229835318161</v>
      </c>
      <c r="DG141" s="2">
        <f>CC$207*$B141+CC$209</f>
        <v>83.93642036785306</v>
      </c>
      <c r="DH141" s="2">
        <f>CD$207*$B141+CD$209</f>
        <v>86.454438464715722</v>
      </c>
      <c r="DI141" s="2">
        <f>CE$207*$B141+CE$209</f>
        <v>88.600347373023766</v>
      </c>
      <c r="DJ141" s="2">
        <f>CF$207*$B141+CF$209</f>
        <v>89.542134087894794</v>
      </c>
      <c r="DK141" s="2">
        <f>CG$207*$B141+CG$209</f>
        <v>88.789098688201776</v>
      </c>
      <c r="DL141" s="2">
        <f>CH$207*$B141+CH$209</f>
        <v>86.846823089022521</v>
      </c>
      <c r="DM141" s="2">
        <f>CI$207*$B141+CI$209</f>
        <v>83.363398620087324</v>
      </c>
      <c r="DN141" s="2">
        <f>CJ$207*$B141+CJ$209</f>
        <v>77.933697733517619</v>
      </c>
      <c r="DO141" s="2">
        <f>CK$207*$B141+CK$209</f>
        <v>70.375122916084649</v>
      </c>
      <c r="DP141" s="2">
        <f>CL$207*$B141+CL$209</f>
        <v>59.474197926032005</v>
      </c>
      <c r="DS141" s="2">
        <f>POWER(10,($B141-C$227)/C$228)/(1+POWER(10,($B141-C$227)/C$228))</f>
        <v>0.96570531091704015</v>
      </c>
      <c r="DT141" s="2">
        <f>POWER(10,($B141-D$227)/D$228)/(1+POWER(10,($B141-D$227)/D$228))</f>
        <v>0.95459863353895258</v>
      </c>
      <c r="DU141" s="2">
        <f>POWER(10,($B141-E$227)/E$228)/(1+POWER(10,($B141-E$227)/E$228))</f>
        <v>0.96036506580299597</v>
      </c>
      <c r="DV141" s="2">
        <f>POWER(10,($B141-F$227)/F$228)/(1+POWER(10,($B141-F$227)/F$228))</f>
        <v>0.95832912882925614</v>
      </c>
      <c r="DW141" s="2">
        <f>POWER(10,($B141-G$227)/G$228)/(1+POWER(10,($B141-G$227)/G$228))</f>
        <v>0.95971009985891009</v>
      </c>
      <c r="DX141" s="2">
        <f>POWER(10,($B141-H$227)/H$228)/(1+POWER(10,($B141-H$227)/H$228))</f>
        <v>0.96245648310954779</v>
      </c>
      <c r="DY141" s="2">
        <f>POWER(10,($B141-I$227)/I$228)/(1+POWER(10,($B141-I$227)/I$228))</f>
        <v>0.96061541193536559</v>
      </c>
      <c r="DZ141" s="2">
        <f>POWER(10,($B141-J$227)/J$228)/(1+POWER(10,($B141-J$227)/J$228))</f>
        <v>0.95676814880826466</v>
      </c>
      <c r="EA141" s="2">
        <f>POWER(10,($B141-K$227)/K$228)/(1+POWER(10,($B141-K$227)/K$228))</f>
        <v>0.95648262050818567</v>
      </c>
      <c r="EB141" s="2">
        <f>POWER(10,($B141-L$227)/L$228)/(1+POWER(10,($B141-L$227)/L$228))</f>
        <v>0.96304224869637634</v>
      </c>
      <c r="EC141" s="2">
        <f>POWER(10,($B141-M$227)/M$228)/(1+POWER(10,($B141-M$227)/M$228))</f>
        <v>0.9554222742335815</v>
      </c>
      <c r="ED141" s="2">
        <f>POWER(10,($B141-N$227)/N$228)/(1+POWER(10,($B141-N$227)/N$228))</f>
        <v>0.95347307781942814</v>
      </c>
      <c r="EE141" s="2">
        <f>POWER(10,($B141-O$227)/O$228)/(1+POWER(10,($B141-O$227)/O$228))</f>
        <v>0.95845995333358813</v>
      </c>
    </row>
    <row r="142" spans="2:135" x14ac:dyDescent="0.25">
      <c r="B142" s="2">
        <v>136</v>
      </c>
      <c r="C142">
        <v>76.7</v>
      </c>
      <c r="D142">
        <v>79.070999999999998</v>
      </c>
      <c r="E142">
        <v>82.7</v>
      </c>
      <c r="F142">
        <v>83.213999999999999</v>
      </c>
      <c r="G142">
        <v>86.513999999999996</v>
      </c>
      <c r="H142">
        <v>88.028999999999996</v>
      </c>
      <c r="I142">
        <v>89.557000000000002</v>
      </c>
      <c r="J142">
        <v>87.971000000000004</v>
      </c>
      <c r="K142">
        <v>86.070999999999998</v>
      </c>
      <c r="L142">
        <v>82.213999999999999</v>
      </c>
      <c r="M142">
        <v>77.442999999999998</v>
      </c>
      <c r="N142">
        <v>69.128600000000006</v>
      </c>
      <c r="O142">
        <v>58.3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78.179733667236974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81.515169277330955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83.452769228535132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84.08750063320521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86.610872307176024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88.734379355883235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89.724105293055302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89.078025170969696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87.195105865810632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83.577754041509607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78.796575384693099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71.58490019762408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60.253650478898109</v>
      </c>
      <c r="AE142" s="5"/>
      <c r="AG142" s="5">
        <f t="shared" si="32"/>
        <v>-1.479733667236971</v>
      </c>
      <c r="AH142" s="5">
        <f t="shared" si="32"/>
        <v>-2.4441692773309569</v>
      </c>
      <c r="AI142" s="5">
        <f t="shared" si="32"/>
        <v>-0.75276922853512929</v>
      </c>
      <c r="AJ142" s="5">
        <f t="shared" si="31"/>
        <v>-0.87350063320521087</v>
      </c>
      <c r="AK142" s="5">
        <f t="shared" si="31"/>
        <v>-9.6872307176028016E-2</v>
      </c>
      <c r="AL142" s="5">
        <f t="shared" si="31"/>
        <v>-0.70537935588323819</v>
      </c>
      <c r="AM142" s="5">
        <f t="shared" si="31"/>
        <v>-0.16710529305530031</v>
      </c>
      <c r="AN142" s="5">
        <f t="shared" si="31"/>
        <v>-1.1070251709696919</v>
      </c>
      <c r="AO142" s="5">
        <f t="shared" si="31"/>
        <v>-1.124105865810634</v>
      </c>
      <c r="AP142" s="5">
        <f t="shared" si="33"/>
        <v>-1.3637540415096083</v>
      </c>
      <c r="AQ142" s="5">
        <f t="shared" si="33"/>
        <v>-1.3535753846931016</v>
      </c>
      <c r="AR142" s="5">
        <f t="shared" si="33"/>
        <v>-2.4563001976240741</v>
      </c>
      <c r="AS142" s="5">
        <f t="shared" si="33"/>
        <v>-1.9536504788981119</v>
      </c>
      <c r="AV142" s="2">
        <f t="shared" si="34"/>
        <v>78.177689327673363</v>
      </c>
      <c r="AW142" s="2">
        <f t="shared" si="35"/>
        <v>81.406323770257558</v>
      </c>
      <c r="AX142" s="2">
        <f t="shared" si="36"/>
        <v>83.394732817716005</v>
      </c>
      <c r="AY142" s="2">
        <f t="shared" si="37"/>
        <v>83.980071181845346</v>
      </c>
      <c r="AZ142" s="2">
        <f t="shared" si="38"/>
        <v>86.51979094060232</v>
      </c>
      <c r="BA142" s="2">
        <f t="shared" si="39"/>
        <v>88.673533060848925</v>
      </c>
      <c r="BB142" s="2">
        <f t="shared" si="40"/>
        <v>89.633539112346057</v>
      </c>
      <c r="BC142" s="2">
        <f t="shared" si="41"/>
        <v>88.8895224606608</v>
      </c>
      <c r="BD142" s="2">
        <f t="shared" si="42"/>
        <v>86.932910557856061</v>
      </c>
      <c r="BE142" s="2">
        <f t="shared" si="43"/>
        <v>83.435754657596604</v>
      </c>
      <c r="BF142" s="2">
        <f t="shared" si="44"/>
        <v>78.047541639368191</v>
      </c>
      <c r="BG142" s="2">
        <f t="shared" si="45"/>
        <v>70.471608053206708</v>
      </c>
      <c r="BH142" s="2">
        <f t="shared" si="46"/>
        <v>59.534637689528871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81.113984227618346</v>
      </c>
      <c r="CP142" s="2">
        <f>BL$207*$B142+BL$209</f>
        <v>83.278443864164757</v>
      </c>
      <c r="CQ142" s="2">
        <f>BM$207*$B142+BM$209</f>
        <v>86.048199131718448</v>
      </c>
      <c r="CR142" s="2">
        <f>BN$207*$B142+BN$209</f>
        <v>86.659892240974983</v>
      </c>
      <c r="CS142" s="2">
        <f>BO$207*$B142+BO$209</f>
        <v>89.662267893200919</v>
      </c>
      <c r="CT142" s="2">
        <f>BP$207*$B142+BP$209</f>
        <v>92.539008497690006</v>
      </c>
      <c r="CU142" s="2">
        <f>BQ$207*$B142+BQ$209</f>
        <v>93.997477162223433</v>
      </c>
      <c r="CV142" s="2">
        <f>BR$207*$B142+BR$209</f>
        <v>93.145129483762531</v>
      </c>
      <c r="CW142" s="2">
        <f>BS$207*$B142+BS$209</f>
        <v>90.816265314716091</v>
      </c>
      <c r="CX142" s="2">
        <f>BT$207*$B142+BT$209</f>
        <v>87.648142781739097</v>
      </c>
      <c r="CY142" s="2">
        <f>BU$207*$B142+BU$209</f>
        <v>82.380811002128695</v>
      </c>
      <c r="CZ142" s="2">
        <f>BV$207*$B142+BV$209</f>
        <v>73.801296927460726</v>
      </c>
      <c r="DA142" s="2">
        <f>BW$207*$B142+BW$209</f>
        <v>61.848101313131323</v>
      </c>
      <c r="DD142" s="2">
        <f>BZ$207*$B142+BZ$209</f>
        <v>78.082589020250495</v>
      </c>
      <c r="DE142" s="2">
        <f>CA$207*$B142+CA$209</f>
        <v>81.325118947926171</v>
      </c>
      <c r="DF142" s="2">
        <f>CB$207*$B142+CB$209</f>
        <v>83.294858145658921</v>
      </c>
      <c r="DG142" s="2">
        <f>CC$207*$B142+CC$209</f>
        <v>83.873797999267723</v>
      </c>
      <c r="DH142" s="2">
        <f>CD$207*$B142+CD$209</f>
        <v>86.399473599215156</v>
      </c>
      <c r="DI142" s="2">
        <f>CE$207*$B142+CE$209</f>
        <v>88.536015940860551</v>
      </c>
      <c r="DJ142" s="2">
        <f>CF$207*$B142+CF$209</f>
        <v>89.470363468844013</v>
      </c>
      <c r="DK142" s="2">
        <f>CG$207*$B142+CG$209</f>
        <v>88.714151112605293</v>
      </c>
      <c r="DL142" s="2">
        <f>CH$207*$B142+CH$209</f>
        <v>86.771774505891102</v>
      </c>
      <c r="DM142" s="2">
        <f>CI$207*$B142+CI$209</f>
        <v>83.288323736681789</v>
      </c>
      <c r="DN142" s="2">
        <f>CJ$207*$B142+CJ$209</f>
        <v>77.863151270760852</v>
      </c>
      <c r="DO142" s="2">
        <f>CK$207*$B142+CK$209</f>
        <v>70.323424656897473</v>
      </c>
      <c r="DP142" s="2">
        <f>CL$207*$B142+CL$209</f>
        <v>59.443193590887226</v>
      </c>
      <c r="DS142" s="2">
        <f>POWER(10,($B142-C$227)/C$228)/(1+POWER(10,($B142-C$227)/C$228))</f>
        <v>0.96862820552340601</v>
      </c>
      <c r="DT142" s="2">
        <f>POWER(10,($B142-D$227)/D$228)/(1+POWER(10,($B142-D$227)/D$228))</f>
        <v>0.95842738621910994</v>
      </c>
      <c r="DU142" s="2">
        <f>POWER(10,($B142-E$227)/E$228)/(1+POWER(10,($B142-E$227)/E$228))</f>
        <v>0.96372600685394016</v>
      </c>
      <c r="DV142" s="2">
        <f>POWER(10,($B142-F$227)/F$228)/(1+POWER(10,($B142-F$227)/F$228))</f>
        <v>0.9618558550580496</v>
      </c>
      <c r="DW142" s="2">
        <f>POWER(10,($B142-G$227)/G$228)/(1+POWER(10,($B142-G$227)/G$228))</f>
        <v>0.9631244477750458</v>
      </c>
      <c r="DX142" s="2">
        <f>POWER(10,($B142-H$227)/H$228)/(1+POWER(10,($B142-H$227)/H$228))</f>
        <v>0.9656464212620739</v>
      </c>
      <c r="DY142" s="2">
        <f>POWER(10,($B142-I$227)/I$228)/(1+POWER(10,($B142-I$227)/I$228))</f>
        <v>0.96395592102299621</v>
      </c>
      <c r="DZ142" s="2">
        <f>POWER(10,($B142-J$227)/J$228)/(1+POWER(10,($B142-J$227)/J$228))</f>
        <v>0.96042152920513923</v>
      </c>
      <c r="EA142" s="2">
        <f>POWER(10,($B142-K$227)/K$228)/(1+POWER(10,($B142-K$227)/K$228))</f>
        <v>0.96015912519485602</v>
      </c>
      <c r="EB142" s="2">
        <f>POWER(10,($B142-L$227)/L$228)/(1+POWER(10,($B142-L$227)/L$228))</f>
        <v>0.96618416512447858</v>
      </c>
      <c r="EC142" s="2">
        <f>POWER(10,($B142-M$227)/M$228)/(1+POWER(10,($B142-M$227)/M$228))</f>
        <v>0.95918453810785198</v>
      </c>
      <c r="ED142" s="2">
        <f>POWER(10,($B142-N$227)/N$228)/(1+POWER(10,($B142-N$227)/N$228))</f>
        <v>0.95739251335839182</v>
      </c>
      <c r="EE142" s="2">
        <f>POWER(10,($B142-O$227)/O$228)/(1+POWER(10,($B142-O$227)/O$228))</f>
        <v>0.96197604681633386</v>
      </c>
    </row>
    <row r="143" spans="2:135" x14ac:dyDescent="0.25">
      <c r="B143" s="2">
        <v>137</v>
      </c>
      <c r="C143">
        <v>77.5</v>
      </c>
      <c r="D143">
        <v>80.370999999999995</v>
      </c>
      <c r="E143">
        <v>81.3</v>
      </c>
      <c r="F143">
        <v>83.713999999999999</v>
      </c>
      <c r="G143">
        <v>85.986000000000004</v>
      </c>
      <c r="H143">
        <v>88.528999999999996</v>
      </c>
      <c r="I143">
        <v>88.557000000000002</v>
      </c>
      <c r="J143">
        <v>88.885999999999996</v>
      </c>
      <c r="K143">
        <v>85.156999999999996</v>
      </c>
      <c r="L143">
        <v>82.013999999999996</v>
      </c>
      <c r="M143">
        <v>77.400000000000006</v>
      </c>
      <c r="N143">
        <v>70.242900000000006</v>
      </c>
      <c r="O143">
        <v>58.571399999999997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78.100056418159681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81.398694308227917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83.348716650571305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83.96784858218075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86.508193259588751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88.646150653206348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89.60971103120994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88.906609279729196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86.988553266899231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83.432242995314269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78.383927361832718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71.057231732921807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59.909249328001771</v>
      </c>
      <c r="AE143" s="5"/>
      <c r="AG143" s="5">
        <f t="shared" si="32"/>
        <v>-0.60005641815968147</v>
      </c>
      <c r="AH143" s="5">
        <f t="shared" si="32"/>
        <v>-1.0276943082279217</v>
      </c>
      <c r="AI143" s="5">
        <f t="shared" si="32"/>
        <v>-2.0487166505713077</v>
      </c>
      <c r="AJ143" s="5">
        <f t="shared" si="31"/>
        <v>-0.25384858218075124</v>
      </c>
      <c r="AK143" s="5">
        <f t="shared" si="31"/>
        <v>-0.52219325958874663</v>
      </c>
      <c r="AL143" s="5">
        <f t="shared" si="31"/>
        <v>-0.11715065320635176</v>
      </c>
      <c r="AM143" s="5">
        <f t="shared" si="31"/>
        <v>-1.0527110312099381</v>
      </c>
      <c r="AN143" s="5">
        <f t="shared" si="31"/>
        <v>-2.0609279729200125E-2</v>
      </c>
      <c r="AO143" s="5">
        <f t="shared" ref="AO143:AR206" si="47">K143-Z143</f>
        <v>-1.8315532668992347</v>
      </c>
      <c r="AP143" s="5">
        <f t="shared" si="33"/>
        <v>-1.418242995314273</v>
      </c>
      <c r="AQ143" s="5">
        <f t="shared" si="33"/>
        <v>-0.98392736183271268</v>
      </c>
      <c r="AR143" s="5">
        <f t="shared" si="33"/>
        <v>-0.81433173292180072</v>
      </c>
      <c r="AS143" s="5">
        <f t="shared" si="33"/>
        <v>-1.3378493280017736</v>
      </c>
      <c r="AV143" s="2">
        <f t="shared" si="34"/>
        <v>78.09901480463175</v>
      </c>
      <c r="AW143" s="2">
        <f t="shared" si="35"/>
        <v>81.337841355028843</v>
      </c>
      <c r="AX143" s="2">
        <f t="shared" si="36"/>
        <v>83.317682447336892</v>
      </c>
      <c r="AY143" s="2">
        <f t="shared" si="37"/>
        <v>83.910466381105408</v>
      </c>
      <c r="AZ143" s="2">
        <f t="shared" si="38"/>
        <v>86.457063266881093</v>
      </c>
      <c r="BA143" s="2">
        <f t="shared" si="39"/>
        <v>88.600303282648113</v>
      </c>
      <c r="BB143" s="2">
        <f t="shared" si="40"/>
        <v>89.551180129853506</v>
      </c>
      <c r="BC143" s="2">
        <f t="shared" si="41"/>
        <v>88.803425523892926</v>
      </c>
      <c r="BD143" s="2">
        <f t="shared" si="42"/>
        <v>86.847811230660469</v>
      </c>
      <c r="BE143" s="2">
        <f t="shared" si="43"/>
        <v>83.351203916616512</v>
      </c>
      <c r="BF143" s="2">
        <f t="shared" si="44"/>
        <v>77.965420273519015</v>
      </c>
      <c r="BG143" s="2">
        <f t="shared" si="45"/>
        <v>70.410580985108197</v>
      </c>
      <c r="BH143" s="2">
        <f t="shared" si="46"/>
        <v>59.497803292251852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81.107097210694135</v>
      </c>
      <c r="CP143" s="2">
        <f>BL$207*$B143+BL$209</f>
        <v>83.254882766622117</v>
      </c>
      <c r="CQ143" s="2">
        <f>BM$207*$B143+BM$209</f>
        <v>86.032592493884735</v>
      </c>
      <c r="CR143" s="2">
        <f>BN$207*$B143+BN$209</f>
        <v>86.655773283792811</v>
      </c>
      <c r="CS143" s="2">
        <f>BO$207*$B143+BO$209</f>
        <v>89.680408816545551</v>
      </c>
      <c r="CT143" s="2">
        <f>BP$207*$B143+BP$209</f>
        <v>92.564457257361241</v>
      </c>
      <c r="CU143" s="2">
        <f>BQ$207*$B143+BQ$209</f>
        <v>94.025649858524318</v>
      </c>
      <c r="CV143" s="2">
        <f>BR$207*$B143+BR$209</f>
        <v>93.172950024463447</v>
      </c>
      <c r="CW143" s="2">
        <f>BS$207*$B143+BS$209</f>
        <v>90.840234533900698</v>
      </c>
      <c r="CX143" s="2">
        <f>BT$207*$B143+BT$209</f>
        <v>87.673131107765826</v>
      </c>
      <c r="CY143" s="2">
        <f>BU$207*$B143+BU$209</f>
        <v>82.418495782428835</v>
      </c>
      <c r="CZ143" s="2">
        <f>BV$207*$B143+BV$209</f>
        <v>73.831669751063004</v>
      </c>
      <c r="DA143" s="2">
        <f>BW$207*$B143+BW$209</f>
        <v>61.872739590347933</v>
      </c>
      <c r="DD143" s="2">
        <f>BZ$207*$B143+BZ$209</f>
        <v>78.010161828397514</v>
      </c>
      <c r="DE143" s="2">
        <f>CA$207*$B143+CA$209</f>
        <v>81.262004622945653</v>
      </c>
      <c r="DF143" s="2">
        <f>CB$207*$B143+CB$209</f>
        <v>83.224486455999681</v>
      </c>
      <c r="DG143" s="2">
        <f>CC$207*$B143+CC$209</f>
        <v>83.811175630682385</v>
      </c>
      <c r="DH143" s="2">
        <f>CD$207*$B143+CD$209</f>
        <v>86.344508733714591</v>
      </c>
      <c r="DI143" s="2">
        <f>CE$207*$B143+CE$209</f>
        <v>88.471684508697351</v>
      </c>
      <c r="DJ143" s="2">
        <f>CF$207*$B143+CF$209</f>
        <v>89.398592849793218</v>
      </c>
      <c r="DK143" s="2">
        <f>CG$207*$B143+CG$209</f>
        <v>88.639203537008797</v>
      </c>
      <c r="DL143" s="2">
        <f>CH$207*$B143+CH$209</f>
        <v>86.696725922759697</v>
      </c>
      <c r="DM143" s="2">
        <f>CI$207*$B143+CI$209</f>
        <v>83.213248853276269</v>
      </c>
      <c r="DN143" s="2">
        <f>CJ$207*$B143+CJ$209</f>
        <v>77.792604808004072</v>
      </c>
      <c r="DO143" s="2">
        <f>CK$207*$B143+CK$209</f>
        <v>70.271726397710296</v>
      </c>
      <c r="DP143" s="2">
        <f>CL$207*$B143+CL$209</f>
        <v>59.412189255742447</v>
      </c>
      <c r="DS143" s="2">
        <f>POWER(10,($B143-C$227)/C$228)/(1+POWER(10,($B143-C$227)/C$228))</f>
        <v>0.9713093864527631</v>
      </c>
      <c r="DT143" s="2">
        <f>POWER(10,($B143-D$227)/D$228)/(1+POWER(10,($B143-D$227)/D$228))</f>
        <v>0.96194612684984349</v>
      </c>
      <c r="DU143" s="2">
        <f>POWER(10,($B143-E$227)/E$228)/(1+POWER(10,($B143-E$227)/E$228))</f>
        <v>0.96681179767434722</v>
      </c>
      <c r="DV143" s="2">
        <f>POWER(10,($B143-F$227)/F$228)/(1+POWER(10,($B143-F$227)/F$228))</f>
        <v>0.96509497562354496</v>
      </c>
      <c r="DW143" s="2">
        <f>POWER(10,($B143-G$227)/G$228)/(1+POWER(10,($B143-G$227)/G$228))</f>
        <v>0.96625962098032103</v>
      </c>
      <c r="DX143" s="2">
        <f>POWER(10,($B143-H$227)/H$228)/(1+POWER(10,($B143-H$227)/H$228))</f>
        <v>0.96857417163150639</v>
      </c>
      <c r="DY143" s="2">
        <f>POWER(10,($B143-I$227)/I$228)/(1+POWER(10,($B143-I$227)/I$228))</f>
        <v>0.9670228225473857</v>
      </c>
      <c r="DZ143" s="2">
        <f>POWER(10,($B143-J$227)/J$228)/(1+POWER(10,($B143-J$227)/J$228))</f>
        <v>0.96377786289141865</v>
      </c>
      <c r="EA143" s="2">
        <f>POWER(10,($B143-K$227)/K$228)/(1+POWER(10,($B143-K$227)/K$228))</f>
        <v>0.96353686643861847</v>
      </c>
      <c r="EB143" s="2">
        <f>POWER(10,($B143-L$227)/L$228)/(1+POWER(10,($B143-L$227)/L$228))</f>
        <v>0.96906755482134688</v>
      </c>
      <c r="EC143" s="2">
        <f>POWER(10,($B143-M$227)/M$228)/(1+POWER(10,($B143-M$227)/M$228))</f>
        <v>0.96264169076392225</v>
      </c>
      <c r="ED143" s="2">
        <f>POWER(10,($B143-N$227)/N$228)/(1+POWER(10,($B143-N$227)/N$228))</f>
        <v>0.96099528177404314</v>
      </c>
      <c r="EE143" s="2">
        <f>POWER(10,($B143-O$227)/O$228)/(1+POWER(10,($B143-O$227)/O$228))</f>
        <v>0.96520533016320909</v>
      </c>
    </row>
    <row r="144" spans="2:135" x14ac:dyDescent="0.25">
      <c r="B144" s="2">
        <v>138</v>
      </c>
      <c r="C144">
        <v>77.813999999999993</v>
      </c>
      <c r="D144">
        <v>80.629000000000005</v>
      </c>
      <c r="E144">
        <v>82.629000000000005</v>
      </c>
      <c r="F144">
        <v>82.286000000000001</v>
      </c>
      <c r="G144">
        <v>85.057000000000002</v>
      </c>
      <c r="H144">
        <v>88.171000000000006</v>
      </c>
      <c r="I144">
        <v>89.156999999999996</v>
      </c>
      <c r="J144">
        <v>87.771000000000001</v>
      </c>
      <c r="K144">
        <v>85.7</v>
      </c>
      <c r="L144">
        <v>81.557000000000002</v>
      </c>
      <c r="M144">
        <v>77.813999999999993</v>
      </c>
      <c r="N144">
        <v>69.142899999999997</v>
      </c>
      <c r="O144">
        <v>58.328600000000002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78.021201421736734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81.302335021549297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83.25923179544651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83.873885279251269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86.430616132036278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88.579730227043768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89.524499292684411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88.784473329060603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86.845828082146923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83.32700431164335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78.109526566257728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70.709981593864526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59.687380172595013</v>
      </c>
      <c r="AE144" s="5"/>
      <c r="AG144" s="5">
        <f t="shared" si="32"/>
        <v>-0.20720142173674105</v>
      </c>
      <c r="AH144" s="5">
        <f t="shared" si="32"/>
        <v>-0.67333502154929192</v>
      </c>
      <c r="AI144" s="5">
        <f t="shared" si="32"/>
        <v>-0.63023179544650532</v>
      </c>
      <c r="AJ144" s="5">
        <f t="shared" si="32"/>
        <v>-1.5878852792512674</v>
      </c>
      <c r="AK144" s="5">
        <f t="shared" si="32"/>
        <v>-1.3736161320362754</v>
      </c>
      <c r="AL144" s="5">
        <f t="shared" si="32"/>
        <v>-0.40873022704376183</v>
      </c>
      <c r="AM144" s="5">
        <f t="shared" si="32"/>
        <v>-0.36749929268441406</v>
      </c>
      <c r="AN144" s="5">
        <f t="shared" si="32"/>
        <v>-1.0134733290606022</v>
      </c>
      <c r="AO144" s="5">
        <f t="shared" si="47"/>
        <v>-1.1458280821469202</v>
      </c>
      <c r="AP144" s="5">
        <f t="shared" si="33"/>
        <v>-1.7700043116433477</v>
      </c>
      <c r="AQ144" s="5">
        <f t="shared" si="33"/>
        <v>-0.29552656625773466</v>
      </c>
      <c r="AR144" s="5">
        <f t="shared" si="33"/>
        <v>-1.5670815938645291</v>
      </c>
      <c r="AS144" s="5">
        <f t="shared" si="33"/>
        <v>-1.3587801725950115</v>
      </c>
      <c r="AV144" s="2">
        <f t="shared" si="34"/>
        <v>78.020693875592826</v>
      </c>
      <c r="AW144" s="2">
        <f t="shared" si="35"/>
        <v>81.269663909242482</v>
      </c>
      <c r="AX144" s="2">
        <f t="shared" si="36"/>
        <v>83.241021935722969</v>
      </c>
      <c r="AY144" s="2">
        <f t="shared" si="37"/>
        <v>83.841254596574856</v>
      </c>
      <c r="AZ144" s="2">
        <f t="shared" si="38"/>
        <v>86.394756758670781</v>
      </c>
      <c r="BA144" s="2">
        <f t="shared" si="39"/>
        <v>88.527560344310658</v>
      </c>
      <c r="BB144" s="2">
        <f t="shared" si="40"/>
        <v>89.469403050991701</v>
      </c>
      <c r="BC144" s="2">
        <f t="shared" si="41"/>
        <v>88.717912864784722</v>
      </c>
      <c r="BD144" s="2">
        <f t="shared" si="42"/>
        <v>86.763215698727535</v>
      </c>
      <c r="BE144" s="2">
        <f t="shared" si="43"/>
        <v>83.267164414552724</v>
      </c>
      <c r="BF144" s="2">
        <f t="shared" si="44"/>
        <v>77.883887442165985</v>
      </c>
      <c r="BG144" s="2">
        <f t="shared" si="45"/>
        <v>70.350030687210534</v>
      </c>
      <c r="BH144" s="2">
        <f t="shared" si="46"/>
        <v>59.461276768872196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81.100210193769925</v>
      </c>
      <c r="CP144" s="2">
        <f>BL$207*$B144+BL$209</f>
        <v>83.231321669079477</v>
      </c>
      <c r="CQ144" s="2">
        <f>BM$207*$B144+BM$209</f>
        <v>86.016985856051008</v>
      </c>
      <c r="CR144" s="2">
        <f>BN$207*$B144+BN$209</f>
        <v>86.65165432661064</v>
      </c>
      <c r="CS144" s="2">
        <f>BO$207*$B144+BO$209</f>
        <v>89.698549739890183</v>
      </c>
      <c r="CT144" s="2">
        <f>BP$207*$B144+BP$209</f>
        <v>92.589906017032462</v>
      </c>
      <c r="CU144" s="2">
        <f>BQ$207*$B144+BQ$209</f>
        <v>94.053822554825203</v>
      </c>
      <c r="CV144" s="2">
        <f>BR$207*$B144+BR$209</f>
        <v>93.200770565164348</v>
      </c>
      <c r="CW144" s="2">
        <f>BS$207*$B144+BS$209</f>
        <v>90.864203753085292</v>
      </c>
      <c r="CX144" s="2">
        <f>BT$207*$B144+BT$209</f>
        <v>87.698119433792556</v>
      </c>
      <c r="CY144" s="2">
        <f>BU$207*$B144+BU$209</f>
        <v>82.456180562728974</v>
      </c>
      <c r="CZ144" s="2">
        <f>BV$207*$B144+BV$209</f>
        <v>73.862042574665281</v>
      </c>
      <c r="DA144" s="2">
        <f>BW$207*$B144+BW$209</f>
        <v>61.897377867564543</v>
      </c>
      <c r="DD144" s="2">
        <f>BZ$207*$B144+BZ$209</f>
        <v>77.937734636544533</v>
      </c>
      <c r="DE144" s="2">
        <f>CA$207*$B144+CA$209</f>
        <v>81.198890297965136</v>
      </c>
      <c r="DF144" s="2">
        <f>CB$207*$B144+CB$209</f>
        <v>83.154114766340456</v>
      </c>
      <c r="DG144" s="2">
        <f>CC$207*$B144+CC$209</f>
        <v>83.748553262097062</v>
      </c>
      <c r="DH144" s="2">
        <f>CD$207*$B144+CD$209</f>
        <v>86.289543868214025</v>
      </c>
      <c r="DI144" s="2">
        <f>CE$207*$B144+CE$209</f>
        <v>88.407353076534136</v>
      </c>
      <c r="DJ144" s="2">
        <f>CF$207*$B144+CF$209</f>
        <v>89.326822230742437</v>
      </c>
      <c r="DK144" s="2">
        <f>CG$207*$B144+CG$209</f>
        <v>88.5642559614123</v>
      </c>
      <c r="DL144" s="2">
        <f>CH$207*$B144+CH$209</f>
        <v>86.621677339628278</v>
      </c>
      <c r="DM144" s="2">
        <f>CI$207*$B144+CI$209</f>
        <v>83.138173969870735</v>
      </c>
      <c r="DN144" s="2">
        <f>CJ$207*$B144+CJ$209</f>
        <v>77.722058345247305</v>
      </c>
      <c r="DO144" s="2">
        <f>CK$207*$B144+CK$209</f>
        <v>70.220028138523134</v>
      </c>
      <c r="DP144" s="2">
        <f>CL$207*$B144+CL$209</f>
        <v>59.381184920597669</v>
      </c>
      <c r="DS144" s="2">
        <f>POWER(10,($B144-C$227)/C$228)/(1+POWER(10,($B144-C$227)/C$228))</f>
        <v>0.97376762680149165</v>
      </c>
      <c r="DT144" s="2">
        <f>POWER(10,($B144-D$227)/D$228)/(1+POWER(10,($B144-D$227)/D$228))</f>
        <v>0.96517785924621935</v>
      </c>
      <c r="DU144" s="2">
        <f>POWER(10,($B144-E$227)/E$228)/(1+POWER(10,($B144-E$227)/E$228))</f>
        <v>0.96964335219463194</v>
      </c>
      <c r="DV144" s="2">
        <f>POWER(10,($B144-F$227)/F$228)/(1+POWER(10,($B144-F$227)/F$228))</f>
        <v>0.96806816834214349</v>
      </c>
      <c r="DW144" s="2">
        <f>POWER(10,($B144-G$227)/G$228)/(1+POWER(10,($B144-G$227)/G$228))</f>
        <v>0.96913678227106803</v>
      </c>
      <c r="DX144" s="2">
        <f>POWER(10,($B144-H$227)/H$228)/(1+POWER(10,($B144-H$227)/H$228))</f>
        <v>0.97125983353071355</v>
      </c>
      <c r="DY144" s="2">
        <f>POWER(10,($B144-I$227)/I$228)/(1+POWER(10,($B144-I$227)/I$228))</f>
        <v>0.96983693453058128</v>
      </c>
      <c r="DZ144" s="2">
        <f>POWER(10,($B144-J$227)/J$228)/(1+POWER(10,($B144-J$227)/J$228))</f>
        <v>0.96685939406983212</v>
      </c>
      <c r="EA144" s="2">
        <f>POWER(10,($B144-K$227)/K$228)/(1+POWER(10,($B144-K$227)/K$228))</f>
        <v>0.96663819024195041</v>
      </c>
      <c r="EB144" s="2">
        <f>POWER(10,($B144-L$227)/L$228)/(1+POWER(10,($B144-L$227)/L$228))</f>
        <v>0.97171228346861804</v>
      </c>
      <c r="EC144" s="2">
        <f>POWER(10,($B144-M$227)/M$228)/(1+POWER(10,($B144-M$227)/M$228))</f>
        <v>0.96581645139597438</v>
      </c>
      <c r="ED144" s="2">
        <f>POWER(10,($B144-N$227)/N$228)/(1+POWER(10,($B144-N$227)/N$228))</f>
        <v>0.96430476842779467</v>
      </c>
      <c r="EE144" s="2">
        <f>POWER(10,($B144-O$227)/O$228)/(1+POWER(10,($B144-O$227)/O$228))</f>
        <v>0.96816943296376712</v>
      </c>
    </row>
    <row r="145" spans="2:137" x14ac:dyDescent="0.25">
      <c r="B145" s="2">
        <v>139</v>
      </c>
      <c r="C145">
        <v>76.757000000000005</v>
      </c>
      <c r="D145">
        <v>81.2</v>
      </c>
      <c r="E145">
        <v>82.486000000000004</v>
      </c>
      <c r="F145">
        <v>83.085999999999999</v>
      </c>
      <c r="G145">
        <v>86.370999999999995</v>
      </c>
      <c r="H145">
        <v>88.643000000000001</v>
      </c>
      <c r="I145">
        <v>89.343000000000004</v>
      </c>
      <c r="J145">
        <v>89.513999999999996</v>
      </c>
      <c r="K145">
        <v>85.843000000000004</v>
      </c>
      <c r="L145">
        <v>82.771000000000001</v>
      </c>
      <c r="M145">
        <v>77.870999999999995</v>
      </c>
      <c r="N145">
        <v>69.128600000000006</v>
      </c>
      <c r="O145">
        <v>57.8857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77.942950349856076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81.218896642662742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83.179141340351705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83.796269983538863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86.370557167733537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88.533048029596301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89.462805750355841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88.695397542682869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86.744199457265822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83.250376049997101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77.923713052495188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70.483480785853615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59.545616233728147</v>
      </c>
      <c r="AE145" s="5"/>
      <c r="AG145" s="5">
        <f t="shared" si="32"/>
        <v>-1.1859503498560713</v>
      </c>
      <c r="AH145" s="5">
        <f t="shared" si="32"/>
        <v>-1.8896642662738827E-2</v>
      </c>
      <c r="AI145" s="5">
        <f t="shared" si="32"/>
        <v>-0.69314134035170127</v>
      </c>
      <c r="AJ145" s="5">
        <f t="shared" si="32"/>
        <v>-0.71026998353886484</v>
      </c>
      <c r="AK145" s="5">
        <f t="shared" si="32"/>
        <v>4.4283226645802642E-4</v>
      </c>
      <c r="AL145" s="5">
        <f t="shared" si="32"/>
        <v>0.10995197040369931</v>
      </c>
      <c r="AM145" s="5">
        <f t="shared" si="32"/>
        <v>-0.1198057503558374</v>
      </c>
      <c r="AN145" s="5">
        <f t="shared" si="32"/>
        <v>0.81860245731712666</v>
      </c>
      <c r="AO145" s="5">
        <f t="shared" si="47"/>
        <v>-0.90119945726581818</v>
      </c>
      <c r="AP145" s="5">
        <f t="shared" si="33"/>
        <v>-0.47937604999710004</v>
      </c>
      <c r="AQ145" s="5">
        <f t="shared" si="33"/>
        <v>-5.2713052495192869E-2</v>
      </c>
      <c r="AR145" s="5">
        <f t="shared" si="33"/>
        <v>-1.3548807858536094</v>
      </c>
      <c r="AS145" s="5">
        <f t="shared" si="33"/>
        <v>-1.659916233728147</v>
      </c>
      <c r="AV145" s="2">
        <f t="shared" si="34"/>
        <v>77.942713833429991</v>
      </c>
      <c r="AW145" s="2">
        <f t="shared" si="35"/>
        <v>81.20178064813004</v>
      </c>
      <c r="AX145" s="2">
        <f t="shared" si="36"/>
        <v>83.164735896401879</v>
      </c>
      <c r="AY145" s="2">
        <f t="shared" si="37"/>
        <v>83.772422272998867</v>
      </c>
      <c r="AZ145" s="2">
        <f t="shared" si="38"/>
        <v>86.332858942773953</v>
      </c>
      <c r="BA145" s="2">
        <f t="shared" si="39"/>
        <v>88.455289139624341</v>
      </c>
      <c r="BB145" s="2">
        <f t="shared" si="40"/>
        <v>89.388189561324083</v>
      </c>
      <c r="BC145" s="2">
        <f t="shared" si="41"/>
        <v>88.632970191452387</v>
      </c>
      <c r="BD145" s="2">
        <f t="shared" si="42"/>
        <v>86.679114932927362</v>
      </c>
      <c r="BE145" s="2">
        <f t="shared" si="43"/>
        <v>83.183621252489516</v>
      </c>
      <c r="BF145" s="2">
        <f t="shared" si="44"/>
        <v>77.802931401870367</v>
      </c>
      <c r="BG145" s="2">
        <f t="shared" si="45"/>
        <v>70.289947366276053</v>
      </c>
      <c r="BH145" s="2">
        <f t="shared" si="46"/>
        <v>59.425050205068203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81.093323176845715</v>
      </c>
      <c r="CP145" s="2">
        <f>BL$207*$B145+BL$209</f>
        <v>83.207760571536838</v>
      </c>
      <c r="CQ145" s="2">
        <f>BM$207*$B145+BM$209</f>
        <v>86.001379218217281</v>
      </c>
      <c r="CR145" s="2">
        <f>BN$207*$B145+BN$209</f>
        <v>86.647535369428454</v>
      </c>
      <c r="CS145" s="2">
        <f>BO$207*$B145+BO$209</f>
        <v>89.716690663234814</v>
      </c>
      <c r="CT145" s="2">
        <f>BP$207*$B145+BP$209</f>
        <v>92.615354776703683</v>
      </c>
      <c r="CU145" s="2">
        <f>BQ$207*$B145+BQ$209</f>
        <v>94.081995251126088</v>
      </c>
      <c r="CV145" s="2">
        <f>BR$207*$B145+BR$209</f>
        <v>93.228591105865263</v>
      </c>
      <c r="CW145" s="2">
        <f>BS$207*$B145+BS$209</f>
        <v>90.888172972269899</v>
      </c>
      <c r="CX145" s="2">
        <f>BT$207*$B145+BT$209</f>
        <v>87.723107759819271</v>
      </c>
      <c r="CY145" s="2">
        <f>BU$207*$B145+BU$209</f>
        <v>82.493865343029114</v>
      </c>
      <c r="CZ145" s="2">
        <f>BV$207*$B145+BV$209</f>
        <v>73.892415398267559</v>
      </c>
      <c r="DA145" s="2">
        <f>BW$207*$B145+BW$209</f>
        <v>61.922016144781153</v>
      </c>
      <c r="DD145" s="2">
        <f>BZ$207*$B145+BZ$209</f>
        <v>77.865307444691553</v>
      </c>
      <c r="DE145" s="2">
        <f>CA$207*$B145+CA$209</f>
        <v>81.135775972984632</v>
      </c>
      <c r="DF145" s="2">
        <f>CB$207*$B145+CB$209</f>
        <v>83.083743076681216</v>
      </c>
      <c r="DG145" s="2">
        <f>CC$207*$B145+CC$209</f>
        <v>83.685930893511724</v>
      </c>
      <c r="DH145" s="2">
        <f>CD$207*$B145+CD$209</f>
        <v>86.23457900271346</v>
      </c>
      <c r="DI145" s="2">
        <f>CE$207*$B145+CE$209</f>
        <v>88.343021644370936</v>
      </c>
      <c r="DJ145" s="2">
        <f>CF$207*$B145+CF$209</f>
        <v>89.255051611691641</v>
      </c>
      <c r="DK145" s="2">
        <f>CG$207*$B145+CG$209</f>
        <v>88.489308385815804</v>
      </c>
      <c r="DL145" s="2">
        <f>CH$207*$B145+CH$209</f>
        <v>86.546628756496858</v>
      </c>
      <c r="DM145" s="2">
        <f>CI$207*$B145+CI$209</f>
        <v>83.063099086465215</v>
      </c>
      <c r="DN145" s="2">
        <f>CJ$207*$B145+CJ$209</f>
        <v>77.651511882490524</v>
      </c>
      <c r="DO145" s="2">
        <f>CK$207*$B145+CK$209</f>
        <v>70.168329879335957</v>
      </c>
      <c r="DP145" s="2">
        <f>CL$207*$B145+CL$209</f>
        <v>59.35018058545289</v>
      </c>
      <c r="DS145" s="2">
        <f>POWER(10,($B145-C$227)/C$228)/(1+POWER(10,($B145-C$227)/C$228))</f>
        <v>0.97602044253768405</v>
      </c>
      <c r="DT145" s="2">
        <f>POWER(10,($B145-D$227)/D$228)/(1+POWER(10,($B145-D$227)/D$228))</f>
        <v>0.96814422501425079</v>
      </c>
      <c r="DU145" s="2">
        <f>POWER(10,($B145-E$227)/E$228)/(1+POWER(10,($B145-E$227)/E$228))</f>
        <v>0.97224026033690936</v>
      </c>
      <c r="DV145" s="2">
        <f>POWER(10,($B145-F$227)/F$228)/(1+POWER(10,($B145-F$227)/F$228))</f>
        <v>0.97079576959365421</v>
      </c>
      <c r="DW145" s="2">
        <f>POWER(10,($B145-G$227)/G$228)/(1+POWER(10,($B145-G$227)/G$228))</f>
        <v>0.97177576435163071</v>
      </c>
      <c r="DX145" s="2">
        <f>POWER(10,($B145-H$227)/H$228)/(1+POWER(10,($B145-H$227)/H$228))</f>
        <v>0.97372220475885329</v>
      </c>
      <c r="DY145" s="2">
        <f>POWER(10,($B145-I$227)/I$228)/(1+POWER(10,($B145-I$227)/I$228))</f>
        <v>0.97241775343206016</v>
      </c>
      <c r="DZ145" s="2">
        <f>POWER(10,($B145-J$227)/J$228)/(1+POWER(10,($B145-J$227)/J$228))</f>
        <v>0.96968701507744626</v>
      </c>
      <c r="EA145" s="2">
        <f>POWER(10,($B145-K$227)/K$228)/(1+POWER(10,($B145-K$227)/K$228))</f>
        <v>0.9694840891060913</v>
      </c>
      <c r="EB145" s="2">
        <f>POWER(10,($B145-L$227)/L$228)/(1+POWER(10,($B145-L$227)/L$228))</f>
        <v>0.9741369223809736</v>
      </c>
      <c r="EC145" s="2">
        <f>POWER(10,($B145-M$227)/M$228)/(1+POWER(10,($B145-M$227)/M$228))</f>
        <v>0.96873018035263347</v>
      </c>
      <c r="ED145" s="2">
        <f>POWER(10,($B145-N$227)/N$228)/(1+POWER(10,($B145-N$227)/N$228))</f>
        <v>0.96734299297858906</v>
      </c>
      <c r="EE145" s="2">
        <f>POWER(10,($B145-O$227)/O$228)/(1+POWER(10,($B145-O$227)/O$228))</f>
        <v>0.97088864435995836</v>
      </c>
    </row>
    <row r="146" spans="2:137" x14ac:dyDescent="0.25">
      <c r="B146" s="2">
        <v>140</v>
      </c>
      <c r="C146">
        <v>76.513999999999996</v>
      </c>
      <c r="D146">
        <v>81.114000000000004</v>
      </c>
      <c r="E146">
        <v>82.6</v>
      </c>
      <c r="F146">
        <v>83.929000000000002</v>
      </c>
      <c r="G146">
        <v>85.643000000000001</v>
      </c>
      <c r="H146">
        <v>88.986000000000004</v>
      </c>
      <c r="I146">
        <v>89.5</v>
      </c>
      <c r="J146">
        <v>88.771000000000001</v>
      </c>
      <c r="K146">
        <v>85.028999999999996</v>
      </c>
      <c r="L146">
        <v>81.171000000000006</v>
      </c>
      <c r="M146">
        <v>77.671000000000006</v>
      </c>
      <c r="N146">
        <v>69.257099999999994</v>
      </c>
      <c r="O146">
        <v>58.242899999999999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77.865166761932073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81.143448259623526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83.105989444894988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83.730260378076991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86.325666988569211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88.508943802753421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89.425508665278528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88.632950667185966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86.672752962419892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83.199453356465554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77.793068689922521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70.333851452286495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59.453941166595285</v>
      </c>
      <c r="AE146" s="5"/>
      <c r="AG146" s="5">
        <f t="shared" si="32"/>
        <v>-1.3511667619320775</v>
      </c>
      <c r="AH146" s="5">
        <f t="shared" si="32"/>
        <v>-2.9448259623521267E-2</v>
      </c>
      <c r="AI146" s="5">
        <f t="shared" si="32"/>
        <v>-0.50598944489499331</v>
      </c>
      <c r="AJ146" s="5">
        <f t="shared" si="32"/>
        <v>0.19873962192301065</v>
      </c>
      <c r="AK146" s="5">
        <f t="shared" si="32"/>
        <v>-0.68266698856920982</v>
      </c>
      <c r="AL146" s="5">
        <f t="shared" si="32"/>
        <v>0.47705619724658277</v>
      </c>
      <c r="AM146" s="5">
        <f t="shared" si="32"/>
        <v>7.4491334721471958E-2</v>
      </c>
      <c r="AN146" s="5">
        <f t="shared" si="32"/>
        <v>0.13804933281403464</v>
      </c>
      <c r="AO146" s="5">
        <f t="shared" si="47"/>
        <v>-1.6437529624198959</v>
      </c>
      <c r="AP146" s="5">
        <f t="shared" si="33"/>
        <v>-2.0284533564655476</v>
      </c>
      <c r="AQ146" s="5">
        <f t="shared" si="33"/>
        <v>-0.1220686899225143</v>
      </c>
      <c r="AR146" s="5">
        <f t="shared" si="33"/>
        <v>-1.0767514522865014</v>
      </c>
      <c r="AS146" s="5">
        <f t="shared" si="33"/>
        <v>-1.2110411665952867</v>
      </c>
      <c r="AV146" s="2">
        <f t="shared" si="34"/>
        <v>77.865061354759277</v>
      </c>
      <c r="AW146" s="2">
        <f t="shared" si="35"/>
        <v>81.134180193870833</v>
      </c>
      <c r="AX146" s="2">
        <f t="shared" si="36"/>
        <v>83.088808472702851</v>
      </c>
      <c r="AY146" s="2">
        <f t="shared" si="37"/>
        <v>83.703955047808762</v>
      </c>
      <c r="AZ146" s="2">
        <f t="shared" si="38"/>
        <v>86.271356144535446</v>
      </c>
      <c r="BA146" s="2">
        <f t="shared" si="39"/>
        <v>88.383473299395618</v>
      </c>
      <c r="BB146" s="2">
        <f t="shared" si="40"/>
        <v>89.307519870844416</v>
      </c>
      <c r="BC146" s="2">
        <f t="shared" si="41"/>
        <v>88.548581032020437</v>
      </c>
      <c r="BD146" s="2">
        <f t="shared" si="42"/>
        <v>86.59549747765773</v>
      </c>
      <c r="BE146" s="2">
        <f t="shared" si="43"/>
        <v>83.100558046462581</v>
      </c>
      <c r="BF146" s="2">
        <f t="shared" si="44"/>
        <v>77.722537769041423</v>
      </c>
      <c r="BG146" s="2">
        <f t="shared" si="45"/>
        <v>70.23031913104515</v>
      </c>
      <c r="BH146" s="2">
        <f t="shared" si="46"/>
        <v>59.389114605124888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81.086436159921504</v>
      </c>
      <c r="CP146" s="2">
        <f>BL$207*$B146+BL$209</f>
        <v>83.184199473994198</v>
      </c>
      <c r="CQ146" s="2">
        <f>BM$207*$B146+BM$209</f>
        <v>85.985772580383554</v>
      </c>
      <c r="CR146" s="2">
        <f>BN$207*$B146+BN$209</f>
        <v>86.643416412246282</v>
      </c>
      <c r="CS146" s="2">
        <f>BO$207*$B146+BO$209</f>
        <v>89.734831586579446</v>
      </c>
      <c r="CT146" s="2">
        <f>BP$207*$B146+BP$209</f>
        <v>92.640803536374904</v>
      </c>
      <c r="CU146" s="2">
        <f>BQ$207*$B146+BQ$209</f>
        <v>94.110167947426973</v>
      </c>
      <c r="CV146" s="2">
        <f>BR$207*$B146+BR$209</f>
        <v>93.256411646566178</v>
      </c>
      <c r="CW146" s="2">
        <f>BS$207*$B146+BS$209</f>
        <v>90.912142191454507</v>
      </c>
      <c r="CX146" s="2">
        <f>BT$207*$B146+BT$209</f>
        <v>87.748096085846015</v>
      </c>
      <c r="CY146" s="2">
        <f>BU$207*$B146+BU$209</f>
        <v>82.531550123329254</v>
      </c>
      <c r="CZ146" s="2">
        <f>BV$207*$B146+BV$209</f>
        <v>73.922788221869837</v>
      </c>
      <c r="DA146" s="2">
        <f>BW$207*$B146+BW$209</f>
        <v>61.946654421997764</v>
      </c>
      <c r="DD146" s="2">
        <f>BZ$207*$B146+BZ$209</f>
        <v>77.792880252838586</v>
      </c>
      <c r="DE146" s="2">
        <f>CA$207*$B146+CA$209</f>
        <v>81.072661648004114</v>
      </c>
      <c r="DF146" s="2">
        <f>CB$207*$B146+CB$209</f>
        <v>83.013371387021976</v>
      </c>
      <c r="DG146" s="2">
        <f>CC$207*$B146+CC$209</f>
        <v>83.623308524926387</v>
      </c>
      <c r="DH146" s="2">
        <f>CD$207*$B146+CD$209</f>
        <v>86.179614137212894</v>
      </c>
      <c r="DI146" s="2">
        <f>CE$207*$B146+CE$209</f>
        <v>88.278690212207721</v>
      </c>
      <c r="DJ146" s="2">
        <f>CF$207*$B146+CF$209</f>
        <v>89.18328099264086</v>
      </c>
      <c r="DK146" s="2">
        <f>CG$207*$B146+CG$209</f>
        <v>88.414360810219307</v>
      </c>
      <c r="DL146" s="2">
        <f>CH$207*$B146+CH$209</f>
        <v>86.471580173365439</v>
      </c>
      <c r="DM146" s="2">
        <f>CI$207*$B146+CI$209</f>
        <v>82.98802420305968</v>
      </c>
      <c r="DN146" s="2">
        <f>CJ$207*$B146+CJ$209</f>
        <v>77.580965419733758</v>
      </c>
      <c r="DO146" s="2">
        <f>CK$207*$B146+CK$209</f>
        <v>70.11663162014878</v>
      </c>
      <c r="DP146" s="2">
        <f>CL$207*$B146+CL$209</f>
        <v>59.319176250308111</v>
      </c>
      <c r="DS146" s="2">
        <f>POWER(10,($B146-C$227)/C$228)/(1+POWER(10,($B146-C$227)/C$228))</f>
        <v>0.97808414250219455</v>
      </c>
      <c r="DT146" s="2">
        <f>POWER(10,($B146-D$227)/D$228)/(1+POWER(10,($B146-D$227)/D$228))</f>
        <v>0.97086552506448098</v>
      </c>
      <c r="DU146" s="2">
        <f>POWER(10,($B146-E$227)/E$228)/(1+POWER(10,($B146-E$227)/E$228))</f>
        <v>0.97462082647209813</v>
      </c>
      <c r="DV146" s="2">
        <f>POWER(10,($B146-F$227)/F$228)/(1+POWER(10,($B146-F$227)/F$228))</f>
        <v>0.9732968073024888</v>
      </c>
      <c r="DW146" s="2">
        <f>POWER(10,($B146-G$227)/G$228)/(1+POWER(10,($B146-G$227)/G$228))</f>
        <v>0.9741951065921749</v>
      </c>
      <c r="DX146" s="2">
        <f>POWER(10,($B146-H$227)/H$228)/(1+POWER(10,($B146-H$227)/H$228))</f>
        <v>0.97597882507834366</v>
      </c>
      <c r="DY146" s="2">
        <f>POWER(10,($B146-I$227)/I$228)/(1+POWER(10,($B146-I$227)/I$228))</f>
        <v>0.97478349323950564</v>
      </c>
      <c r="DZ146" s="2">
        <f>POWER(10,($B146-J$227)/J$228)/(1+POWER(10,($B146-J$227)/J$228))</f>
        <v>0.97228029478881295</v>
      </c>
      <c r="EA146" s="2">
        <f>POWER(10,($B146-K$227)/K$228)/(1+POWER(10,($B146-K$227)/K$228))</f>
        <v>0.97209422956204483</v>
      </c>
      <c r="EB146" s="2">
        <f>POWER(10,($B146-L$227)/L$228)/(1+POWER(10,($B146-L$227)/L$228))</f>
        <v>0.97635879327582209</v>
      </c>
      <c r="EC146" s="2">
        <f>POWER(10,($B146-M$227)/M$228)/(1+POWER(10,($B146-M$227)/M$228))</f>
        <v>0.97140290333688351</v>
      </c>
      <c r="ED146" s="2">
        <f>POWER(10,($B146-N$227)/N$228)/(1+POWER(10,($B146-N$227)/N$228))</f>
        <v>0.97013062708850051</v>
      </c>
      <c r="EE146" s="2">
        <f>POWER(10,($B146-O$227)/O$228)/(1+POWER(10,($B146-O$227)/O$228))</f>
        <v>0.97338194639622833</v>
      </c>
    </row>
    <row r="147" spans="2:137" x14ac:dyDescent="0.25">
      <c r="B147" s="2">
        <v>141</v>
      </c>
      <c r="C147">
        <v>77.228999999999999</v>
      </c>
      <c r="D147">
        <v>80.656999999999996</v>
      </c>
      <c r="E147">
        <v>83.028999999999996</v>
      </c>
      <c r="F147">
        <v>83.2</v>
      </c>
      <c r="G147">
        <v>84.956999999999994</v>
      </c>
      <c r="H147">
        <v>88.242999999999995</v>
      </c>
      <c r="I147">
        <v>89.528999999999996</v>
      </c>
      <c r="J147">
        <v>87.757000000000005</v>
      </c>
      <c r="K147">
        <v>86.614000000000004</v>
      </c>
      <c r="L147">
        <v>83.843000000000004</v>
      </c>
      <c r="M147">
        <v>76.614000000000004</v>
      </c>
      <c r="N147">
        <v>69.7286</v>
      </c>
      <c r="O147">
        <v>58.1143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77.787767641657013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81.072932591117024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83.039357232915421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83.674597950409307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86.297594883078204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88.514031562306656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89.418484676637107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88.598125477816708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86.629557386473081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83.178013703939726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77.697701816788282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70.231872911847759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59.393063216936547</v>
      </c>
      <c r="AE147" s="5"/>
      <c r="AG147" s="5">
        <f t="shared" si="32"/>
        <v>-0.55876764165701331</v>
      </c>
      <c r="AH147" s="5">
        <f t="shared" si="32"/>
        <v>-0.41593259111702707</v>
      </c>
      <c r="AI147" s="5">
        <f t="shared" si="32"/>
        <v>-1.0357232915424675E-2</v>
      </c>
      <c r="AJ147" s="5">
        <f t="shared" si="32"/>
        <v>-0.4745979504093043</v>
      </c>
      <c r="AK147" s="5">
        <f t="shared" si="32"/>
        <v>-1.3405948830782108</v>
      </c>
      <c r="AL147" s="5">
        <f t="shared" si="32"/>
        <v>-0.27103156230666059</v>
      </c>
      <c r="AM147" s="5">
        <f t="shared" si="32"/>
        <v>0.11051532336288972</v>
      </c>
      <c r="AN147" s="5">
        <f t="shared" si="32"/>
        <v>-0.84112547781670344</v>
      </c>
      <c r="AO147" s="5">
        <f t="shared" si="47"/>
        <v>-1.5557386473076917E-2</v>
      </c>
      <c r="AP147" s="5">
        <f t="shared" si="33"/>
        <v>0.66498629606027748</v>
      </c>
      <c r="AQ147" s="5">
        <f t="shared" si="33"/>
        <v>-1.0837018167882775</v>
      </c>
      <c r="AR147" s="5">
        <f t="shared" si="33"/>
        <v>-0.50327291184775902</v>
      </c>
      <c r="AS147" s="5">
        <f t="shared" si="33"/>
        <v>-1.2787632169365466</v>
      </c>
      <c r="AV147" s="2">
        <f t="shared" si="34"/>
        <v>77.787722712517919</v>
      </c>
      <c r="AW147" s="2">
        <f t="shared" si="35"/>
        <v>81.066850769194005</v>
      </c>
      <c r="AX147" s="2">
        <f t="shared" si="36"/>
        <v>83.013223549873516</v>
      </c>
      <c r="AY147" s="2">
        <f t="shared" si="37"/>
        <v>83.635838004259426</v>
      </c>
      <c r="AZ147" s="2">
        <f t="shared" si="38"/>
        <v>86.210233797510966</v>
      </c>
      <c r="BA147" s="2">
        <f t="shared" si="39"/>
        <v>88.31209553404743</v>
      </c>
      <c r="BB147" s="2">
        <f t="shared" si="40"/>
        <v>89.227373120172288</v>
      </c>
      <c r="BC147" s="2">
        <f t="shared" si="41"/>
        <v>88.46472722379643</v>
      </c>
      <c r="BD147" s="2">
        <f t="shared" si="42"/>
        <v>86.512349935134665</v>
      </c>
      <c r="BE147" s="2">
        <f t="shared" si="43"/>
        <v>83.017957305627149</v>
      </c>
      <c r="BF147" s="2">
        <f t="shared" si="44"/>
        <v>77.642690063352575</v>
      </c>
      <c r="BG147" s="2">
        <f t="shared" si="45"/>
        <v>70.171132427685777</v>
      </c>
      <c r="BH147" s="2">
        <f t="shared" si="46"/>
        <v>59.353460141876695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81.079549142997308</v>
      </c>
      <c r="CP147" s="2">
        <f>BL$207*$B147+BL$209</f>
        <v>83.160638376451558</v>
      </c>
      <c r="CQ147" s="2">
        <f>BM$207*$B147+BM$209</f>
        <v>85.970165942549826</v>
      </c>
      <c r="CR147" s="2">
        <f>BN$207*$B147+BN$209</f>
        <v>86.63929745506411</v>
      </c>
      <c r="CS147" s="2">
        <f>BO$207*$B147+BO$209</f>
        <v>89.752972509924078</v>
      </c>
      <c r="CT147" s="2">
        <f>BP$207*$B147+BP$209</f>
        <v>92.666252296046139</v>
      </c>
      <c r="CU147" s="2">
        <f>BQ$207*$B147+BQ$209</f>
        <v>94.138340643727858</v>
      </c>
      <c r="CV147" s="2">
        <f>BR$207*$B147+BR$209</f>
        <v>93.284232187267079</v>
      </c>
      <c r="CW147" s="2">
        <f>BS$207*$B147+BS$209</f>
        <v>90.9361114106391</v>
      </c>
      <c r="CX147" s="2">
        <f>BT$207*$B147+BT$209</f>
        <v>87.77308441187273</v>
      </c>
      <c r="CY147" s="2">
        <f>BU$207*$B147+BU$209</f>
        <v>82.569234903629408</v>
      </c>
      <c r="CZ147" s="2">
        <f>BV$207*$B147+BV$209</f>
        <v>73.953161045472129</v>
      </c>
      <c r="DA147" s="2">
        <f>BW$207*$B147+BW$209</f>
        <v>61.971292699214374</v>
      </c>
      <c r="DD147" s="2">
        <f>BZ$207*$B147+BZ$209</f>
        <v>77.720453060985605</v>
      </c>
      <c r="DE147" s="2">
        <f>CA$207*$B147+CA$209</f>
        <v>81.009547323023597</v>
      </c>
      <c r="DF147" s="2">
        <f>CB$207*$B147+CB$209</f>
        <v>82.942999697362737</v>
      </c>
      <c r="DG147" s="2">
        <f>CC$207*$B147+CC$209</f>
        <v>83.560686156341063</v>
      </c>
      <c r="DH147" s="2">
        <f>CD$207*$B147+CD$209</f>
        <v>86.124649271712329</v>
      </c>
      <c r="DI147" s="2">
        <f>CE$207*$B147+CE$209</f>
        <v>88.21435878004452</v>
      </c>
      <c r="DJ147" s="2">
        <f>CF$207*$B147+CF$209</f>
        <v>89.111510373590079</v>
      </c>
      <c r="DK147" s="2">
        <f>CG$207*$B147+CG$209</f>
        <v>88.339413234622825</v>
      </c>
      <c r="DL147" s="2">
        <f>CH$207*$B147+CH$209</f>
        <v>86.396531590234019</v>
      </c>
      <c r="DM147" s="2">
        <f>CI$207*$B147+CI$209</f>
        <v>82.91294931965416</v>
      </c>
      <c r="DN147" s="2">
        <f>CJ$207*$B147+CJ$209</f>
        <v>77.510418956976991</v>
      </c>
      <c r="DO147" s="2">
        <f>CK$207*$B147+CK$209</f>
        <v>70.064933360961618</v>
      </c>
      <c r="DP147" s="2">
        <f>CL$207*$B147+CL$209</f>
        <v>59.288171915163332</v>
      </c>
      <c r="DS147" s="2">
        <f>POWER(10,($B147-C$227)/C$228)/(1+POWER(10,($B147-C$227)/C$228))</f>
        <v>0.97997388288695997</v>
      </c>
      <c r="DT147" s="2">
        <f>POWER(10,($B147-D$227)/D$228)/(1+POWER(10,($B147-D$227)/D$228))</f>
        <v>0.97336075287046364</v>
      </c>
      <c r="DU147" s="2">
        <f>POWER(10,($B147-E$227)/E$228)/(1+POWER(10,($B147-E$227)/E$228))</f>
        <v>0.97680211563456976</v>
      </c>
      <c r="DV147" s="2">
        <f>POWER(10,($B147-F$227)/F$228)/(1+POWER(10,($B147-F$227)/F$228))</f>
        <v>0.9755890430371813</v>
      </c>
      <c r="DW147" s="2">
        <f>POWER(10,($B147-G$227)/G$228)/(1+POWER(10,($B147-G$227)/G$228))</f>
        <v>0.97641209997574008</v>
      </c>
      <c r="DX147" s="2">
        <f>POWER(10,($B147-H$227)/H$228)/(1+POWER(10,($B147-H$227)/H$228))</f>
        <v>0.97804602611189517</v>
      </c>
      <c r="DY147" s="2">
        <f>POWER(10,($B147-I$227)/I$228)/(1+POWER(10,($B147-I$227)/I$228))</f>
        <v>0.97695113215369622</v>
      </c>
      <c r="DZ147" s="2">
        <f>POWER(10,($B147-J$227)/J$228)/(1+POWER(10,($B147-J$227)/J$228))</f>
        <v>0.97465751721676208</v>
      </c>
      <c r="EA147" s="2">
        <f>POWER(10,($B147-K$227)/K$228)/(1+POWER(10,($B147-K$227)/K$228))</f>
        <v>0.97448699009982109</v>
      </c>
      <c r="EB147" s="2">
        <f>POWER(10,($B147-L$227)/L$228)/(1+POWER(10,($B147-L$227)/L$228))</f>
        <v>0.97839401910018442</v>
      </c>
      <c r="EC147" s="2">
        <f>POWER(10,($B147-M$227)/M$228)/(1+POWER(10,($B147-M$227)/M$228))</f>
        <v>0.97385334675733726</v>
      </c>
      <c r="ED147" s="2">
        <f>POWER(10,($B147-N$227)/N$228)/(1+POWER(10,($B147-N$227)/N$228))</f>
        <v>0.97268702469579549</v>
      </c>
      <c r="EE147" s="2">
        <f>POWER(10,($B147-O$227)/O$228)/(1+POWER(10,($B147-O$227)/O$228))</f>
        <v>0.97566705639886087</v>
      </c>
    </row>
    <row r="148" spans="2:137" x14ac:dyDescent="0.25">
      <c r="B148" s="2">
        <v>142</v>
      </c>
      <c r="C148">
        <v>78</v>
      </c>
      <c r="D148">
        <v>81.513999999999996</v>
      </c>
      <c r="E148">
        <v>83.057000000000002</v>
      </c>
      <c r="F148">
        <v>82.9</v>
      </c>
      <c r="G148">
        <v>87.856999999999999</v>
      </c>
      <c r="H148">
        <v>89.5</v>
      </c>
      <c r="I148">
        <v>89.370999999999995</v>
      </c>
      <c r="J148">
        <v>88.3</v>
      </c>
      <c r="K148">
        <v>85.543000000000006</v>
      </c>
      <c r="L148">
        <v>82.8</v>
      </c>
      <c r="M148">
        <v>77.599999999999994</v>
      </c>
      <c r="N148">
        <v>70</v>
      </c>
      <c r="O148">
        <v>58.628599999999999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77.710702278061831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81.005704800291724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82.98037904944006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83.630677115989982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86.291125133179378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88.557769341790348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89.451450512544795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88.597607796210596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86.619537879529631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83.195140798873865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77.62816774055446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70.160324428973482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59.352096368207043</v>
      </c>
      <c r="AE148" s="5"/>
      <c r="AG148" s="5">
        <f t="shared" si="32"/>
        <v>0.28929772193816916</v>
      </c>
      <c r="AH148" s="5">
        <f t="shared" si="32"/>
        <v>0.50829519970827164</v>
      </c>
      <c r="AI148" s="5">
        <f t="shared" si="32"/>
        <v>7.6620950559942003E-2</v>
      </c>
      <c r="AJ148" s="5">
        <f t="shared" si="32"/>
        <v>-0.73067711598997676</v>
      </c>
      <c r="AK148" s="5">
        <f t="shared" si="32"/>
        <v>1.5658748668206215</v>
      </c>
      <c r="AL148" s="5">
        <f t="shared" si="32"/>
        <v>0.94223065820965246</v>
      </c>
      <c r="AM148" s="5">
        <f t="shared" si="32"/>
        <v>-8.045051254480029E-2</v>
      </c>
      <c r="AN148" s="5">
        <f t="shared" si="32"/>
        <v>-0.29760779621059896</v>
      </c>
      <c r="AO148" s="5">
        <f t="shared" si="47"/>
        <v>-1.0765378795296243</v>
      </c>
      <c r="AP148" s="5">
        <f t="shared" si="33"/>
        <v>-0.39514079887386799</v>
      </c>
      <c r="AQ148" s="5">
        <f t="shared" si="33"/>
        <v>-2.8167740554465581E-2</v>
      </c>
      <c r="AR148" s="5">
        <f t="shared" si="33"/>
        <v>-0.16032442897348176</v>
      </c>
      <c r="AS148" s="5">
        <f t="shared" si="33"/>
        <v>-0.72349636820704433</v>
      </c>
      <c r="AV148" s="2">
        <f t="shared" si="34"/>
        <v>77.710683957237407</v>
      </c>
      <c r="AW148" s="2">
        <f t="shared" si="35"/>
        <v>80.999780363259504</v>
      </c>
      <c r="AX148" s="2">
        <f t="shared" si="36"/>
        <v>82.937964934627843</v>
      </c>
      <c r="AY148" s="2">
        <f t="shared" si="37"/>
        <v>83.568055888464173</v>
      </c>
      <c r="AZ148" s="2">
        <f t="shared" si="38"/>
        <v>86.149476711187049</v>
      </c>
      <c r="BA148" s="2">
        <f t="shared" si="39"/>
        <v>88.241137928850947</v>
      </c>
      <c r="BB148" s="2">
        <f t="shared" si="40"/>
        <v>89.147727730545824</v>
      </c>
      <c r="BC148" s="2">
        <f t="shared" si="41"/>
        <v>88.381389339673888</v>
      </c>
      <c r="BD148" s="2">
        <f t="shared" si="42"/>
        <v>86.429657390537969</v>
      </c>
      <c r="BE148" s="2">
        <f t="shared" si="43"/>
        <v>82.935800759048362</v>
      </c>
      <c r="BF148" s="2">
        <f t="shared" si="44"/>
        <v>77.56337018407504</v>
      </c>
      <c r="BG148" s="2">
        <f t="shared" si="45"/>
        <v>70.112372421575714</v>
      </c>
      <c r="BH148" s="2">
        <f t="shared" si="46"/>
        <v>59.318076374092726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81.072662126073098</v>
      </c>
      <c r="CP148" s="2">
        <f>BL$207*$B148+BL$209</f>
        <v>83.137077278908919</v>
      </c>
      <c r="CQ148" s="2">
        <f>BM$207*$B148+BM$209</f>
        <v>85.954559304716099</v>
      </c>
      <c r="CR148" s="2">
        <f>BN$207*$B148+BN$209</f>
        <v>86.635178497881938</v>
      </c>
      <c r="CS148" s="2">
        <f>BO$207*$B148+BO$209</f>
        <v>89.77111343326871</v>
      </c>
      <c r="CT148" s="2">
        <f>BP$207*$B148+BP$209</f>
        <v>92.69170105571736</v>
      </c>
      <c r="CU148" s="2">
        <f>BQ$207*$B148+BQ$209</f>
        <v>94.166513340028757</v>
      </c>
      <c r="CV148" s="2">
        <f>BR$207*$B148+BR$209</f>
        <v>93.312052727967995</v>
      </c>
      <c r="CW148" s="2">
        <f>BS$207*$B148+BS$209</f>
        <v>90.960080629823707</v>
      </c>
      <c r="CX148" s="2">
        <f>BT$207*$B148+BT$209</f>
        <v>87.79807273789946</v>
      </c>
      <c r="CY148" s="2">
        <f>BU$207*$B148+BU$209</f>
        <v>82.606919683929547</v>
      </c>
      <c r="CZ148" s="2">
        <f>BV$207*$B148+BV$209</f>
        <v>73.983533869074407</v>
      </c>
      <c r="DA148" s="2">
        <f>BW$207*$B148+BW$209</f>
        <v>61.995930976430984</v>
      </c>
      <c r="DD148" s="2">
        <f>BZ$207*$B148+BZ$209</f>
        <v>77.648025869132624</v>
      </c>
      <c r="DE148" s="2">
        <f>CA$207*$B148+CA$209</f>
        <v>80.946432998043079</v>
      </c>
      <c r="DF148" s="2">
        <f>CB$207*$B148+CB$209</f>
        <v>82.872628007703497</v>
      </c>
      <c r="DG148" s="2">
        <f>CC$207*$B148+CC$209</f>
        <v>83.498063787755726</v>
      </c>
      <c r="DH148" s="2">
        <f>CD$207*$B148+CD$209</f>
        <v>86.069684406211763</v>
      </c>
      <c r="DI148" s="2">
        <f>CE$207*$B148+CE$209</f>
        <v>88.15002734788132</v>
      </c>
      <c r="DJ148" s="2">
        <f>CF$207*$B148+CF$209</f>
        <v>89.039739754539283</v>
      </c>
      <c r="DK148" s="2">
        <f>CG$207*$B148+CG$209</f>
        <v>88.264465659026328</v>
      </c>
      <c r="DL148" s="2">
        <f>CH$207*$B148+CH$209</f>
        <v>86.3214830071026</v>
      </c>
      <c r="DM148" s="2">
        <f>CI$207*$B148+CI$209</f>
        <v>82.837874436248626</v>
      </c>
      <c r="DN148" s="2">
        <f>CJ$207*$B148+CJ$209</f>
        <v>77.439872494220211</v>
      </c>
      <c r="DO148" s="2">
        <f>CK$207*$B148+CK$209</f>
        <v>70.013235101774441</v>
      </c>
      <c r="DP148" s="2">
        <f>CL$207*$B148+CL$209</f>
        <v>59.257167580018553</v>
      </c>
      <c r="DS148" s="2">
        <f>POWER(10,($B148-C$227)/C$228)/(1+POWER(10,($B148-C$227)/C$228))</f>
        <v>0.9817037245991288</v>
      </c>
      <c r="DT148" s="2">
        <f>POWER(10,($B148-D$227)/D$228)/(1+POWER(10,($B148-D$227)/D$228))</f>
        <v>0.97564763677864275</v>
      </c>
      <c r="DU148" s="2">
        <f>POWER(10,($B148-E$227)/E$228)/(1+POWER(10,($B148-E$227)/E$228))</f>
        <v>0.97880000537724898</v>
      </c>
      <c r="DV148" s="2">
        <f>POWER(10,($B148-F$227)/F$228)/(1+POWER(10,($B148-F$227)/F$228))</f>
        <v>0.97768902090748511</v>
      </c>
      <c r="DW148" s="2">
        <f>POWER(10,($B148-G$227)/G$228)/(1+POWER(10,($B148-G$227)/G$228))</f>
        <v>0.97844283805200216</v>
      </c>
      <c r="DX148" s="2">
        <f>POWER(10,($B148-H$227)/H$228)/(1+POWER(10,($B148-H$227)/H$228))</f>
        <v>0.97993898575046567</v>
      </c>
      <c r="DY148" s="2">
        <f>POWER(10,($B148-I$227)/I$228)/(1+POWER(10,($B148-I$227)/I$228))</f>
        <v>0.97893646477539531</v>
      </c>
      <c r="DZ148" s="2">
        <f>POWER(10,($B148-J$227)/J$228)/(1+POWER(10,($B148-J$227)/J$228))</f>
        <v>0.97683572783380068</v>
      </c>
      <c r="EA148" s="2">
        <f>POWER(10,($B148-K$227)/K$228)/(1+POWER(10,($B148-K$227)/K$228))</f>
        <v>0.97667950699032358</v>
      </c>
      <c r="EB148" s="2">
        <f>POWER(10,($B148-L$227)/L$228)/(1+POWER(10,($B148-L$227)/L$228))</f>
        <v>0.98025757906349509</v>
      </c>
      <c r="EC148" s="2">
        <f>POWER(10,($B148-M$227)/M$228)/(1+POWER(10,($B148-M$227)/M$228))</f>
        <v>0.97609898161937014</v>
      </c>
      <c r="ED148" s="2">
        <f>POWER(10,($B148-N$227)/N$228)/(1+POWER(10,($B148-N$227)/N$228))</f>
        <v>0.97503026205035703</v>
      </c>
      <c r="EE148" s="2">
        <f>POWER(10,($B148-O$227)/O$228)/(1+POWER(10,($B148-O$227)/O$228))</f>
        <v>0.97776047607691829</v>
      </c>
    </row>
    <row r="149" spans="2:137" x14ac:dyDescent="0.25">
      <c r="B149" s="2">
        <v>143</v>
      </c>
      <c r="C149">
        <v>77.370999999999995</v>
      </c>
      <c r="D149">
        <v>81.271000000000001</v>
      </c>
      <c r="E149">
        <v>82.370999999999995</v>
      </c>
      <c r="F149">
        <v>83.343000000000004</v>
      </c>
      <c r="G149">
        <v>87.486000000000004</v>
      </c>
      <c r="H149">
        <v>87.570999999999998</v>
      </c>
      <c r="I149">
        <v>89.271000000000001</v>
      </c>
      <c r="J149">
        <v>89.971000000000004</v>
      </c>
      <c r="K149">
        <v>83.885999999999996</v>
      </c>
      <c r="L149">
        <v>83.3</v>
      </c>
      <c r="M149">
        <v>77.114000000000004</v>
      </c>
      <c r="N149">
        <v>70.642899999999997</v>
      </c>
      <c r="O149">
        <v>58.7286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77.633938224971189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80.941132894153426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82.931421134203177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83.601982421173133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86.313520291127745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88.651416194133219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89.5368408521623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88.642476034100568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86.652969955279161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83.264203508230509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77.582906842318835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70.111157098904712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59.326428757892558</v>
      </c>
      <c r="AE149" s="5"/>
      <c r="AG149" s="5">
        <f t="shared" si="32"/>
        <v>-0.26293822497119379</v>
      </c>
      <c r="AH149" s="5">
        <f t="shared" si="32"/>
        <v>0.3298671058465743</v>
      </c>
      <c r="AI149" s="5">
        <f t="shared" si="32"/>
        <v>-0.56042113420318174</v>
      </c>
      <c r="AJ149" s="5">
        <f t="shared" si="32"/>
        <v>-0.25898242117312975</v>
      </c>
      <c r="AK149" s="5">
        <f t="shared" si="32"/>
        <v>1.1724797088722596</v>
      </c>
      <c r="AL149" s="5">
        <f t="shared" si="32"/>
        <v>-1.0804161941332211</v>
      </c>
      <c r="AM149" s="5">
        <f t="shared" si="32"/>
        <v>-0.2658408521622988</v>
      </c>
      <c r="AN149" s="5">
        <f t="shared" si="32"/>
        <v>1.3285239658994357</v>
      </c>
      <c r="AO149" s="5">
        <f t="shared" si="47"/>
        <v>-2.7669699552791656</v>
      </c>
      <c r="AP149" s="5">
        <f t="shared" si="33"/>
        <v>3.5796491769488625E-2</v>
      </c>
      <c r="AQ149" s="5">
        <f t="shared" si="33"/>
        <v>-0.46890684231883029</v>
      </c>
      <c r="AR149" s="5">
        <f t="shared" si="33"/>
        <v>0.53174290109528499</v>
      </c>
      <c r="AS149" s="5">
        <f t="shared" si="33"/>
        <v>-0.59782875789255741</v>
      </c>
      <c r="AV149" s="2">
        <f t="shared" si="34"/>
        <v>77.633931070274727</v>
      </c>
      <c r="AW149" s="2">
        <f t="shared" si="35"/>
        <v>80.932956872465354</v>
      </c>
      <c r="AX149" s="2">
        <f t="shared" si="36"/>
        <v>82.863016505558349</v>
      </c>
      <c r="AY149" s="2">
        <f t="shared" si="37"/>
        <v>83.50059329383437</v>
      </c>
      <c r="AZ149" s="2">
        <f t="shared" si="38"/>
        <v>86.089069300635416</v>
      </c>
      <c r="BA149" s="2">
        <f t="shared" si="39"/>
        <v>88.170582196353948</v>
      </c>
      <c r="BB149" s="2">
        <f t="shared" si="40"/>
        <v>89.068561702969674</v>
      </c>
      <c r="BC149" s="2">
        <f t="shared" si="41"/>
        <v>88.298547057083638</v>
      </c>
      <c r="BD149" s="2">
        <f t="shared" si="42"/>
        <v>86.34740378266892</v>
      </c>
      <c r="BE149" s="2">
        <f t="shared" si="43"/>
        <v>82.854069635988424</v>
      </c>
      <c r="BF149" s="2">
        <f t="shared" si="44"/>
        <v>77.484558824649909</v>
      </c>
      <c r="BG149" s="2">
        <f t="shared" si="45"/>
        <v>70.054023329594656</v>
      </c>
      <c r="BH149" s="2">
        <f t="shared" si="46"/>
        <v>59.28295243415446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81.065775109148888</v>
      </c>
      <c r="CP149" s="2">
        <f>BL$207*$B149+BL$209</f>
        <v>83.113516181366293</v>
      </c>
      <c r="CQ149" s="2">
        <f>BM$207*$B149+BM$209</f>
        <v>85.938952666882372</v>
      </c>
      <c r="CR149" s="2">
        <f>BN$207*$B149+BN$209</f>
        <v>86.631059540699766</v>
      </c>
      <c r="CS149" s="2">
        <f>BO$207*$B149+BO$209</f>
        <v>89.789254356613341</v>
      </c>
      <c r="CT149" s="2">
        <f>BP$207*$B149+BP$209</f>
        <v>92.717149815388581</v>
      </c>
      <c r="CU149" s="2">
        <f>BQ$207*$B149+BQ$209</f>
        <v>94.194686036329642</v>
      </c>
      <c r="CV149" s="2">
        <f>BR$207*$B149+BR$209</f>
        <v>93.339873268668896</v>
      </c>
      <c r="CW149" s="2">
        <f>BS$207*$B149+BS$209</f>
        <v>90.984049849008301</v>
      </c>
      <c r="CX149" s="2">
        <f>BT$207*$B149+BT$209</f>
        <v>87.82306106392619</v>
      </c>
      <c r="CY149" s="2">
        <f>BU$207*$B149+BU$209</f>
        <v>82.644604464229687</v>
      </c>
      <c r="CZ149" s="2">
        <f>BV$207*$B149+BV$209</f>
        <v>74.013906692676684</v>
      </c>
      <c r="DA149" s="2">
        <f>BW$207*$B149+BW$209</f>
        <v>62.020569253647594</v>
      </c>
      <c r="DD149" s="2">
        <f>BZ$207*$B149+BZ$209</f>
        <v>77.575598677279643</v>
      </c>
      <c r="DE149" s="2">
        <f>CA$207*$B149+CA$209</f>
        <v>80.883318673062575</v>
      </c>
      <c r="DF149" s="2">
        <f>CB$207*$B149+CB$209</f>
        <v>82.802256318044257</v>
      </c>
      <c r="DG149" s="2">
        <f>CC$207*$B149+CC$209</f>
        <v>83.435441419170388</v>
      </c>
      <c r="DH149" s="2">
        <f>CD$207*$B149+CD$209</f>
        <v>86.014719540711198</v>
      </c>
      <c r="DI149" s="2">
        <f>CE$207*$B149+CE$209</f>
        <v>88.085695915718105</v>
      </c>
      <c r="DJ149" s="2">
        <f>CF$207*$B149+CF$209</f>
        <v>88.967969135488502</v>
      </c>
      <c r="DK149" s="2">
        <f>CG$207*$B149+CG$209</f>
        <v>88.189518083429832</v>
      </c>
      <c r="DL149" s="2">
        <f>CH$207*$B149+CH$209</f>
        <v>86.246434423971181</v>
      </c>
      <c r="DM149" s="2">
        <f>CI$207*$B149+CI$209</f>
        <v>82.762799552843106</v>
      </c>
      <c r="DN149" s="2">
        <f>CJ$207*$B149+CJ$209</f>
        <v>77.369326031463444</v>
      </c>
      <c r="DO149" s="2">
        <f>CK$207*$B149+CK$209</f>
        <v>69.961536842587265</v>
      </c>
      <c r="DP149" s="2">
        <f>CL$207*$B149+CL$209</f>
        <v>59.226163244873774</v>
      </c>
      <c r="DS149" s="2">
        <f>POWER(10,($B149-C$227)/C$228)/(1+POWER(10,($B149-C$227)/C$228))</f>
        <v>0.98328669219629072</v>
      </c>
      <c r="DT149" s="2">
        <f>POWER(10,($B149-D$227)/D$228)/(1+POWER(10,($B149-D$227)/D$228))</f>
        <v>0.97774268905872452</v>
      </c>
      <c r="DU149" s="2">
        <f>POWER(10,($B149-E$227)/E$228)/(1+POWER(10,($B149-E$227)/E$228))</f>
        <v>0.9806292414831308</v>
      </c>
      <c r="DV149" s="2">
        <f>POWER(10,($B149-F$227)/F$228)/(1+POWER(10,($B149-F$227)/F$228))</f>
        <v>0.979612121290384</v>
      </c>
      <c r="DW149" s="2">
        <f>POWER(10,($B149-G$227)/G$228)/(1+POWER(10,($B149-G$227)/G$228))</f>
        <v>0.98030227205456277</v>
      </c>
      <c r="DX149" s="2">
        <f>POWER(10,($B149-H$227)/H$228)/(1+POWER(10,($B149-H$227)/H$228))</f>
        <v>0.98167178547499112</v>
      </c>
      <c r="DY149" s="2">
        <f>POWER(10,($B149-I$227)/I$228)/(1+POWER(10,($B149-I$227)/I$228))</f>
        <v>0.9807541580327449</v>
      </c>
      <c r="DZ149" s="2">
        <f>POWER(10,($B149-J$227)/J$228)/(1+POWER(10,($B149-J$227)/J$228))</f>
        <v>0.97883078550266267</v>
      </c>
      <c r="EA149" s="2">
        <f>POWER(10,($B149-K$227)/K$228)/(1+POWER(10,($B149-K$227)/K$228))</f>
        <v>0.97868772586222486</v>
      </c>
      <c r="EB149" s="2">
        <f>POWER(10,($B149-L$227)/L$228)/(1+POWER(10,($B149-L$227)/L$228))</f>
        <v>0.98196336633088488</v>
      </c>
      <c r="EC149" s="2">
        <f>POWER(10,($B149-M$227)/M$228)/(1+POWER(10,($B149-M$227)/M$228))</f>
        <v>0.97815607372101465</v>
      </c>
      <c r="ED149" s="2">
        <f>POWER(10,($B149-N$227)/N$228)/(1+POWER(10,($B149-N$227)/N$228))</f>
        <v>0.97717718509692653</v>
      </c>
      <c r="EE149" s="2">
        <f>POWER(10,($B149-O$227)/O$228)/(1+POWER(10,($B149-O$227)/O$228))</f>
        <v>0.97967754538804264</v>
      </c>
    </row>
    <row r="150" spans="2:137" x14ac:dyDescent="0.25">
      <c r="B150" s="2">
        <v>144</v>
      </c>
      <c r="C150">
        <v>76.057000000000002</v>
      </c>
      <c r="D150">
        <v>80.513999999999996</v>
      </c>
      <c r="E150">
        <v>82.671000000000006</v>
      </c>
      <c r="F150">
        <v>83.114000000000004</v>
      </c>
      <c r="G150">
        <v>87.370999999999995</v>
      </c>
      <c r="H150">
        <v>89</v>
      </c>
      <c r="I150">
        <v>89.771000000000001</v>
      </c>
      <c r="J150">
        <v>88.713999999999999</v>
      </c>
      <c r="K150">
        <v>86.528999999999996</v>
      </c>
      <c r="L150">
        <v>83.828999999999994</v>
      </c>
      <c r="M150">
        <v>77.429000000000002</v>
      </c>
      <c r="N150">
        <v>70.2</v>
      </c>
      <c r="O150">
        <v>59.171399999999998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77.557452780495211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80.879307411810103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82.895830379217117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83.593663410812169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86.373826446237231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88.806598480342586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89.688360957559638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88.746938155687019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86.744220747321961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83.4017437014611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77.566476725121987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70.08321442383037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59.316149040722614</v>
      </c>
      <c r="AE150" s="5"/>
      <c r="AG150" s="5">
        <f t="shared" si="32"/>
        <v>-1.500452780495209</v>
      </c>
      <c r="AH150" s="5">
        <f t="shared" si="32"/>
        <v>-0.3653074118101074</v>
      </c>
      <c r="AI150" s="5">
        <f t="shared" si="32"/>
        <v>-0.22483037921711002</v>
      </c>
      <c r="AJ150" s="5">
        <f t="shared" si="32"/>
        <v>-0.47966341081216513</v>
      </c>
      <c r="AK150" s="5">
        <f t="shared" si="32"/>
        <v>0.99717355376276373</v>
      </c>
      <c r="AL150" s="5">
        <f t="shared" si="32"/>
        <v>0.1934015196574137</v>
      </c>
      <c r="AM150" s="5">
        <f t="shared" si="32"/>
        <v>8.2639042440362687E-2</v>
      </c>
      <c r="AN150" s="5">
        <f t="shared" si="32"/>
        <v>-3.2938155687020299E-2</v>
      </c>
      <c r="AO150" s="5">
        <f t="shared" si="47"/>
        <v>-0.21522074732196472</v>
      </c>
      <c r="AP150" s="5">
        <f t="shared" si="33"/>
        <v>0.42725629853889302</v>
      </c>
      <c r="AQ150" s="5">
        <f t="shared" si="33"/>
        <v>-0.13747672512198506</v>
      </c>
      <c r="AR150" s="5">
        <f t="shared" si="33"/>
        <v>0.11678557616963303</v>
      </c>
      <c r="AS150" s="5">
        <f t="shared" si="33"/>
        <v>-0.14474904072261552</v>
      </c>
      <c r="AV150" s="2">
        <f t="shared" si="34"/>
        <v>77.557450092092012</v>
      </c>
      <c r="AW150" s="2">
        <f t="shared" si="35"/>
        <v>80.866368218762972</v>
      </c>
      <c r="AX150" s="2">
        <f t="shared" si="36"/>
        <v>82.788362337675366</v>
      </c>
      <c r="AY150" s="2">
        <f t="shared" si="37"/>
        <v>83.433434816317259</v>
      </c>
      <c r="AZ150" s="2">
        <f t="shared" si="38"/>
        <v>86.02899578188979</v>
      </c>
      <c r="BA150" s="2">
        <f t="shared" si="39"/>
        <v>88.10040989040516</v>
      </c>
      <c r="BB150" s="2">
        <f t="shared" si="40"/>
        <v>88.989852871706887</v>
      </c>
      <c r="BC150" s="2">
        <f t="shared" si="41"/>
        <v>88.216179474804107</v>
      </c>
      <c r="BD150" s="2">
        <f t="shared" si="42"/>
        <v>86.265572224849521</v>
      </c>
      <c r="BE150" s="2">
        <f t="shared" si="43"/>
        <v>82.772744904401762</v>
      </c>
      <c r="BF150" s="2">
        <f t="shared" si="44"/>
        <v>77.406235830900911</v>
      </c>
      <c r="BG150" s="2">
        <f t="shared" si="45"/>
        <v>69.996068707197338</v>
      </c>
      <c r="BH150" s="2">
        <f t="shared" si="46"/>
        <v>59.248077188843332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81.058888092224677</v>
      </c>
      <c r="CP150" s="2">
        <f>BL$207*$B150+BL$209</f>
        <v>83.089955083823654</v>
      </c>
      <c r="CQ150" s="2">
        <f>BM$207*$B150+BM$209</f>
        <v>85.923346029048645</v>
      </c>
      <c r="CR150" s="2">
        <f>BN$207*$B150+BN$209</f>
        <v>86.62694058351758</v>
      </c>
      <c r="CS150" s="2">
        <f>BO$207*$B150+BO$209</f>
        <v>89.807395279957973</v>
      </c>
      <c r="CT150" s="2">
        <f>BP$207*$B150+BP$209</f>
        <v>92.742598575059802</v>
      </c>
      <c r="CU150" s="2">
        <f>BQ$207*$B150+BQ$209</f>
        <v>94.222858732630527</v>
      </c>
      <c r="CV150" s="2">
        <f>BR$207*$B150+BR$209</f>
        <v>93.367693809369811</v>
      </c>
      <c r="CW150" s="2">
        <f>BS$207*$B150+BS$209</f>
        <v>91.008019068192908</v>
      </c>
      <c r="CX150" s="2">
        <f>BT$207*$B150+BT$209</f>
        <v>87.848049389952919</v>
      </c>
      <c r="CY150" s="2">
        <f>BU$207*$B150+BU$209</f>
        <v>82.682289244529827</v>
      </c>
      <c r="CZ150" s="2">
        <f>BV$207*$B150+BV$209</f>
        <v>74.044279516278962</v>
      </c>
      <c r="DA150" s="2">
        <f>BW$207*$B150+BW$209</f>
        <v>62.045207530864204</v>
      </c>
      <c r="DD150" s="2">
        <f>BZ$207*$B150+BZ$209</f>
        <v>77.503171485426662</v>
      </c>
      <c r="DE150" s="2">
        <f>CA$207*$B150+CA$209</f>
        <v>80.820204348082058</v>
      </c>
      <c r="DF150" s="2">
        <f>CB$207*$B150+CB$209</f>
        <v>82.731884628385018</v>
      </c>
      <c r="DG150" s="2">
        <f>CC$207*$B150+CC$209</f>
        <v>83.372819050585065</v>
      </c>
      <c r="DH150" s="2">
        <f>CD$207*$B150+CD$209</f>
        <v>85.959754675210633</v>
      </c>
      <c r="DI150" s="2">
        <f>CE$207*$B150+CE$209</f>
        <v>88.021364483554891</v>
      </c>
      <c r="DJ150" s="2">
        <f>CF$207*$B150+CF$209</f>
        <v>88.896198516437721</v>
      </c>
      <c r="DK150" s="2">
        <f>CG$207*$B150+CG$209</f>
        <v>88.114570507833335</v>
      </c>
      <c r="DL150" s="2">
        <f>CH$207*$B150+CH$209</f>
        <v>86.171385840839775</v>
      </c>
      <c r="DM150" s="2">
        <f>CI$207*$B150+CI$209</f>
        <v>82.687724669437571</v>
      </c>
      <c r="DN150" s="2">
        <f>CJ$207*$B150+CJ$209</f>
        <v>77.298779568706664</v>
      </c>
      <c r="DO150" s="2">
        <f>CK$207*$B150+CK$209</f>
        <v>69.909838583400102</v>
      </c>
      <c r="DP150" s="2">
        <f>CL$207*$B150+CL$209</f>
        <v>59.195158909728995</v>
      </c>
      <c r="DS150" s="2">
        <f>POWER(10,($B150-C$227)/C$228)/(1+POWER(10,($B150-C$227)/C$228))</f>
        <v>0.9847348333212006</v>
      </c>
      <c r="DT150" s="2">
        <f>POWER(10,($B150-D$227)/D$228)/(1+POWER(10,($B150-D$227)/D$228))</f>
        <v>0.9796612597348342</v>
      </c>
      <c r="DU150" s="2">
        <f>POWER(10,($B150-E$227)/E$228)/(1+POWER(10,($B150-E$227)/E$228))</f>
        <v>0.98230349604773393</v>
      </c>
      <c r="DV150" s="2">
        <f>POWER(10,($B150-F$227)/F$228)/(1+POWER(10,($B150-F$227)/F$228))</f>
        <v>0.98137261773454232</v>
      </c>
      <c r="DW150" s="2">
        <f>POWER(10,($B150-G$227)/G$228)/(1+POWER(10,($B150-G$227)/G$228))</f>
        <v>0.98200426864355983</v>
      </c>
      <c r="DX150" s="2">
        <f>POWER(10,($B150-H$227)/H$228)/(1+POWER(10,($B150-H$227)/H$228))</f>
        <v>0.98325746927217517</v>
      </c>
      <c r="DY150" s="2">
        <f>POWER(10,($B150-I$227)/I$228)/(1+POWER(10,($B150-I$227)/I$228))</f>
        <v>0.98241780938373835</v>
      </c>
      <c r="DZ150" s="2">
        <f>POWER(10,($B150-J$227)/J$228)/(1+POWER(10,($B150-J$227)/J$228))</f>
        <v>0.98065741823705954</v>
      </c>
      <c r="EA150" s="2">
        <f>POWER(10,($B150-K$227)/K$228)/(1+POWER(10,($B150-K$227)/K$228))</f>
        <v>0.98052645723122434</v>
      </c>
      <c r="EB150" s="2">
        <f>POWER(10,($B150-L$227)/L$228)/(1+POWER(10,($B150-L$227)/L$228))</f>
        <v>0.98352424710286579</v>
      </c>
      <c r="EC150" s="2">
        <f>POWER(10,($B150-M$227)/M$228)/(1+POWER(10,($B150-M$227)/M$228))</f>
        <v>0.9800397382627879</v>
      </c>
      <c r="ED150" s="2">
        <f>POWER(10,($B150-N$227)/N$228)/(1+POWER(10,($B150-N$227)/N$228))</f>
        <v>0.97914346215192127</v>
      </c>
      <c r="EE150" s="2">
        <f>POWER(10,($B150-O$227)/O$228)/(1+POWER(10,($B150-O$227)/O$228))</f>
        <v>0.98143249952933809</v>
      </c>
    </row>
    <row r="151" spans="2:137" x14ac:dyDescent="0.25">
      <c r="B151" s="2">
        <v>145</v>
      </c>
      <c r="C151">
        <v>76.385999999999996</v>
      </c>
      <c r="D151">
        <v>80.456999999999994</v>
      </c>
      <c r="E151">
        <v>82.313999999999993</v>
      </c>
      <c r="F151">
        <v>83.528999999999996</v>
      </c>
      <c r="G151">
        <v>85.614000000000004</v>
      </c>
      <c r="H151">
        <v>89.856999999999999</v>
      </c>
      <c r="I151">
        <v>90.856999999999999</v>
      </c>
      <c r="J151">
        <v>89.114000000000004</v>
      </c>
      <c r="K151">
        <v>87.5</v>
      </c>
      <c r="L151">
        <v>83.786000000000001</v>
      </c>
      <c r="M151">
        <v>78.614000000000004</v>
      </c>
      <c r="N151">
        <v>68.757099999999994</v>
      </c>
      <c r="O151">
        <v>59.414299999999997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77.481228219989148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80.820851740497417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82.877643572008452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83.612073619302905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86.481902724852901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89.033336567163943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89.918958926137478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88.926695519520322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86.910274529804411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83.625855127539026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77.588445822293039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70.080700805388858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59.325070604631243</v>
      </c>
      <c r="AE151" s="5"/>
      <c r="AG151" s="5">
        <f t="shared" si="32"/>
        <v>-1.0952282199891528</v>
      </c>
      <c r="AH151" s="5">
        <f t="shared" si="32"/>
        <v>-0.36385174049742375</v>
      </c>
      <c r="AI151" s="5">
        <f t="shared" si="32"/>
        <v>-0.56364357200845916</v>
      </c>
      <c r="AJ151" s="5">
        <f t="shared" si="32"/>
        <v>-8.3073619302908241E-2</v>
      </c>
      <c r="AK151" s="5">
        <f t="shared" si="32"/>
        <v>-0.86790272485289677</v>
      </c>
      <c r="AL151" s="5">
        <f t="shared" si="32"/>
        <v>0.82366343283605659</v>
      </c>
      <c r="AM151" s="5">
        <f t="shared" si="32"/>
        <v>0.93804107386252156</v>
      </c>
      <c r="AN151" s="5">
        <f t="shared" si="32"/>
        <v>0.18730448047968196</v>
      </c>
      <c r="AO151" s="5">
        <f t="shared" si="47"/>
        <v>0.58972547019558874</v>
      </c>
      <c r="AP151" s="5">
        <f t="shared" si="33"/>
        <v>0.16014487246097531</v>
      </c>
      <c r="AQ151" s="5">
        <f t="shared" si="33"/>
        <v>1.0255541777069652</v>
      </c>
      <c r="AR151" s="5">
        <f t="shared" si="33"/>
        <v>-1.3236008053888639</v>
      </c>
      <c r="AS151" s="5">
        <f t="shared" si="33"/>
        <v>8.9229395368754183E-2</v>
      </c>
      <c r="AV151" s="2">
        <f t="shared" si="34"/>
        <v>77.481227228470971</v>
      </c>
      <c r="AW151" s="2">
        <f t="shared" si="35"/>
        <v>80.800002447950348</v>
      </c>
      <c r="AX151" s="2">
        <f t="shared" si="36"/>
        <v>82.713986804129064</v>
      </c>
      <c r="AY151" s="2">
        <f t="shared" si="37"/>
        <v>83.366565183657812</v>
      </c>
      <c r="AZ151" s="2">
        <f t="shared" si="38"/>
        <v>85.969240336671874</v>
      </c>
      <c r="BA151" s="2">
        <f t="shared" si="39"/>
        <v>88.030602585949239</v>
      </c>
      <c r="BB151" s="2">
        <f t="shared" si="40"/>
        <v>88.911579117054842</v>
      </c>
      <c r="BC151" s="2">
        <f t="shared" si="41"/>
        <v>88.134265382806575</v>
      </c>
      <c r="BD151" s="2">
        <f t="shared" si="42"/>
        <v>86.184145280737184</v>
      </c>
      <c r="BE151" s="2">
        <f t="shared" si="43"/>
        <v>82.691807472117276</v>
      </c>
      <c r="BF151" s="2">
        <f t="shared" si="44"/>
        <v>77.328380508225422</v>
      </c>
      <c r="BG151" s="2">
        <f t="shared" si="45"/>
        <v>69.938491694510333</v>
      </c>
      <c r="BH151" s="2">
        <f t="shared" si="46"/>
        <v>59.2134393759654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81.052001075300467</v>
      </c>
      <c r="CP151" s="2">
        <f>BL$207*$B151+BL$209</f>
        <v>83.066393986281014</v>
      </c>
      <c r="CQ151" s="2">
        <f>BM$207*$B151+BM$209</f>
        <v>85.907739391214918</v>
      </c>
      <c r="CR151" s="2">
        <f>BN$207*$B151+BN$209</f>
        <v>86.622821626335408</v>
      </c>
      <c r="CS151" s="2">
        <f>BO$207*$B151+BO$209</f>
        <v>89.825536203302605</v>
      </c>
      <c r="CT151" s="2">
        <f>BP$207*$B151+BP$209</f>
        <v>92.768047334731037</v>
      </c>
      <c r="CU151" s="2">
        <f>BQ$207*$B151+BQ$209</f>
        <v>94.251031428931412</v>
      </c>
      <c r="CV151" s="2">
        <f>BR$207*$B151+BR$209</f>
        <v>93.395514350070712</v>
      </c>
      <c r="CW151" s="2">
        <f>BS$207*$B151+BS$209</f>
        <v>91.031988287377501</v>
      </c>
      <c r="CX151" s="2">
        <f>BT$207*$B151+BT$209</f>
        <v>87.873037715979649</v>
      </c>
      <c r="CY151" s="2">
        <f>BU$207*$B151+BU$209</f>
        <v>82.719974024829966</v>
      </c>
      <c r="CZ151" s="2">
        <f>BV$207*$B151+BV$209</f>
        <v>74.07465233988124</v>
      </c>
      <c r="DA151" s="2">
        <f>BW$207*$B151+BW$209</f>
        <v>62.069845808080814</v>
      </c>
      <c r="DD151" s="2">
        <f>BZ$207*$B151+BZ$209</f>
        <v>77.430744293573682</v>
      </c>
      <c r="DE151" s="2">
        <f>CA$207*$B151+CA$209</f>
        <v>80.75709002310154</v>
      </c>
      <c r="DF151" s="2">
        <f>CB$207*$B151+CB$209</f>
        <v>82.661512938725778</v>
      </c>
      <c r="DG151" s="2">
        <f>CC$207*$B151+CC$209</f>
        <v>83.310196681999727</v>
      </c>
      <c r="DH151" s="2">
        <f>CD$207*$B151+CD$209</f>
        <v>85.904789809710067</v>
      </c>
      <c r="DI151" s="2">
        <f>CE$207*$B151+CE$209</f>
        <v>87.95703305139169</v>
      </c>
      <c r="DJ151" s="2">
        <f>CF$207*$B151+CF$209</f>
        <v>88.824427897386926</v>
      </c>
      <c r="DK151" s="2">
        <f>CG$207*$B151+CG$209</f>
        <v>88.039622932236853</v>
      </c>
      <c r="DL151" s="2">
        <f>CH$207*$B151+CH$209</f>
        <v>86.096337257708356</v>
      </c>
      <c r="DM151" s="2">
        <f>CI$207*$B151+CI$209</f>
        <v>82.612649786032051</v>
      </c>
      <c r="DN151" s="2">
        <f>CJ$207*$B151+CJ$209</f>
        <v>77.228233105949897</v>
      </c>
      <c r="DO151" s="2">
        <f>CK$207*$B151+CK$209</f>
        <v>69.858140324212926</v>
      </c>
      <c r="DP151" s="2">
        <f>CL$207*$B151+CL$209</f>
        <v>59.164154574584217</v>
      </c>
      <c r="DS151" s="2">
        <f>POWER(10,($B151-C$227)/C$228)/(1+POWER(10,($B151-C$227)/C$228))</f>
        <v>0.98605927777559865</v>
      </c>
      <c r="DT151" s="2">
        <f>POWER(10,($B151-D$227)/D$228)/(1+POWER(10,($B151-D$227)/D$228))</f>
        <v>0.98141759355501978</v>
      </c>
      <c r="DU151" s="2">
        <f>POWER(10,($B151-E$227)/E$228)/(1+POWER(10,($B151-E$227)/E$228))</f>
        <v>0.98383542671120805</v>
      </c>
      <c r="DV151" s="2">
        <f>POWER(10,($B151-F$227)/F$228)/(1+POWER(10,($B151-F$227)/F$228))</f>
        <v>0.98298373567630526</v>
      </c>
      <c r="DW151" s="2">
        <f>POWER(10,($B151-G$227)/G$228)/(1+POWER(10,($B151-G$227)/G$228))</f>
        <v>0.98356166900589592</v>
      </c>
      <c r="DX151" s="2">
        <f>POWER(10,($B151-H$227)/H$228)/(1+POWER(10,($B151-H$227)/H$228))</f>
        <v>0.98470810306834566</v>
      </c>
      <c r="DY151" s="2">
        <f>POWER(10,($B151-I$227)/I$228)/(1+POWER(10,($B151-I$227)/I$228))</f>
        <v>0.98394000609012389</v>
      </c>
      <c r="DZ151" s="2">
        <f>POWER(10,($B151-J$227)/J$228)/(1+POWER(10,($B151-J$227)/J$228))</f>
        <v>0.98232928131168173</v>
      </c>
      <c r="EA151" s="2">
        <f>POWER(10,($B151-K$227)/K$228)/(1+POWER(10,($B151-K$227)/K$228))</f>
        <v>0.98220943447966835</v>
      </c>
      <c r="EB151" s="2">
        <f>POWER(10,($B151-L$227)/L$228)/(1+POWER(10,($B151-L$227)/L$228))</f>
        <v>0.98495212004525812</v>
      </c>
      <c r="EC151" s="2">
        <f>POWER(10,($B151-M$227)/M$228)/(1+POWER(10,($B151-M$227)/M$228))</f>
        <v>0.98176399729069075</v>
      </c>
      <c r="ED151" s="2">
        <f>POWER(10,($B151-N$227)/N$228)/(1+POWER(10,($B151-N$227)/N$228))</f>
        <v>0.98094364014644719</v>
      </c>
      <c r="EE151" s="2">
        <f>POWER(10,($B151-O$227)/O$228)/(1+POWER(10,($B151-O$227)/O$228))</f>
        <v>0.98303852769591293</v>
      </c>
    </row>
    <row r="152" spans="2:137" x14ac:dyDescent="0.25">
      <c r="B152" s="2">
        <v>146</v>
      </c>
      <c r="C152">
        <v>75.914000000000001</v>
      </c>
      <c r="D152">
        <v>79.456999999999994</v>
      </c>
      <c r="E152">
        <v>82.343000000000004</v>
      </c>
      <c r="F152">
        <v>83.813999999999993</v>
      </c>
      <c r="G152">
        <v>86.914000000000001</v>
      </c>
      <c r="H152">
        <v>90.043000000000006</v>
      </c>
      <c r="I152">
        <v>91.313999999999993</v>
      </c>
      <c r="J152">
        <v>89.328999999999994</v>
      </c>
      <c r="K152">
        <v>86.843000000000004</v>
      </c>
      <c r="L152">
        <v>83.870999999999995</v>
      </c>
      <c r="M152">
        <v>77.442999999999998</v>
      </c>
      <c r="N152">
        <v>70.2714</v>
      </c>
      <c r="O152">
        <v>59.7714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77.405249325288594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80.766795429150463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82.881160573289478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83.664111375125913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86.647014510391173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89.337580520176459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90.238161586971231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89.196640635144561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87.168644359396907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83.953770239411412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77.662594422760179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70.11225548747079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59.360194383660001</v>
      </c>
      <c r="AE152" s="5"/>
      <c r="AG152" s="5">
        <f t="shared" si="32"/>
        <v>-1.4912493252885923</v>
      </c>
      <c r="AH152" s="5">
        <f t="shared" si="32"/>
        <v>-1.3097954291504692</v>
      </c>
      <c r="AI152" s="5">
        <f t="shared" si="32"/>
        <v>-0.53816057328947409</v>
      </c>
      <c r="AJ152" s="5">
        <f t="shared" si="32"/>
        <v>0.14988862487408028</v>
      </c>
      <c r="AK152" s="5">
        <f t="shared" si="32"/>
        <v>0.26698548960882817</v>
      </c>
      <c r="AL152" s="5">
        <f t="shared" si="32"/>
        <v>0.70541947982354714</v>
      </c>
      <c r="AM152" s="5">
        <f t="shared" si="32"/>
        <v>1.0758384130287624</v>
      </c>
      <c r="AN152" s="5">
        <f t="shared" si="32"/>
        <v>0.1323593648554322</v>
      </c>
      <c r="AO152" s="5">
        <f t="shared" si="47"/>
        <v>-0.32564435939690384</v>
      </c>
      <c r="AP152" s="5">
        <f t="shared" si="33"/>
        <v>-8.2770239411416924E-2</v>
      </c>
      <c r="AQ152" s="5">
        <f t="shared" si="33"/>
        <v>-0.21959442276018137</v>
      </c>
      <c r="AR152" s="5">
        <f t="shared" si="33"/>
        <v>0.15914451252920969</v>
      </c>
      <c r="AS152" s="5">
        <f t="shared" si="33"/>
        <v>0.41120561633999841</v>
      </c>
      <c r="AV152" s="2">
        <f t="shared" si="34"/>
        <v>77.405248937329944</v>
      </c>
      <c r="AW152" s="2">
        <f t="shared" si="35"/>
        <v>80.733847810267193</v>
      </c>
      <c r="AX152" s="2">
        <f t="shared" si="36"/>
        <v>82.639874657941704</v>
      </c>
      <c r="AY152" s="2">
        <f t="shared" si="37"/>
        <v>83.299969361709884</v>
      </c>
      <c r="AZ152" s="2">
        <f t="shared" si="38"/>
        <v>85.90978724988787</v>
      </c>
      <c r="BA152" s="2">
        <f t="shared" si="39"/>
        <v>87.961142028502053</v>
      </c>
      <c r="BB152" s="2">
        <f t="shared" si="40"/>
        <v>88.8337185420434</v>
      </c>
      <c r="BC152" s="2">
        <f t="shared" si="41"/>
        <v>88.052783490090235</v>
      </c>
      <c r="BD152" s="2">
        <f t="shared" si="42"/>
        <v>86.103105199578792</v>
      </c>
      <c r="BE152" s="2">
        <f t="shared" si="43"/>
        <v>82.611238354910924</v>
      </c>
      <c r="BF152" s="2">
        <f t="shared" si="44"/>
        <v>77.250971882926251</v>
      </c>
      <c r="BG152" s="2">
        <f t="shared" si="45"/>
        <v>69.881275225572679</v>
      </c>
      <c r="BH152" s="2">
        <f t="shared" si="46"/>
        <v>59.179027719408417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81.045114058376257</v>
      </c>
      <c r="CP152" s="2">
        <f>BL$207*$B152+BL$209</f>
        <v>83.042832888738374</v>
      </c>
      <c r="CQ152" s="2">
        <f>BM$207*$B152+BM$209</f>
        <v>85.89213275338119</v>
      </c>
      <c r="CR152" s="2">
        <f>BN$207*$B152+BN$209</f>
        <v>86.618702669153237</v>
      </c>
      <c r="CS152" s="2">
        <f>BO$207*$B152+BO$209</f>
        <v>89.843677126647236</v>
      </c>
      <c r="CT152" s="2">
        <f>BP$207*$B152+BP$209</f>
        <v>92.793496094402258</v>
      </c>
      <c r="CU152" s="2">
        <f>BQ$207*$B152+BQ$209</f>
        <v>94.279204125232297</v>
      </c>
      <c r="CV152" s="2">
        <f>BR$207*$B152+BR$209</f>
        <v>93.423334890771628</v>
      </c>
      <c r="CW152" s="2">
        <f>BS$207*$B152+BS$209</f>
        <v>91.055957506562109</v>
      </c>
      <c r="CX152" s="2">
        <f>BT$207*$B152+BT$209</f>
        <v>87.898026042006379</v>
      </c>
      <c r="CY152" s="2">
        <f>BU$207*$B152+BU$209</f>
        <v>82.757658805130106</v>
      </c>
      <c r="CZ152" s="2">
        <f>BV$207*$B152+BV$209</f>
        <v>74.105025163483518</v>
      </c>
      <c r="DA152" s="2">
        <f>BW$207*$B152+BW$209</f>
        <v>62.094484085297424</v>
      </c>
      <c r="DD152" s="2">
        <f>BZ$207*$B152+BZ$209</f>
        <v>77.358317101720701</v>
      </c>
      <c r="DE152" s="2">
        <f>CA$207*$B152+CA$209</f>
        <v>80.693975698121022</v>
      </c>
      <c r="DF152" s="2">
        <f>CB$207*$B152+CB$209</f>
        <v>82.591141249066538</v>
      </c>
      <c r="DG152" s="2">
        <f>CC$207*$B152+CC$209</f>
        <v>83.24757431341439</v>
      </c>
      <c r="DH152" s="2">
        <f>CD$207*$B152+CD$209</f>
        <v>85.849824944209502</v>
      </c>
      <c r="DI152" s="2">
        <f>CE$207*$B152+CE$209</f>
        <v>87.89270161922849</v>
      </c>
      <c r="DJ152" s="2">
        <f>CF$207*$B152+CF$209</f>
        <v>88.752657278336144</v>
      </c>
      <c r="DK152" s="2">
        <f>CG$207*$B152+CG$209</f>
        <v>87.964675356640356</v>
      </c>
      <c r="DL152" s="2">
        <f>CH$207*$B152+CH$209</f>
        <v>86.021288674576937</v>
      </c>
      <c r="DM152" s="2">
        <f>CI$207*$B152+CI$209</f>
        <v>82.537574902626517</v>
      </c>
      <c r="DN152" s="2">
        <f>CJ$207*$B152+CJ$209</f>
        <v>77.157686643193117</v>
      </c>
      <c r="DO152" s="2">
        <f>CK$207*$B152+CK$209</f>
        <v>69.806442065025749</v>
      </c>
      <c r="DP152" s="2">
        <f>CL$207*$B152+CL$209</f>
        <v>59.133150239439438</v>
      </c>
      <c r="DS152" s="2">
        <f>POWER(10,($B152-C$227)/C$228)/(1+POWER(10,($B152-C$227)/C$228))</f>
        <v>0.98727029555437862</v>
      </c>
      <c r="DT152" s="2">
        <f>POWER(10,($B152-D$227)/D$228)/(1+POWER(10,($B152-D$227)/D$228))</f>
        <v>0.98302488873932348</v>
      </c>
      <c r="DU152" s="2">
        <f>POWER(10,($B152-E$227)/E$228)/(1+POWER(10,($B152-E$227)/E$228))</f>
        <v>0.98523673604991779</v>
      </c>
      <c r="DV152" s="2">
        <f>POWER(10,($B152-F$227)/F$228)/(1+POWER(10,($B152-F$227)/F$228))</f>
        <v>0.98445771185001263</v>
      </c>
      <c r="DW152" s="2">
        <f>POWER(10,($B152-G$227)/G$228)/(1+POWER(10,($B152-G$227)/G$228))</f>
        <v>0.98498634828248322</v>
      </c>
      <c r="DX152" s="2">
        <f>POWER(10,($B152-H$227)/H$228)/(1+POWER(10,($B152-H$227)/H$228))</f>
        <v>0.98603483381719714</v>
      </c>
      <c r="DY152" s="2">
        <f>POWER(10,($B152-I$227)/I$228)/(1+POWER(10,($B152-I$227)/I$228))</f>
        <v>0.98533238458789263</v>
      </c>
      <c r="DZ152" s="2">
        <f>POWER(10,($B152-J$227)/J$228)/(1+POWER(10,($B152-J$227)/J$228))</f>
        <v>0.98385901650414964</v>
      </c>
      <c r="EA152" s="2">
        <f>POWER(10,($B152-K$227)/K$228)/(1+POWER(10,($B152-K$227)/K$228))</f>
        <v>0.98374937305070198</v>
      </c>
      <c r="EB152" s="2">
        <f>POWER(10,($B152-L$227)/L$228)/(1+POWER(10,($B152-L$227)/L$228))</f>
        <v>0.98625797523957548</v>
      </c>
      <c r="EC152" s="2">
        <f>POWER(10,($B152-M$227)/M$228)/(1+POWER(10,($B152-M$227)/M$228))</f>
        <v>0.98334183866712954</v>
      </c>
      <c r="ED152" s="2">
        <f>POWER(10,($B152-N$227)/N$228)/(1+POWER(10,($B152-N$227)/N$228))</f>
        <v>0.9825912030004097</v>
      </c>
      <c r="EE152" s="2">
        <f>POWER(10,($B152-O$227)/O$228)/(1+POWER(10,($B152-O$227)/O$228))</f>
        <v>0.98450783249813367</v>
      </c>
    </row>
    <row r="153" spans="2:137" x14ac:dyDescent="0.25">
      <c r="B153" s="2">
        <v>147</v>
      </c>
      <c r="C153">
        <v>76.486000000000004</v>
      </c>
      <c r="D153">
        <v>80.686000000000007</v>
      </c>
      <c r="E153">
        <v>83.1</v>
      </c>
      <c r="F153">
        <v>84.813999999999993</v>
      </c>
      <c r="G153">
        <v>87.057000000000002</v>
      </c>
      <c r="H153">
        <v>91</v>
      </c>
      <c r="I153">
        <v>90.528999999999996</v>
      </c>
      <c r="J153">
        <v>90.186000000000007</v>
      </c>
      <c r="K153">
        <v>87.656999999999996</v>
      </c>
      <c r="L153">
        <v>84.043000000000006</v>
      </c>
      <c r="M153">
        <v>78.429000000000002</v>
      </c>
      <c r="N153">
        <v>71.128600000000006</v>
      </c>
      <c r="O153">
        <v>59.685699999999997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77.329502198064645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80.718463868926847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82.910322813355421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83.756255202701851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86.87596584597695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89.71853815291179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90.648980899200126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89.567820758639982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87.534460558566892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84.398601019844094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77.805990227373115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70.190308674734709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59.431353946183783</v>
      </c>
      <c r="AE153" s="5"/>
      <c r="AG153" s="5">
        <f t="shared" si="32"/>
        <v>-0.84350219806464111</v>
      </c>
      <c r="AH153" s="5">
        <f t="shared" si="32"/>
        <v>-3.2463868926839723E-2</v>
      </c>
      <c r="AI153" s="5">
        <f t="shared" si="32"/>
        <v>0.18967718664457323</v>
      </c>
      <c r="AJ153" s="5">
        <f t="shared" si="32"/>
        <v>1.0577447972981417</v>
      </c>
      <c r="AK153" s="5">
        <f t="shared" si="32"/>
        <v>0.18103415402305245</v>
      </c>
      <c r="AL153" s="5">
        <f t="shared" si="32"/>
        <v>1.2814618470882095</v>
      </c>
      <c r="AM153" s="5">
        <f t="shared" si="32"/>
        <v>-0.11998089920012944</v>
      </c>
      <c r="AN153" s="5">
        <f t="shared" si="32"/>
        <v>0.61817924136002489</v>
      </c>
      <c r="AO153" s="5">
        <f t="shared" si="47"/>
        <v>0.12253944143310491</v>
      </c>
      <c r="AP153" s="5">
        <f t="shared" si="33"/>
        <v>-0.35560101984408732</v>
      </c>
      <c r="AQ153" s="5">
        <f t="shared" si="33"/>
        <v>0.62300977262688662</v>
      </c>
      <c r="AR153" s="5">
        <f t="shared" si="33"/>
        <v>0.9382913252652969</v>
      </c>
      <c r="AS153" s="5">
        <f t="shared" si="33"/>
        <v>0.25434605381621367</v>
      </c>
      <c r="AV153" s="2">
        <f t="shared" si="34"/>
        <v>77.329501998587077</v>
      </c>
      <c r="AW153" s="2">
        <f t="shared" si="35"/>
        <v>80.667892825453947</v>
      </c>
      <c r="AX153" s="2">
        <f t="shared" si="36"/>
        <v>82.566011096341114</v>
      </c>
      <c r="AY153" s="2">
        <f t="shared" si="37"/>
        <v>83.233632640597762</v>
      </c>
      <c r="AZ153" s="2">
        <f t="shared" si="38"/>
        <v>85.850621023083363</v>
      </c>
      <c r="BA153" s="2">
        <f t="shared" si="39"/>
        <v>87.892010256927563</v>
      </c>
      <c r="BB153" s="2">
        <f t="shared" si="40"/>
        <v>88.756249617358847</v>
      </c>
      <c r="BC153" s="2">
        <f t="shared" si="41"/>
        <v>87.971712615180749</v>
      </c>
      <c r="BD153" s="2">
        <f t="shared" si="42"/>
        <v>86.022434115210189</v>
      </c>
      <c r="BE153" s="2">
        <f t="shared" si="43"/>
        <v>82.531018815367531</v>
      </c>
      <c r="BF153" s="2">
        <f t="shared" si="44"/>
        <v>77.173988922596706</v>
      </c>
      <c r="BG153" s="2">
        <f t="shared" si="45"/>
        <v>69.824402204651904</v>
      </c>
      <c r="BH153" s="2">
        <f t="shared" si="46"/>
        <v>59.144831025068086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81.038227041452046</v>
      </c>
      <c r="CP153" s="2">
        <f>BL$207*$B153+BL$209</f>
        <v>83.019271791195735</v>
      </c>
      <c r="CQ153" s="2">
        <f>BM$207*$B153+BM$209</f>
        <v>85.876526115547478</v>
      </c>
      <c r="CR153" s="2">
        <f>BN$207*$B153+BN$209</f>
        <v>86.614583711971065</v>
      </c>
      <c r="CS153" s="2">
        <f>BO$207*$B153+BO$209</f>
        <v>89.861818049991868</v>
      </c>
      <c r="CT153" s="2">
        <f>BP$207*$B153+BP$209</f>
        <v>92.818944854073479</v>
      </c>
      <c r="CU153" s="2">
        <f>BQ$207*$B153+BQ$209</f>
        <v>94.307376821533182</v>
      </c>
      <c r="CV153" s="2">
        <f>BR$207*$B153+BR$209</f>
        <v>93.451155431472543</v>
      </c>
      <c r="CW153" s="2">
        <f>BS$207*$B153+BS$209</f>
        <v>91.079926725746702</v>
      </c>
      <c r="CX153" s="2">
        <f>BT$207*$B153+BT$209</f>
        <v>87.923014368033108</v>
      </c>
      <c r="CY153" s="2">
        <f>BU$207*$B153+BU$209</f>
        <v>82.795343585430246</v>
      </c>
      <c r="CZ153" s="2">
        <f>BV$207*$B153+BV$209</f>
        <v>74.13539798708581</v>
      </c>
      <c r="DA153" s="2">
        <f>BW$207*$B153+BW$209</f>
        <v>62.119122362514034</v>
      </c>
      <c r="DD153" s="2">
        <f>BZ$207*$B153+BZ$209</f>
        <v>77.28588990986772</v>
      </c>
      <c r="DE153" s="2">
        <f>CA$207*$B153+CA$209</f>
        <v>80.630861373140519</v>
      </c>
      <c r="DF153" s="2">
        <f>CB$207*$B153+CB$209</f>
        <v>82.520769559407299</v>
      </c>
      <c r="DG153" s="2">
        <f>CC$207*$B153+CC$209</f>
        <v>83.184951944829066</v>
      </c>
      <c r="DH153" s="2">
        <f>CD$207*$B153+CD$209</f>
        <v>85.794860078708936</v>
      </c>
      <c r="DI153" s="2">
        <f>CE$207*$B153+CE$209</f>
        <v>87.828370187065275</v>
      </c>
      <c r="DJ153" s="2">
        <f>CF$207*$B153+CF$209</f>
        <v>88.680886659285363</v>
      </c>
      <c r="DK153" s="2">
        <f>CG$207*$B153+CG$209</f>
        <v>87.88972778104386</v>
      </c>
      <c r="DL153" s="2">
        <f>CH$207*$B153+CH$209</f>
        <v>85.946240091445517</v>
      </c>
      <c r="DM153" s="2">
        <f>CI$207*$B153+CI$209</f>
        <v>82.462500019220997</v>
      </c>
      <c r="DN153" s="2">
        <f>CJ$207*$B153+CJ$209</f>
        <v>77.08714018043635</v>
      </c>
      <c r="DO153" s="2">
        <f>CK$207*$B153+CK$209</f>
        <v>69.754743805838572</v>
      </c>
      <c r="DP153" s="2">
        <f>CL$207*$B153+CL$209</f>
        <v>59.102145904294659</v>
      </c>
      <c r="DS153" s="2">
        <f>POWER(10,($B153-C$227)/C$228)/(1+POWER(10,($B153-C$227)/C$228))</f>
        <v>0.98837735331607968</v>
      </c>
      <c r="DT153" s="2">
        <f>POWER(10,($B153-D$227)/D$228)/(1+POWER(10,($B153-D$227)/D$228))</f>
        <v>0.98449535639541186</v>
      </c>
      <c r="DU153" s="2">
        <f>POWER(10,($B153-E$227)/E$228)/(1+POWER(10,($B153-E$227)/E$228))</f>
        <v>0.9865182303373472</v>
      </c>
      <c r="DV153" s="2">
        <f>POWER(10,($B153-F$227)/F$228)/(1+POWER(10,($B153-F$227)/F$228))</f>
        <v>0.9858058534927584</v>
      </c>
      <c r="DW153" s="2">
        <f>POWER(10,($B153-G$227)/G$228)/(1+POWER(10,($B153-G$227)/G$228))</f>
        <v>0.98628927449751158</v>
      </c>
      <c r="DX153" s="2">
        <f>POWER(10,($B153-H$227)/H$228)/(1+POWER(10,($B153-H$227)/H$228))</f>
        <v>0.98724794755942646</v>
      </c>
      <c r="DY153" s="2">
        <f>POWER(10,($B153-I$227)/I$228)/(1+POWER(10,($B153-I$227)/I$228))</f>
        <v>0.986605689177395</v>
      </c>
      <c r="DZ153" s="2">
        <f>POWER(10,($B153-J$227)/J$228)/(1+POWER(10,($B153-J$227)/J$228))</f>
        <v>0.98525831148220011</v>
      </c>
      <c r="EA153" s="2">
        <f>POWER(10,($B153-K$227)/K$228)/(1+POWER(10,($B153-K$227)/K$228))</f>
        <v>0.9851580298541065</v>
      </c>
      <c r="EB153" s="2">
        <f>POWER(10,($B153-L$227)/L$228)/(1+POWER(10,($B153-L$227)/L$228))</f>
        <v>0.98745195200129243</v>
      </c>
      <c r="EC153" s="2">
        <f>POWER(10,($B153-M$227)/M$228)/(1+POWER(10,($B153-M$227)/M$228))</f>
        <v>0.98478527550640826</v>
      </c>
      <c r="ED153" s="2">
        <f>POWER(10,($B153-N$227)/N$228)/(1+POWER(10,($B153-N$227)/N$228))</f>
        <v>0.98409863095070771</v>
      </c>
      <c r="EE153" s="2">
        <f>POWER(10,($B153-O$227)/O$228)/(1+POWER(10,($B153-O$227)/O$228))</f>
        <v>0.9858516891448933</v>
      </c>
    </row>
    <row r="154" spans="2:137" x14ac:dyDescent="0.25">
      <c r="B154" s="2">
        <v>148</v>
      </c>
      <c r="C154">
        <v>76.356999999999999</v>
      </c>
      <c r="D154">
        <v>80.429000000000002</v>
      </c>
      <c r="E154">
        <v>83.728999999999999</v>
      </c>
      <c r="F154">
        <v>83.257000000000005</v>
      </c>
      <c r="G154">
        <v>87.9</v>
      </c>
      <c r="H154">
        <v>89.813999999999993</v>
      </c>
      <c r="I154">
        <v>90.713999999999999</v>
      </c>
      <c r="J154">
        <v>90.757000000000005</v>
      </c>
      <c r="K154">
        <v>87.828999999999994</v>
      </c>
      <c r="L154">
        <v>84.6</v>
      </c>
      <c r="M154">
        <v>78.356999999999999</v>
      </c>
      <c r="N154">
        <v>70.7</v>
      </c>
      <c r="O154">
        <v>60.057099999999998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77.253973734932131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80.677341619121918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82.967898059470983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83.893279359291952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87.170924625071052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90.166298889919901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91.144874419776869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90.043898585503101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88.016813999548958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84.965481890870677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78.037532802865158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70.330333472795871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59.550757409330785</v>
      </c>
      <c r="AE154" s="5"/>
      <c r="AG154" s="5">
        <f t="shared" si="32"/>
        <v>-0.89697373493213206</v>
      </c>
      <c r="AH154" s="5">
        <f t="shared" si="32"/>
        <v>-0.24834161912191632</v>
      </c>
      <c r="AI154" s="5">
        <f t="shared" si="32"/>
        <v>0.76110194052901647</v>
      </c>
      <c r="AJ154" s="5">
        <f t="shared" si="32"/>
        <v>-0.63627935929194734</v>
      </c>
      <c r="AK154" s="5">
        <f t="shared" si="32"/>
        <v>0.72907537492895358</v>
      </c>
      <c r="AL154" s="5">
        <f t="shared" si="32"/>
        <v>-0.35229888991990777</v>
      </c>
      <c r="AM154" s="5">
        <f t="shared" si="32"/>
        <v>-0.43087441977687035</v>
      </c>
      <c r="AN154" s="5">
        <f t="shared" si="32"/>
        <v>0.71310141449690434</v>
      </c>
      <c r="AO154" s="5">
        <f t="shared" si="47"/>
        <v>-0.18781399954896472</v>
      </c>
      <c r="AP154" s="5">
        <f t="shared" si="33"/>
        <v>-0.36548189087068295</v>
      </c>
      <c r="AQ154" s="5">
        <f t="shared" si="33"/>
        <v>0.31946719713484129</v>
      </c>
      <c r="AR154" s="5">
        <f t="shared" si="33"/>
        <v>0.36966652720413151</v>
      </c>
      <c r="AS154" s="5">
        <f t="shared" si="33"/>
        <v>0.50634259066921317</v>
      </c>
      <c r="AV154" s="2">
        <f t="shared" si="34"/>
        <v>77.253973569289059</v>
      </c>
      <c r="AW154" s="2">
        <f t="shared" si="35"/>
        <v>80.602126334261058</v>
      </c>
      <c r="AX154" s="2">
        <f t="shared" si="36"/>
        <v>82.492381810046709</v>
      </c>
      <c r="AY154" s="2">
        <f t="shared" si="37"/>
        <v>83.167540703298329</v>
      </c>
      <c r="AZ154" s="2">
        <f t="shared" si="38"/>
        <v>85.791726466796234</v>
      </c>
      <c r="BA154" s="2">
        <f t="shared" si="39"/>
        <v>87.823189702838192</v>
      </c>
      <c r="BB154" s="2">
        <f t="shared" si="40"/>
        <v>88.679151298448602</v>
      </c>
      <c r="BC154" s="2">
        <f t="shared" si="41"/>
        <v>87.891031843645962</v>
      </c>
      <c r="BD154" s="2">
        <f t="shared" si="42"/>
        <v>85.942114212846349</v>
      </c>
      <c r="BE154" s="2">
        <f t="shared" si="43"/>
        <v>82.451130476115452</v>
      </c>
      <c r="BF154" s="2">
        <f t="shared" si="44"/>
        <v>77.097410720169719</v>
      </c>
      <c r="BG154" s="2">
        <f t="shared" si="45"/>
        <v>69.767855653334863</v>
      </c>
      <c r="BH154" s="2">
        <f t="shared" si="46"/>
        <v>59.11083825990508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81.031340024527836</v>
      </c>
      <c r="CP154" s="2">
        <f>BL$207*$B154+BL$209</f>
        <v>82.995710693653095</v>
      </c>
      <c r="CQ154" s="2">
        <f>BM$207*$B154+BM$209</f>
        <v>85.86091947771375</v>
      </c>
      <c r="CR154" s="2">
        <f>BN$207*$B154+BN$209</f>
        <v>86.610464754788893</v>
      </c>
      <c r="CS154" s="2">
        <f>BO$207*$B154+BO$209</f>
        <v>89.8799589733365</v>
      </c>
      <c r="CT154" s="2">
        <f>BP$207*$B154+BP$209</f>
        <v>92.8443936137447</v>
      </c>
      <c r="CU154" s="2">
        <f>BQ$207*$B154+BQ$209</f>
        <v>94.335549517834068</v>
      </c>
      <c r="CV154" s="2">
        <f>BR$207*$B154+BR$209</f>
        <v>93.478975972173444</v>
      </c>
      <c r="CW154" s="2">
        <f>BS$207*$B154+BS$209</f>
        <v>91.10389594493131</v>
      </c>
      <c r="CX154" s="2">
        <f>BT$207*$B154+BT$209</f>
        <v>87.948002694059838</v>
      </c>
      <c r="CY154" s="2">
        <f>BU$207*$B154+BU$209</f>
        <v>82.833028365730399</v>
      </c>
      <c r="CZ154" s="2">
        <f>BV$207*$B154+BV$209</f>
        <v>74.165770810688088</v>
      </c>
      <c r="DA154" s="2">
        <f>BW$207*$B154+BW$209</f>
        <v>62.143760639730651</v>
      </c>
      <c r="DD154" s="2">
        <f>BZ$207*$B154+BZ$209</f>
        <v>77.213462718014739</v>
      </c>
      <c r="DE154" s="2">
        <f>CA$207*$B154+CA$209</f>
        <v>80.567747048160001</v>
      </c>
      <c r="DF154" s="2">
        <f>CB$207*$B154+CB$209</f>
        <v>82.450397869748059</v>
      </c>
      <c r="DG154" s="2">
        <f>CC$207*$B154+CC$209</f>
        <v>83.122329576243729</v>
      </c>
      <c r="DH154" s="2">
        <f>CD$207*$B154+CD$209</f>
        <v>85.739895213208371</v>
      </c>
      <c r="DI154" s="2">
        <f>CE$207*$B154+CE$209</f>
        <v>87.764038754902074</v>
      </c>
      <c r="DJ154" s="2">
        <f>CF$207*$B154+CF$209</f>
        <v>88.609116040234568</v>
      </c>
      <c r="DK154" s="2">
        <f>CG$207*$B154+CG$209</f>
        <v>87.814780205447363</v>
      </c>
      <c r="DL154" s="2">
        <f>CH$207*$B154+CH$209</f>
        <v>85.871191508314098</v>
      </c>
      <c r="DM154" s="2">
        <f>CI$207*$B154+CI$209</f>
        <v>82.387425135815462</v>
      </c>
      <c r="DN154" s="2">
        <f>CJ$207*$B154+CJ$209</f>
        <v>77.016593717679569</v>
      </c>
      <c r="DO154" s="2">
        <f>CK$207*$B154+CK$209</f>
        <v>69.70304554665141</v>
      </c>
      <c r="DP154" s="2">
        <f>CL$207*$B154+CL$209</f>
        <v>59.07114156914988</v>
      </c>
      <c r="DS154" s="2">
        <f>POWER(10,($B154-C$227)/C$228)/(1+POWER(10,($B154-C$227)/C$228))</f>
        <v>0.98938916889623152</v>
      </c>
      <c r="DT154" s="2">
        <f>POWER(10,($B154-D$227)/D$228)/(1+POWER(10,($B154-D$227)/D$228))</f>
        <v>0.98584027970728527</v>
      </c>
      <c r="DU154" s="2">
        <f>POWER(10,($B154-E$227)/E$228)/(1+POWER(10,($B154-E$227)/E$228))</f>
        <v>0.98768987705558386</v>
      </c>
      <c r="DV154" s="2">
        <f>POWER(10,($B154-F$227)/F$228)/(1+POWER(10,($B154-F$227)/F$228))</f>
        <v>0.98703859663103632</v>
      </c>
      <c r="DW154" s="2">
        <f>POWER(10,($B154-G$227)/G$228)/(1+POWER(10,($B154-G$227)/G$228))</f>
        <v>0.98748056634126402</v>
      </c>
      <c r="DX154" s="2">
        <f>POWER(10,($B154-H$227)/H$228)/(1+POWER(10,($B154-H$227)/H$228))</f>
        <v>0.98835692592749413</v>
      </c>
      <c r="DY154" s="2">
        <f>POWER(10,($B154-I$227)/I$228)/(1+POWER(10,($B154-I$227)/I$228))</f>
        <v>0.98776982942559222</v>
      </c>
      <c r="DZ154" s="2">
        <f>POWER(10,($B154-J$227)/J$228)/(1+POWER(10,($B154-J$227)/J$228))</f>
        <v>0.98653795854893711</v>
      </c>
      <c r="EA154" s="2">
        <f>POWER(10,($B154-K$227)/K$228)/(1+POWER(10,($B154-K$227)/K$228))</f>
        <v>0.98644626208276753</v>
      </c>
      <c r="EB154" s="2">
        <f>POWER(10,($B154-L$227)/L$228)/(1+POWER(10,($B154-L$227)/L$228))</f>
        <v>0.98854339506414479</v>
      </c>
      <c r="EC154" s="2">
        <f>POWER(10,($B154-M$227)/M$228)/(1+POWER(10,($B154-M$227)/M$228))</f>
        <v>0.98610540522152423</v>
      </c>
      <c r="ED154" s="2">
        <f>POWER(10,($B154-N$227)/N$228)/(1+POWER(10,($B154-N$227)/N$228))</f>
        <v>0.9854774598818048</v>
      </c>
      <c r="EE154" s="2">
        <f>POWER(10,($B154-O$227)/O$228)/(1+POWER(10,($B154-O$227)/O$228))</f>
        <v>0.98708050368648714</v>
      </c>
    </row>
    <row r="155" spans="2:137" x14ac:dyDescent="0.25">
      <c r="B155" s="2">
        <v>149</v>
      </c>
      <c r="C155">
        <v>75.599999999999994</v>
      </c>
      <c r="D155">
        <v>79.757000000000005</v>
      </c>
      <c r="E155">
        <v>84.1</v>
      </c>
      <c r="F155">
        <v>83.5</v>
      </c>
      <c r="G155">
        <v>88.143000000000001</v>
      </c>
      <c r="H155">
        <v>90.914000000000001</v>
      </c>
      <c r="I155">
        <v>91.171000000000006</v>
      </c>
      <c r="J155">
        <v>90.929000000000002</v>
      </c>
      <c r="K155">
        <v>88.870999999999995</v>
      </c>
      <c r="L155">
        <v>85.971000000000004</v>
      </c>
      <c r="M155">
        <v>79.085999999999999</v>
      </c>
      <c r="N155">
        <v>70.3857</v>
      </c>
      <c r="O155">
        <v>61.128599999999999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77.178651417511404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80.644879342013951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83.054547206024949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84.07675542162022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87.527281969497423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90.660392111878778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91.707458956437165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90.617658631225609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88.614775000580593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85.647687930988667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78.375680077654906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70.549630138466227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59.732160341698034</v>
      </c>
      <c r="AE155" s="5"/>
      <c r="AG155" s="5">
        <f t="shared" si="32"/>
        <v>-1.5786514175114092</v>
      </c>
      <c r="AH155" s="5">
        <f t="shared" si="32"/>
        <v>-0.88787934201394592</v>
      </c>
      <c r="AI155" s="5">
        <f t="shared" si="32"/>
        <v>1.0454527939750449</v>
      </c>
      <c r="AJ155" s="5">
        <f t="shared" si="32"/>
        <v>-0.57675542162021998</v>
      </c>
      <c r="AK155" s="5">
        <f t="shared" si="32"/>
        <v>0.61571803050257756</v>
      </c>
      <c r="AL155" s="5">
        <f t="shared" si="32"/>
        <v>0.25360788812122337</v>
      </c>
      <c r="AM155" s="5">
        <f t="shared" si="32"/>
        <v>-0.53645895643715846</v>
      </c>
      <c r="AN155" s="5">
        <f t="shared" si="32"/>
        <v>0.31134136877439289</v>
      </c>
      <c r="AO155" s="5">
        <f t="shared" si="47"/>
        <v>0.25622499941940191</v>
      </c>
      <c r="AP155" s="5">
        <f t="shared" si="33"/>
        <v>0.32331206901133669</v>
      </c>
      <c r="AQ155" s="5">
        <f t="shared" si="33"/>
        <v>0.71031992234509289</v>
      </c>
      <c r="AR155" s="5">
        <f t="shared" si="33"/>
        <v>-0.1639301384662275</v>
      </c>
      <c r="AS155" s="5">
        <f t="shared" si="33"/>
        <v>1.3964396583019649</v>
      </c>
      <c r="AV155" s="2">
        <f t="shared" si="34"/>
        <v>77.178651226007673</v>
      </c>
      <c r="AW155" s="2">
        <f t="shared" si="35"/>
        <v>80.536537538218596</v>
      </c>
      <c r="AX155" s="2">
        <f t="shared" si="36"/>
        <v>82.418973019627643</v>
      </c>
      <c r="AY155" s="2">
        <f t="shared" si="37"/>
        <v>83.101679678979764</v>
      </c>
      <c r="AZ155" s="2">
        <f t="shared" si="38"/>
        <v>85.733088774493979</v>
      </c>
      <c r="BA155" s="2">
        <f t="shared" si="39"/>
        <v>87.754663269642322</v>
      </c>
      <c r="BB155" s="2">
        <f t="shared" si="40"/>
        <v>88.602403118409981</v>
      </c>
      <c r="BC155" s="2">
        <f t="shared" si="41"/>
        <v>87.810720656644406</v>
      </c>
      <c r="BD155" s="2">
        <f t="shared" si="42"/>
        <v>85.862127867419161</v>
      </c>
      <c r="BE155" s="2">
        <f t="shared" si="43"/>
        <v>82.371555410700878</v>
      </c>
      <c r="BF155" s="2">
        <f t="shared" si="44"/>
        <v>77.021216645910854</v>
      </c>
      <c r="BG155" s="2">
        <f t="shared" si="45"/>
        <v>69.711618831832212</v>
      </c>
      <c r="BH155" s="2">
        <f t="shared" si="46"/>
        <v>59.077038616211844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81.024453007603626</v>
      </c>
      <c r="CP155" s="2">
        <f>BL$207*$B155+BL$209</f>
        <v>82.972149596110455</v>
      </c>
      <c r="CQ155" s="2">
        <f>BM$207*$B155+BM$209</f>
        <v>85.845312839880023</v>
      </c>
      <c r="CR155" s="2">
        <f>BN$207*$B155+BN$209</f>
        <v>86.606345797606707</v>
      </c>
      <c r="CS155" s="2">
        <f>BO$207*$B155+BO$209</f>
        <v>89.898099896681131</v>
      </c>
      <c r="CT155" s="2">
        <f>BP$207*$B155+BP$209</f>
        <v>92.869842373415935</v>
      </c>
      <c r="CU155" s="2">
        <f>BQ$207*$B155+BQ$209</f>
        <v>94.363722214134953</v>
      </c>
      <c r="CV155" s="2">
        <f>BR$207*$B155+BR$209</f>
        <v>93.506796512874359</v>
      </c>
      <c r="CW155" s="2">
        <f>BS$207*$B155+BS$209</f>
        <v>91.127865164115917</v>
      </c>
      <c r="CX155" s="2">
        <f>BT$207*$B155+BT$209</f>
        <v>87.972991020086567</v>
      </c>
      <c r="CY155" s="2">
        <f>BU$207*$B155+BU$209</f>
        <v>82.870713146030539</v>
      </c>
      <c r="CZ155" s="2">
        <f>BV$207*$B155+BV$209</f>
        <v>74.196143634290365</v>
      </c>
      <c r="DA155" s="2">
        <f>BW$207*$B155+BW$209</f>
        <v>62.168398916947261</v>
      </c>
      <c r="DD155" s="2">
        <f>BZ$207*$B155+BZ$209</f>
        <v>77.141035526161772</v>
      </c>
      <c r="DE155" s="2">
        <f>CA$207*$B155+CA$209</f>
        <v>80.504632723179483</v>
      </c>
      <c r="DF155" s="2">
        <f>CB$207*$B155+CB$209</f>
        <v>82.380026180088834</v>
      </c>
      <c r="DG155" s="2">
        <f>CC$207*$B155+CC$209</f>
        <v>83.059707207658391</v>
      </c>
      <c r="DH155" s="2">
        <f>CD$207*$B155+CD$209</f>
        <v>85.684930347707805</v>
      </c>
      <c r="DI155" s="2">
        <f>CE$207*$B155+CE$209</f>
        <v>87.69970732273886</v>
      </c>
      <c r="DJ155" s="2">
        <f>CF$207*$B155+CF$209</f>
        <v>88.537345421183787</v>
      </c>
      <c r="DK155" s="2">
        <f>CG$207*$B155+CG$209</f>
        <v>87.739832629850866</v>
      </c>
      <c r="DL155" s="2">
        <f>CH$207*$B155+CH$209</f>
        <v>85.796142925182679</v>
      </c>
      <c r="DM155" s="2">
        <f>CI$207*$B155+CI$209</f>
        <v>82.312350252409942</v>
      </c>
      <c r="DN155" s="2">
        <f>CJ$207*$B155+CJ$209</f>
        <v>76.946047254922803</v>
      </c>
      <c r="DO155" s="2">
        <f>CK$207*$B155+CK$209</f>
        <v>69.651347287464233</v>
      </c>
      <c r="DP155" s="2">
        <f>CL$207*$B155+CL$209</f>
        <v>59.040137234005101</v>
      </c>
      <c r="DS155" s="2">
        <f>POWER(10,($B155-C$227)/C$228)/(1+POWER(10,($B155-C$227)/C$228))</f>
        <v>0.99031376357920176</v>
      </c>
      <c r="DT155" s="2">
        <f>POWER(10,($B155-D$227)/D$228)/(1+POWER(10,($B155-D$227)/D$228))</f>
        <v>0.98707007218912446</v>
      </c>
      <c r="DU155" s="2">
        <f>POWER(10,($B155-E$227)/E$228)/(1+POWER(10,($B155-E$227)/E$228))</f>
        <v>0.98876086068413416</v>
      </c>
      <c r="DV155" s="2">
        <f>POWER(10,($B155-F$227)/F$228)/(1+POWER(10,($B155-F$227)/F$228))</f>
        <v>0.98816556289656066</v>
      </c>
      <c r="DW155" s="2">
        <f>POWER(10,($B155-G$227)/G$228)/(1+POWER(10,($B155-G$227)/G$228))</f>
        <v>0.98856954930809426</v>
      </c>
      <c r="DX155" s="2">
        <f>POWER(10,($B155-H$227)/H$228)/(1+POWER(10,($B155-H$227)/H$228))</f>
        <v>0.98937050069973187</v>
      </c>
      <c r="DY155" s="2">
        <f>POWER(10,($B155-I$227)/I$228)/(1+POWER(10,($B155-I$227)/I$228))</f>
        <v>0.98883393581669665</v>
      </c>
      <c r="DZ155" s="2">
        <f>POWER(10,($B155-J$227)/J$228)/(1+POWER(10,($B155-J$227)/J$228))</f>
        <v>0.98770791212994624</v>
      </c>
      <c r="EA155" s="2">
        <f>POWER(10,($B155-K$227)/K$228)/(1+POWER(10,($B155-K$227)/K$228))</f>
        <v>0.98762408481172392</v>
      </c>
      <c r="EB155" s="2">
        <f>POWER(10,($B155-L$227)/L$228)/(1+POWER(10,($B155-L$227)/L$228))</f>
        <v>0.98954090875559375</v>
      </c>
      <c r="EC155" s="2">
        <f>POWER(10,($B155-M$227)/M$228)/(1+POWER(10,($B155-M$227)/M$228))</f>
        <v>0.98731246750962487</v>
      </c>
      <c r="ED155" s="2">
        <f>POWER(10,($B155-N$227)/N$228)/(1+POWER(10,($B155-N$227)/N$228))</f>
        <v>0.98673833990161741</v>
      </c>
      <c r="EE155" s="2">
        <f>POWER(10,($B155-O$227)/O$228)/(1+POWER(10,($B155-O$227)/O$228))</f>
        <v>0.98820386976960584</v>
      </c>
    </row>
    <row r="156" spans="2:137" x14ac:dyDescent="0.25">
      <c r="B156" s="2">
        <v>150</v>
      </c>
      <c r="C156">
        <v>76.8</v>
      </c>
      <c r="D156">
        <v>80.3</v>
      </c>
      <c r="E156">
        <v>83.614000000000004</v>
      </c>
      <c r="F156">
        <v>84.643000000000001</v>
      </c>
      <c r="G156">
        <v>86.914000000000001</v>
      </c>
      <c r="H156">
        <v>91.971000000000004</v>
      </c>
      <c r="I156">
        <v>92.213999999999999</v>
      </c>
      <c r="J156">
        <v>91.456999999999994</v>
      </c>
      <c r="K156">
        <v>88.956999999999994</v>
      </c>
      <c r="L156">
        <v>85.028999999999996</v>
      </c>
      <c r="M156">
        <v>78.870999999999995</v>
      </c>
      <c r="N156">
        <v>71.400000000000006</v>
      </c>
      <c r="O156">
        <v>60.8429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77.103523240135402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80.622233945538042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83.16792522442968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84.303572687514006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87.932033850116511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91.169899030475932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92.305744295856115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91.26835753745361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89.313832192505103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86.423566958911238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78.835277418921308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70.865377335345954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59.989470136015463</v>
      </c>
      <c r="AE156" s="5"/>
      <c r="AG156" s="5">
        <f t="shared" si="32"/>
        <v>-0.3035232401354051</v>
      </c>
      <c r="AH156" s="5">
        <f t="shared" si="32"/>
        <v>-0.32223394553804496</v>
      </c>
      <c r="AI156" s="5">
        <f t="shared" si="32"/>
        <v>0.44607477557032382</v>
      </c>
      <c r="AJ156" s="5">
        <f t="shared" si="32"/>
        <v>0.339427312485995</v>
      </c>
      <c r="AK156" s="5">
        <f t="shared" si="32"/>
        <v>-1.0180338501165096</v>
      </c>
      <c r="AL156" s="5">
        <f t="shared" si="32"/>
        <v>0.80110096952407162</v>
      </c>
      <c r="AM156" s="5">
        <f t="shared" si="32"/>
        <v>-9.1744295856116764E-2</v>
      </c>
      <c r="AN156" s="5">
        <f t="shared" si="32"/>
        <v>0.18864246254638317</v>
      </c>
      <c r="AO156" s="5">
        <f t="shared" si="47"/>
        <v>-0.35683219250510945</v>
      </c>
      <c r="AP156" s="5">
        <f t="shared" si="33"/>
        <v>-1.3945669589112413</v>
      </c>
      <c r="AQ156" s="5">
        <f t="shared" si="33"/>
        <v>3.5722581078687199E-2</v>
      </c>
      <c r="AR156" s="5">
        <f t="shared" si="33"/>
        <v>0.5346226646540515</v>
      </c>
      <c r="AS156" s="5">
        <f t="shared" si="33"/>
        <v>0.85342986398453746</v>
      </c>
      <c r="AV156" s="2">
        <f t="shared" si="34"/>
        <v>77.103522996298707</v>
      </c>
      <c r="AW156" s="2">
        <f t="shared" si="35"/>
        <v>80.471116029300561</v>
      </c>
      <c r="AX156" s="2">
        <f t="shared" si="36"/>
        <v>82.345771500828207</v>
      </c>
      <c r="AY156" s="2">
        <f t="shared" si="37"/>
        <v>83.036036183204885</v>
      </c>
      <c r="AZ156" s="2">
        <f t="shared" si="38"/>
        <v>85.674693580531496</v>
      </c>
      <c r="BA156" s="2">
        <f t="shared" si="39"/>
        <v>87.686414393970651</v>
      </c>
      <c r="BB156" s="2">
        <f t="shared" si="40"/>
        <v>88.52598525992012</v>
      </c>
      <c r="BC156" s="2">
        <f t="shared" si="41"/>
        <v>87.730759034177112</v>
      </c>
      <c r="BD156" s="2">
        <f t="shared" si="42"/>
        <v>85.782457756919541</v>
      </c>
      <c r="BE156" s="2">
        <f t="shared" si="43"/>
        <v>82.292276215057313</v>
      </c>
      <c r="BF156" s="2">
        <f t="shared" si="44"/>
        <v>76.945386471289368</v>
      </c>
      <c r="BG156" s="2">
        <f t="shared" si="45"/>
        <v>69.655675337663084</v>
      </c>
      <c r="BH156" s="2">
        <f t="shared" si="46"/>
        <v>59.043421562984243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81.017565990679415</v>
      </c>
      <c r="CP156" s="2">
        <f>BL$207*$B156+BL$209</f>
        <v>82.948588498567815</v>
      </c>
      <c r="CQ156" s="2">
        <f>BM$207*$B156+BM$209</f>
        <v>85.829706202046296</v>
      </c>
      <c r="CR156" s="2">
        <f>BN$207*$B156+BN$209</f>
        <v>86.602226840424535</v>
      </c>
      <c r="CS156" s="2">
        <f>BO$207*$B156+BO$209</f>
        <v>89.916240820025763</v>
      </c>
      <c r="CT156" s="2">
        <f>BP$207*$B156+BP$209</f>
        <v>92.895291133087156</v>
      </c>
      <c r="CU156" s="2">
        <f>BQ$207*$B156+BQ$209</f>
        <v>94.391894910435838</v>
      </c>
      <c r="CV156" s="2">
        <f>BR$207*$B156+BR$209</f>
        <v>93.534617053575261</v>
      </c>
      <c r="CW156" s="2">
        <f>BS$207*$B156+BS$209</f>
        <v>91.15183438330051</v>
      </c>
      <c r="CX156" s="2">
        <f>BT$207*$B156+BT$209</f>
        <v>87.997979346113297</v>
      </c>
      <c r="CY156" s="2">
        <f>BU$207*$B156+BU$209</f>
        <v>82.908397926330679</v>
      </c>
      <c r="CZ156" s="2">
        <f>BV$207*$B156+BV$209</f>
        <v>74.226516457892643</v>
      </c>
      <c r="DA156" s="2">
        <f>BW$207*$B156+BW$209</f>
        <v>62.193037194163871</v>
      </c>
      <c r="DD156" s="2">
        <f>BZ$207*$B156+BZ$209</f>
        <v>77.068608334308792</v>
      </c>
      <c r="DE156" s="2">
        <f>CA$207*$B156+CA$209</f>
        <v>80.441518398198966</v>
      </c>
      <c r="DF156" s="2">
        <f>CB$207*$B156+CB$209</f>
        <v>82.309654490429594</v>
      </c>
      <c r="DG156" s="2">
        <f>CC$207*$B156+CC$209</f>
        <v>82.997084839073068</v>
      </c>
      <c r="DH156" s="2">
        <f>CD$207*$B156+CD$209</f>
        <v>85.62996548220724</v>
      </c>
      <c r="DI156" s="2">
        <f>CE$207*$B156+CE$209</f>
        <v>87.635375890575659</v>
      </c>
      <c r="DJ156" s="2">
        <f>CF$207*$B156+CF$209</f>
        <v>88.465574802133006</v>
      </c>
      <c r="DK156" s="2">
        <f>CG$207*$B156+CG$209</f>
        <v>87.664885054254384</v>
      </c>
      <c r="DL156" s="2">
        <f>CH$207*$B156+CH$209</f>
        <v>85.721094342051259</v>
      </c>
      <c r="DM156" s="2">
        <f>CI$207*$B156+CI$209</f>
        <v>82.237275369004408</v>
      </c>
      <c r="DN156" s="2">
        <f>CJ$207*$B156+CJ$209</f>
        <v>76.875500792166036</v>
      </c>
      <c r="DO156" s="2">
        <f>CK$207*$B156+CK$209</f>
        <v>69.599649028277057</v>
      </c>
      <c r="DP156" s="2">
        <f>CL$207*$B156+CL$209</f>
        <v>59.009132898860322</v>
      </c>
      <c r="DS156" s="2">
        <f>POWER(10,($B156-C$227)/C$228)/(1+POWER(10,($B156-C$227)/C$228))</f>
        <v>0.99115851193451165</v>
      </c>
      <c r="DT156" s="2">
        <f>POWER(10,($B156-D$227)/D$228)/(1+POWER(10,($B156-D$227)/D$228))</f>
        <v>0.98819433445549476</v>
      </c>
      <c r="DU156" s="2">
        <f>POWER(10,($B156-E$227)/E$228)/(1+POWER(10,($B156-E$227)/E$228))</f>
        <v>0.98973963641516127</v>
      </c>
      <c r="DV156" s="2">
        <f>POWER(10,($B156-F$227)/F$228)/(1+POWER(10,($B156-F$227)/F$228))</f>
        <v>0.98919561445368442</v>
      </c>
      <c r="DW156" s="2">
        <f>POWER(10,($B156-G$227)/G$228)/(1+POWER(10,($B156-G$227)/G$228))</f>
        <v>0.98956480981760353</v>
      </c>
      <c r="DX156" s="2">
        <f>POWER(10,($B156-H$227)/H$228)/(1+POWER(10,($B156-H$227)/H$228))</f>
        <v>0.99029670611752618</v>
      </c>
      <c r="DY156" s="2">
        <f>POWER(10,($B156-I$227)/I$228)/(1+POWER(10,($B156-I$227)/I$228))</f>
        <v>0.9898064133082366</v>
      </c>
      <c r="DZ156" s="2">
        <f>POWER(10,($B156-J$227)/J$228)/(1+POWER(10,($B156-J$227)/J$228))</f>
        <v>0.9887773445311735</v>
      </c>
      <c r="EA156" s="2">
        <f>POWER(10,($B156-K$227)/K$228)/(1+POWER(10,($B156-K$227)/K$228))</f>
        <v>0.98870072689869382</v>
      </c>
      <c r="EB156" s="2">
        <f>POWER(10,($B156-L$227)/L$228)/(1+POWER(10,($B156-L$227)/L$228))</f>
        <v>0.99045240889456243</v>
      </c>
      <c r="EC156" s="2">
        <f>POWER(10,($B156-M$227)/M$228)/(1+POWER(10,($B156-M$227)/M$228))</f>
        <v>0.98841590075727193</v>
      </c>
      <c r="ED156" s="2">
        <f>POWER(10,($B156-N$227)/N$228)/(1+POWER(10,($B156-N$227)/N$228))</f>
        <v>0.98789109257217733</v>
      </c>
      <c r="EE156" s="2">
        <f>POWER(10,($B156-O$227)/O$228)/(1+POWER(10,($B156-O$227)/O$228))</f>
        <v>0.98923062349125934</v>
      </c>
    </row>
    <row r="157" spans="2:137" x14ac:dyDescent="0.25">
      <c r="B157" s="2">
        <v>151</v>
      </c>
      <c r="C157">
        <v>76.585999999999999</v>
      </c>
      <c r="D157">
        <v>80.242999999999995</v>
      </c>
      <c r="E157">
        <v>82.742999999999995</v>
      </c>
      <c r="F157">
        <v>84.585999999999999</v>
      </c>
      <c r="G157">
        <v>88.742999999999995</v>
      </c>
      <c r="H157">
        <v>92.471000000000004</v>
      </c>
      <c r="I157">
        <v>94.343000000000004</v>
      </c>
      <c r="J157">
        <v>90.870999999999995</v>
      </c>
      <c r="K157">
        <v>89.156999999999996</v>
      </c>
      <c r="L157">
        <v>85.942999999999998</v>
      </c>
      <c r="M157">
        <v>79.414000000000001</v>
      </c>
      <c r="N157">
        <v>71.757099999999994</v>
      </c>
      <c r="O157">
        <v>62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77.028577691532604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80.609956517862955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83.302025270281334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84.564809769001727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88.363219405841917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91.655521959706988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92.897505732281019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91.960798912825595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90.083697263835049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87.255228931249803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79.423693526999713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71.291859448642057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60.33470126012606</v>
      </c>
      <c r="AE157" s="5"/>
      <c r="AG157" s="5">
        <f t="shared" si="32"/>
        <v>-0.4425776915326054</v>
      </c>
      <c r="AH157" s="5">
        <f t="shared" si="32"/>
        <v>-0.36695651786295969</v>
      </c>
      <c r="AI157" s="5">
        <f t="shared" si="32"/>
        <v>-0.55902527028133875</v>
      </c>
      <c r="AJ157" s="5">
        <f t="shared" si="32"/>
        <v>2.1190230998271886E-2</v>
      </c>
      <c r="AK157" s="5">
        <f t="shared" ref="AK157:AN206" si="48">G157-V157</f>
        <v>0.37978059415807763</v>
      </c>
      <c r="AL157" s="5">
        <f t="shared" si="48"/>
        <v>0.81547804029301574</v>
      </c>
      <c r="AM157" s="5">
        <f t="shared" si="48"/>
        <v>1.4454942677189848</v>
      </c>
      <c r="AN157" s="5">
        <f t="shared" si="48"/>
        <v>-1.0897989128256</v>
      </c>
      <c r="AO157" s="5">
        <f t="shared" si="47"/>
        <v>-0.92669726383505235</v>
      </c>
      <c r="AP157" s="5">
        <f t="shared" si="33"/>
        <v>-1.3122289312498054</v>
      </c>
      <c r="AQ157" s="5">
        <f t="shared" si="33"/>
        <v>-9.6935269997118212E-3</v>
      </c>
      <c r="AR157" s="5">
        <f t="shared" si="33"/>
        <v>0.46524055135793674</v>
      </c>
      <c r="AS157" s="5">
        <f t="shared" si="33"/>
        <v>1.6652987398739398</v>
      </c>
      <c r="AV157" s="2">
        <f t="shared" si="34"/>
        <v>77.028577380822583</v>
      </c>
      <c r="AW157" s="2">
        <f t="shared" si="35"/>
        <v>80.405851810949869</v>
      </c>
      <c r="AX157" s="2">
        <f t="shared" si="36"/>
        <v>82.272764600545955</v>
      </c>
      <c r="AY157" s="2">
        <f t="shared" si="37"/>
        <v>82.970597346887331</v>
      </c>
      <c r="AZ157" s="2">
        <f t="shared" si="38"/>
        <v>85.616527004323103</v>
      </c>
      <c r="BA157" s="2">
        <f t="shared" si="39"/>
        <v>87.618427091933441</v>
      </c>
      <c r="BB157" s="2">
        <f t="shared" si="40"/>
        <v>88.449878609134274</v>
      </c>
      <c r="BC157" s="2">
        <f t="shared" si="41"/>
        <v>87.651127536371192</v>
      </c>
      <c r="BD157" s="2">
        <f t="shared" si="42"/>
        <v>85.703086953897824</v>
      </c>
      <c r="BE157" s="2">
        <f t="shared" si="43"/>
        <v>82.213276062228886</v>
      </c>
      <c r="BF157" s="2">
        <f t="shared" si="44"/>
        <v>76.869900468314356</v>
      </c>
      <c r="BG157" s="2">
        <f t="shared" si="45"/>
        <v>69.600009184608652</v>
      </c>
      <c r="BH157" s="2">
        <f t="shared" si="46"/>
        <v>59.009976886112895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81.010678973755205</v>
      </c>
      <c r="CP157" s="2">
        <f>BL$207*$B157+BL$209</f>
        <v>82.925027401025176</v>
      </c>
      <c r="CQ157" s="2">
        <f>BM$207*$B157+BM$209</f>
        <v>85.814099564212569</v>
      </c>
      <c r="CR157" s="2">
        <f>BN$207*$B157+BN$209</f>
        <v>86.598107883242363</v>
      </c>
      <c r="CS157" s="2">
        <f>BO$207*$B157+BO$209</f>
        <v>89.934381743370395</v>
      </c>
      <c r="CT157" s="2">
        <f>BP$207*$B157+BP$209</f>
        <v>92.920739892758377</v>
      </c>
      <c r="CU157" s="2">
        <f>BQ$207*$B157+BQ$209</f>
        <v>94.420067606736723</v>
      </c>
      <c r="CV157" s="2">
        <f>BR$207*$B157+BR$209</f>
        <v>93.562437594276176</v>
      </c>
      <c r="CW157" s="2">
        <f>BS$207*$B157+BS$209</f>
        <v>91.175803602485118</v>
      </c>
      <c r="CX157" s="2">
        <f>BT$207*$B157+BT$209</f>
        <v>88.022967672140027</v>
      </c>
      <c r="CY157" s="2">
        <f>BU$207*$B157+BU$209</f>
        <v>82.946082706630818</v>
      </c>
      <c r="CZ157" s="2">
        <f>BV$207*$B157+BV$209</f>
        <v>74.256889281494921</v>
      </c>
      <c r="DA157" s="2">
        <f>BW$207*$B157+BW$209</f>
        <v>62.217675471380481</v>
      </c>
      <c r="DB157" s="6"/>
      <c r="DC157" s="6"/>
      <c r="DD157" s="2">
        <f>BZ$207*$B157+BZ$209</f>
        <v>76.996181142455811</v>
      </c>
      <c r="DE157" s="2">
        <f>CA$207*$B157+CA$209</f>
        <v>80.378404073218462</v>
      </c>
      <c r="DF157" s="2">
        <f>CB$207*$B157+CB$209</f>
        <v>82.239282800770354</v>
      </c>
      <c r="DG157" s="2">
        <f>CC$207*$B157+CC$209</f>
        <v>82.93446247048773</v>
      </c>
      <c r="DH157" s="2">
        <f>CD$207*$B157+CD$209</f>
        <v>85.575000616706674</v>
      </c>
      <c r="DI157" s="2">
        <f>CE$207*$B157+CE$209</f>
        <v>87.571044458412445</v>
      </c>
      <c r="DJ157" s="2">
        <f>CF$207*$B157+CF$209</f>
        <v>88.39380418308221</v>
      </c>
      <c r="DK157" s="2">
        <f>CG$207*$B157+CG$209</f>
        <v>87.589937478657887</v>
      </c>
      <c r="DL157" s="2">
        <f>CH$207*$B157+CH$209</f>
        <v>85.646045758919854</v>
      </c>
      <c r="DM157" s="2">
        <f>CI$207*$B157+CI$209</f>
        <v>82.162200485598888</v>
      </c>
      <c r="DN157" s="2">
        <f>CJ$207*$B157+CJ$209</f>
        <v>76.804954329409256</v>
      </c>
      <c r="DO157" s="2">
        <f>CK$207*$B157+CK$209</f>
        <v>69.547950769089894</v>
      </c>
      <c r="DP157" s="2">
        <f>CL$207*$B157+CL$209</f>
        <v>58.978128563715543</v>
      </c>
      <c r="DS157" s="2">
        <f>POWER(10,($B157-C$227)/C$228)/(1+POWER(10,($B157-C$227)/C$228))</f>
        <v>0.99193018909758035</v>
      </c>
      <c r="DT157" s="2">
        <f>POWER(10,($B157-D$227)/D$228)/(1+POWER(10,($B157-D$227)/D$228))</f>
        <v>0.98922190909362029</v>
      </c>
      <c r="DU157" s="2">
        <f>POWER(10,($B157-E$227)/E$228)/(1+POWER(10,($B157-E$227)/E$228))</f>
        <v>0.99063398154613125</v>
      </c>
      <c r="DV157" s="2">
        <f>POWER(10,($B157-F$227)/F$228)/(1+POWER(10,($B157-F$227)/F$228))</f>
        <v>0.99013690673398758</v>
      </c>
      <c r="DW157" s="2">
        <f>POWER(10,($B157-G$227)/G$228)/(1+POWER(10,($B157-G$227)/G$228))</f>
        <v>0.99047424705253895</v>
      </c>
      <c r="DX157" s="2">
        <f>POWER(10,($B157-H$227)/H$228)/(1+POWER(10,($B157-H$227)/H$228))</f>
        <v>0.9911429287699649</v>
      </c>
      <c r="DY157" s="2">
        <f>POWER(10,($B157-I$227)/I$228)/(1+POWER(10,($B157-I$227)/I$228))</f>
        <v>0.99069499255011617</v>
      </c>
      <c r="DZ157" s="2">
        <f>POWER(10,($B157-J$227)/J$228)/(1+POWER(10,($B157-J$227)/J$228))</f>
        <v>0.98975469961845741</v>
      </c>
      <c r="EA157" s="2">
        <f>POWER(10,($B157-K$227)/K$228)/(1+POWER(10,($B157-K$227)/K$228))</f>
        <v>0.98968468482858751</v>
      </c>
      <c r="EB157" s="2">
        <f>POWER(10,($B157-L$227)/L$228)/(1+POWER(10,($B157-L$227)/L$228))</f>
        <v>0.99128517223013324</v>
      </c>
      <c r="EC157" s="2">
        <f>POWER(10,($B157-M$227)/M$228)/(1+POWER(10,($B157-M$227)/M$228))</f>
        <v>0.98942439647638669</v>
      </c>
      <c r="ED157" s="2">
        <f>POWER(10,($B157-N$227)/N$228)/(1+POWER(10,($B157-N$227)/N$228))</f>
        <v>0.9889447663456179</v>
      </c>
      <c r="EE157" s="2">
        <f>POWER(10,($B157-O$227)/O$228)/(1+POWER(10,($B157-O$227)/O$228))</f>
        <v>0.99016889605086544</v>
      </c>
      <c r="EF157" s="6"/>
      <c r="EG157" s="6"/>
    </row>
    <row r="158" spans="2:137" x14ac:dyDescent="0.25">
      <c r="B158" s="2">
        <v>152</v>
      </c>
      <c r="C158">
        <v>76.143000000000001</v>
      </c>
      <c r="D158">
        <v>81.228999999999999</v>
      </c>
      <c r="E158">
        <v>82.614000000000004</v>
      </c>
      <c r="F158">
        <v>84.343000000000004</v>
      </c>
      <c r="G158">
        <v>89.856999999999999</v>
      </c>
      <c r="H158">
        <v>92.971000000000004</v>
      </c>
      <c r="I158">
        <v>93.257000000000005</v>
      </c>
      <c r="J158">
        <v>92.828999999999994</v>
      </c>
      <c r="K158">
        <v>90.070999999999998</v>
      </c>
      <c r="L158">
        <v>87.914000000000001</v>
      </c>
      <c r="M158">
        <v>80.486000000000004</v>
      </c>
      <c r="N158">
        <v>72.471400000000003</v>
      </c>
      <c r="O158">
        <v>62.028599999999997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76.953803754061013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80.607669606878488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83.446988416075584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84.845322544712587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88.790849699338793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92.073619958299844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93.433035622575431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92.646849135294161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90.878397758269713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88.08979571135103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80.136786796539667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71.837022876159494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60.775372336502492</v>
      </c>
      <c r="AE158" s="5"/>
      <c r="AG158" s="5">
        <f t="shared" ref="AG158:AJ206" si="49">C158-R158</f>
        <v>-0.81080375406101268</v>
      </c>
      <c r="AH158" s="5">
        <f t="shared" si="49"/>
        <v>0.62133039312151084</v>
      </c>
      <c r="AI158" s="5">
        <f t="shared" si="49"/>
        <v>-0.83298841607557961</v>
      </c>
      <c r="AJ158" s="5">
        <f t="shared" si="49"/>
        <v>-0.50232254471258386</v>
      </c>
      <c r="AK158" s="5">
        <f t="shared" si="48"/>
        <v>1.0661503006612065</v>
      </c>
      <c r="AL158" s="5">
        <f t="shared" si="48"/>
        <v>0.89738004170015984</v>
      </c>
      <c r="AM158" s="5">
        <f t="shared" si="48"/>
        <v>-0.17603562257542649</v>
      </c>
      <c r="AN158" s="5">
        <f t="shared" si="48"/>
        <v>0.1821508647058323</v>
      </c>
      <c r="AO158" s="5">
        <f t="shared" si="47"/>
        <v>-0.80739775826971538</v>
      </c>
      <c r="AP158" s="5">
        <f t="shared" si="33"/>
        <v>-0.17579571135102867</v>
      </c>
      <c r="AQ158" s="5">
        <f t="shared" si="33"/>
        <v>0.34921320346033724</v>
      </c>
      <c r="AR158" s="5">
        <f t="shared" si="33"/>
        <v>0.63437712384050826</v>
      </c>
      <c r="AS158" s="5">
        <f t="shared" si="33"/>
        <v>1.2532276634975048</v>
      </c>
      <c r="AV158" s="2">
        <f t="shared" si="34"/>
        <v>76.953803367544182</v>
      </c>
      <c r="AW158" s="2">
        <f t="shared" si="35"/>
        <v>80.34073531176972</v>
      </c>
      <c r="AX158" s="2">
        <f t="shared" si="36"/>
        <v>82.199940244951293</v>
      </c>
      <c r="AY158" s="2">
        <f t="shared" si="37"/>
        <v>82.90535083568291</v>
      </c>
      <c r="AZ158" s="2">
        <f t="shared" si="38"/>
        <v>85.558575682692222</v>
      </c>
      <c r="BA158" s="2">
        <f t="shared" si="39"/>
        <v>87.550685992397717</v>
      </c>
      <c r="BB158" s="2">
        <f t="shared" si="40"/>
        <v>88.374064794164653</v>
      </c>
      <c r="BC158" s="2">
        <f t="shared" si="41"/>
        <v>87.571807365794925</v>
      </c>
      <c r="BD158" s="2">
        <f t="shared" si="42"/>
        <v>85.623998997979996</v>
      </c>
      <c r="BE158" s="2">
        <f t="shared" si="43"/>
        <v>82.134538742723194</v>
      </c>
      <c r="BF158" s="2">
        <f t="shared" si="44"/>
        <v>76.794739487582248</v>
      </c>
      <c r="BG158" s="2">
        <f t="shared" si="45"/>
        <v>69.5446048645518</v>
      </c>
      <c r="BH158" s="2">
        <f t="shared" si="46"/>
        <v>58.97669471893564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81.003791956831009</v>
      </c>
      <c r="CP158" s="2">
        <f>BL$207*$B158+BL$209</f>
        <v>82.901466303482536</v>
      </c>
      <c r="CQ158" s="2">
        <f>BM$207*$B158+BM$209</f>
        <v>85.798492926378842</v>
      </c>
      <c r="CR158" s="2">
        <f>BN$207*$B158+BN$209</f>
        <v>86.593988926060192</v>
      </c>
      <c r="CS158" s="2">
        <f>BO$207*$B158+BO$209</f>
        <v>89.952522666715026</v>
      </c>
      <c r="CT158" s="2">
        <f>BP$207*$B158+BP$209</f>
        <v>92.946188652429612</v>
      </c>
      <c r="CU158" s="2">
        <f>BQ$207*$B158+BQ$209</f>
        <v>94.448240303037622</v>
      </c>
      <c r="CV158" s="2">
        <f>BR$207*$B158+BR$209</f>
        <v>93.590258134977077</v>
      </c>
      <c r="CW158" s="2">
        <f>BS$207*$B158+BS$209</f>
        <v>91.199772821669711</v>
      </c>
      <c r="CX158" s="2">
        <f>BT$207*$B158+BT$209</f>
        <v>88.047955998166756</v>
      </c>
      <c r="CY158" s="2">
        <f>BU$207*$B158+BU$209</f>
        <v>82.983767486930958</v>
      </c>
      <c r="CZ158" s="2">
        <f>BV$207*$B158+BV$209</f>
        <v>74.287262105097199</v>
      </c>
      <c r="DA158" s="2">
        <f>BW$207*$B158+BW$209</f>
        <v>62.242313748597091</v>
      </c>
      <c r="DD158" s="2">
        <f>BZ$207*$B158+BZ$209</f>
        <v>76.92375395060283</v>
      </c>
      <c r="DE158" s="2">
        <f>CA$207*$B158+CA$209</f>
        <v>80.315289748237944</v>
      </c>
      <c r="DF158" s="2">
        <f>CB$207*$B158+CB$209</f>
        <v>82.168911111111115</v>
      </c>
      <c r="DG158" s="2">
        <f>CC$207*$B158+CC$209</f>
        <v>82.871840101902393</v>
      </c>
      <c r="DH158" s="2">
        <f>CD$207*$B158+CD$209</f>
        <v>85.520035751206109</v>
      </c>
      <c r="DI158" s="2">
        <f>CE$207*$B158+CE$209</f>
        <v>87.506713026249244</v>
      </c>
      <c r="DJ158" s="2">
        <f>CF$207*$B158+CF$209</f>
        <v>88.322033564031429</v>
      </c>
      <c r="DK158" s="2">
        <f>CG$207*$B158+CG$209</f>
        <v>87.514989903061391</v>
      </c>
      <c r="DL158" s="2">
        <f>CH$207*$B158+CH$209</f>
        <v>85.570997175788435</v>
      </c>
      <c r="DM158" s="2">
        <f>CI$207*$B158+CI$209</f>
        <v>82.087125602193353</v>
      </c>
      <c r="DN158" s="2">
        <f>CJ$207*$B158+CJ$209</f>
        <v>76.734407866652475</v>
      </c>
      <c r="DO158" s="2">
        <f>CK$207*$B158+CK$209</f>
        <v>69.496252509902718</v>
      </c>
      <c r="DP158" s="2">
        <f>CL$207*$B158+CL$209</f>
        <v>58.947124228570765</v>
      </c>
      <c r="DS158" s="2">
        <f>POWER(10,($B158-C$227)/C$228)/(1+POWER(10,($B158-C$227)/C$228))</f>
        <v>0.99263501543478627</v>
      </c>
      <c r="DT158" s="2">
        <f>POWER(10,($B158-D$227)/D$228)/(1+POWER(10,($B158-D$227)/D$228))</f>
        <v>0.99016093333605804</v>
      </c>
      <c r="DU158" s="2">
        <f>POWER(10,($B158-E$227)/E$228)/(1+POWER(10,($B158-E$227)/E$228))</f>
        <v>0.9914510443848753</v>
      </c>
      <c r="DV158" s="2">
        <f>POWER(10,($B158-F$227)/F$228)/(1+POWER(10,($B158-F$227)/F$228))</f>
        <v>0.99099693876746164</v>
      </c>
      <c r="DW158" s="2">
        <f>POWER(10,($B158-G$227)/G$228)/(1+POWER(10,($B158-G$227)/G$228))</f>
        <v>0.99130512233408463</v>
      </c>
      <c r="DX158" s="2">
        <f>POWER(10,($B158-H$227)/H$228)/(1+POWER(10,($B158-H$227)/H$228))</f>
        <v>0.9919159549246197</v>
      </c>
      <c r="DY158" s="2">
        <f>POWER(10,($B158-I$227)/I$228)/(1+POWER(10,($B158-I$227)/I$228))</f>
        <v>0.99150677860707381</v>
      </c>
      <c r="DZ158" s="2">
        <f>POWER(10,($B158-J$227)/J$228)/(1+POWER(10,($B158-J$227)/J$228))</f>
        <v>0.99064774417118828</v>
      </c>
      <c r="EA158" s="2">
        <f>POWER(10,($B158-K$227)/K$228)/(1+POWER(10,($B158-K$227)/K$228))</f>
        <v>0.99058377424754063</v>
      </c>
      <c r="EB158" s="2">
        <f>POWER(10,($B158-L$227)/L$228)/(1+POWER(10,($B158-L$227)/L$228))</f>
        <v>0.99204588331151622</v>
      </c>
      <c r="EC158" s="2">
        <f>POWER(10,($B158-M$227)/M$228)/(1+POWER(10,($B158-M$227)/M$228))</f>
        <v>0.99034595149013349</v>
      </c>
      <c r="ED158" s="2">
        <f>POWER(10,($B158-N$227)/N$228)/(1+POWER(10,($B158-N$227)/N$228))</f>
        <v>0.98990768987447264</v>
      </c>
      <c r="EE158" s="2">
        <f>POWER(10,($B158-O$227)/O$228)/(1+POWER(10,($B158-O$227)/O$228))</f>
        <v>0.99102616399294652</v>
      </c>
    </row>
    <row r="159" spans="2:137" x14ac:dyDescent="0.25">
      <c r="B159" s="2">
        <v>153</v>
      </c>
      <c r="C159">
        <v>75.656999999999996</v>
      </c>
      <c r="D159">
        <v>81.2</v>
      </c>
      <c r="E159">
        <v>84.213999999999999</v>
      </c>
      <c r="F159">
        <v>85.4</v>
      </c>
      <c r="G159">
        <v>90.129000000000005</v>
      </c>
      <c r="H159">
        <v>91.4</v>
      </c>
      <c r="I159">
        <v>93</v>
      </c>
      <c r="J159">
        <v>93.557000000000002</v>
      </c>
      <c r="K159">
        <v>90.885999999999996</v>
      </c>
      <c r="L159">
        <v>87.070999999999998</v>
      </c>
      <c r="M159">
        <v>81.656999999999996</v>
      </c>
      <c r="N159">
        <v>73.057100000000005</v>
      </c>
      <c r="O159">
        <v>63.071399999999997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76.879190906036641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80.61379839443353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83.589553571078213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85.124347859303043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89.179502114076143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92.381728951413351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93.860968620765263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93.269681488743416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91.639269537685138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88.863600084912875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80.955505801958196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72.498796450958054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61.311642068378937</v>
      </c>
      <c r="AE159" s="5"/>
      <c r="AG159" s="5">
        <f t="shared" si="49"/>
        <v>-1.2221909060366443</v>
      </c>
      <c r="AH159" s="5">
        <f t="shared" si="49"/>
        <v>0.58620160556647249</v>
      </c>
      <c r="AI159" s="5">
        <f t="shared" si="49"/>
        <v>0.62444642892178592</v>
      </c>
      <c r="AJ159" s="5">
        <f t="shared" si="49"/>
        <v>0.27565214069696253</v>
      </c>
      <c r="AK159" s="5">
        <f t="shared" si="48"/>
        <v>0.94949788592386142</v>
      </c>
      <c r="AL159" s="5">
        <f t="shared" si="48"/>
        <v>-0.98172895141334493</v>
      </c>
      <c r="AM159" s="5">
        <f t="shared" si="48"/>
        <v>-0.86096862076526293</v>
      </c>
      <c r="AN159" s="5">
        <f t="shared" si="48"/>
        <v>0.28731851125658636</v>
      </c>
      <c r="AO159" s="5">
        <f t="shared" si="47"/>
        <v>-0.75326953768514215</v>
      </c>
      <c r="AP159" s="5">
        <f t="shared" si="33"/>
        <v>-1.7926000849128769</v>
      </c>
      <c r="AQ159" s="5">
        <f t="shared" si="33"/>
        <v>0.70149419804180013</v>
      </c>
      <c r="AR159" s="5">
        <f t="shared" si="33"/>
        <v>0.5583035490419519</v>
      </c>
      <c r="AS159" s="5">
        <f t="shared" si="33"/>
        <v>1.7597579316210599</v>
      </c>
      <c r="AV159" s="2">
        <f t="shared" si="34"/>
        <v>76.879190439262842</v>
      </c>
      <c r="AW159" s="2">
        <f t="shared" si="35"/>
        <v>80.275757393037139</v>
      </c>
      <c r="AX159" s="2">
        <f t="shared" si="36"/>
        <v>82.127286941058117</v>
      </c>
      <c r="AY159" s="2">
        <f t="shared" si="37"/>
        <v>82.840284861304795</v>
      </c>
      <c r="AZ159" s="2">
        <f t="shared" si="38"/>
        <v>85.500826792145773</v>
      </c>
      <c r="BA159" s="2">
        <f t="shared" si="39"/>
        <v>87.483176359227144</v>
      </c>
      <c r="BB159" s="2">
        <f t="shared" si="40"/>
        <v>88.298526210459656</v>
      </c>
      <c r="BC159" s="2">
        <f t="shared" si="41"/>
        <v>87.492780413488376</v>
      </c>
      <c r="BD159" s="2">
        <f t="shared" si="42"/>
        <v>85.545177951971866</v>
      </c>
      <c r="BE159" s="2">
        <f t="shared" si="43"/>
        <v>82.056048692607291</v>
      </c>
      <c r="BF159" s="2">
        <f t="shared" si="44"/>
        <v>76.719885017955022</v>
      </c>
      <c r="BG159" s="2">
        <f t="shared" si="45"/>
        <v>69.489447394557288</v>
      </c>
      <c r="BH159" s="2">
        <f t="shared" si="46"/>
        <v>58.943565564528939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80.996904939906798</v>
      </c>
      <c r="CP159" s="2">
        <f>BL$207*$B159+BL$209</f>
        <v>82.877905205939896</v>
      </c>
      <c r="CQ159" s="2">
        <f>BM$207*$B159+BM$209</f>
        <v>85.782886288545114</v>
      </c>
      <c r="CR159" s="2">
        <f>BN$207*$B159+BN$209</f>
        <v>86.58986996887802</v>
      </c>
      <c r="CS159" s="2">
        <f>BO$207*$B159+BO$209</f>
        <v>89.970663590059658</v>
      </c>
      <c r="CT159" s="2">
        <f>BP$207*$B159+BP$209</f>
        <v>92.971637412100833</v>
      </c>
      <c r="CU159" s="2">
        <f>BQ$207*$B159+BQ$209</f>
        <v>94.476412999338507</v>
      </c>
      <c r="CV159" s="2">
        <f>BR$207*$B159+BR$209</f>
        <v>93.618078675677992</v>
      </c>
      <c r="CW159" s="2">
        <f>BS$207*$B159+BS$209</f>
        <v>91.223742040854319</v>
      </c>
      <c r="CX159" s="2">
        <f>BT$207*$B159+BT$209</f>
        <v>88.072944324193486</v>
      </c>
      <c r="CY159" s="2">
        <f>BU$207*$B159+BU$209</f>
        <v>83.021452267231098</v>
      </c>
      <c r="CZ159" s="2">
        <f>BV$207*$B159+BV$209</f>
        <v>74.317634928699491</v>
      </c>
      <c r="DA159" s="2">
        <f>BW$207*$B159+BW$209</f>
        <v>62.266952025813701</v>
      </c>
      <c r="DD159" s="2">
        <f>BZ$207*$B159+BZ$209</f>
        <v>76.851326758749849</v>
      </c>
      <c r="DE159" s="2">
        <f>CA$207*$B159+CA$209</f>
        <v>80.252175423257427</v>
      </c>
      <c r="DF159" s="2">
        <f>CB$207*$B159+CB$209</f>
        <v>82.098539421451875</v>
      </c>
      <c r="DG159" s="2">
        <f>CC$207*$B159+CC$209</f>
        <v>82.80921773331707</v>
      </c>
      <c r="DH159" s="2">
        <f>CD$207*$B159+CD$209</f>
        <v>85.465070885705543</v>
      </c>
      <c r="DI159" s="2">
        <f>CE$207*$B159+CE$209</f>
        <v>87.442381594086029</v>
      </c>
      <c r="DJ159" s="2">
        <f>CF$207*$B159+CF$209</f>
        <v>88.250262944980648</v>
      </c>
      <c r="DK159" s="2">
        <f>CG$207*$B159+CG$209</f>
        <v>87.440042327464894</v>
      </c>
      <c r="DL159" s="2">
        <f>CH$207*$B159+CH$209</f>
        <v>85.495948592657015</v>
      </c>
      <c r="DM159" s="2">
        <f>CI$207*$B159+CI$209</f>
        <v>82.012050718787833</v>
      </c>
      <c r="DN159" s="2">
        <f>CJ$207*$B159+CJ$209</f>
        <v>76.663861403895709</v>
      </c>
      <c r="DO159" s="2">
        <f>CK$207*$B159+CK$209</f>
        <v>69.444554250715541</v>
      </c>
      <c r="DP159" s="2">
        <f>CL$207*$B159+CL$209</f>
        <v>58.916119893425986</v>
      </c>
      <c r="DS159" s="2">
        <f>POWER(10,($B159-C$227)/C$228)/(1+POWER(10,($B159-C$227)/C$228))</f>
        <v>0.99327869858066231</v>
      </c>
      <c r="DT159" s="2">
        <f>POWER(10,($B159-D$227)/D$228)/(1+POWER(10,($B159-D$227)/D$228))</f>
        <v>0.99101888932546267</v>
      </c>
      <c r="DU159" s="2">
        <f>POWER(10,($B159-E$227)/E$228)/(1+POWER(10,($B159-E$227)/E$228))</f>
        <v>0.99219739057063483</v>
      </c>
      <c r="DV159" s="2">
        <f>POWER(10,($B159-F$227)/F$228)/(1+POWER(10,($B159-F$227)/F$228))</f>
        <v>0.99178260097675564</v>
      </c>
      <c r="DW159" s="2">
        <f>POWER(10,($B159-G$227)/G$228)/(1+POWER(10,($B159-G$227)/G$228))</f>
        <v>0.99206410592646854</v>
      </c>
      <c r="DX159" s="2">
        <f>POWER(10,($B159-H$227)/H$228)/(1+POWER(10,($B159-H$227)/H$228))</f>
        <v>0.99262201524331573</v>
      </c>
      <c r="DY159" s="2">
        <f>POWER(10,($B159-I$227)/I$228)/(1+POWER(10,($B159-I$227)/I$228))</f>
        <v>0.99224829709248275</v>
      </c>
      <c r="DZ159" s="2">
        <f>POWER(10,($B159-J$227)/J$228)/(1+POWER(10,($B159-J$227)/J$228))</f>
        <v>0.99146361674632455</v>
      </c>
      <c r="EA159" s="2">
        <f>POWER(10,($B159-K$227)/K$228)/(1+POWER(10,($B159-K$227)/K$228))</f>
        <v>0.99140517901700065</v>
      </c>
      <c r="EB159" s="2">
        <f>POWER(10,($B159-L$227)/L$228)/(1+POWER(10,($B159-L$227)/L$228))</f>
        <v>0.99274067873750227</v>
      </c>
      <c r="EC159" s="2">
        <f>POWER(10,($B159-M$227)/M$228)/(1+POWER(10,($B159-M$227)/M$228))</f>
        <v>0.99118791767768388</v>
      </c>
      <c r="ED159" s="2">
        <f>POWER(10,($B159-N$227)/N$228)/(1+POWER(10,($B159-N$227)/N$228))</f>
        <v>0.9907875229637445</v>
      </c>
      <c r="EE159" s="2">
        <f>POWER(10,($B159-O$227)/O$228)/(1+POWER(10,($B159-O$227)/O$228))</f>
        <v>0.99180929690936359</v>
      </c>
    </row>
    <row r="160" spans="2:137" x14ac:dyDescent="0.25">
      <c r="B160" s="2">
        <v>154</v>
      </c>
      <c r="C160">
        <v>76.986000000000004</v>
      </c>
      <c r="D160">
        <v>81.057000000000002</v>
      </c>
      <c r="E160">
        <v>82.8</v>
      </c>
      <c r="F160">
        <v>87.414000000000001</v>
      </c>
      <c r="G160">
        <v>89.4</v>
      </c>
      <c r="H160">
        <v>91.786000000000001</v>
      </c>
      <c r="I160">
        <v>94.671000000000006</v>
      </c>
      <c r="J160">
        <v>94.656999999999996</v>
      </c>
      <c r="K160">
        <v>91.1</v>
      </c>
      <c r="L160">
        <v>89.070999999999998</v>
      </c>
      <c r="M160">
        <v>81.914000000000001</v>
      </c>
      <c r="N160">
        <v>73.7</v>
      </c>
      <c r="O160">
        <v>64.3857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76.804729122136976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80.625431647116244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83.714210229943475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85.377250013319042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89.492380983968644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92.544634207410027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94.135300511227157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93.770412660157291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92.300883634180593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89.509092767387799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81.844070723863467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73.261869435176791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61.933680035405331</v>
      </c>
      <c r="AE160" s="5"/>
      <c r="AG160" s="5">
        <f t="shared" si="49"/>
        <v>0.18127087786302809</v>
      </c>
      <c r="AH160" s="5">
        <f t="shared" si="49"/>
        <v>0.43156835288375817</v>
      </c>
      <c r="AI160" s="5">
        <f t="shared" si="49"/>
        <v>-0.91421022994347823</v>
      </c>
      <c r="AJ160" s="5">
        <f t="shared" si="49"/>
        <v>2.0367499866809595</v>
      </c>
      <c r="AK160" s="5">
        <f t="shared" si="48"/>
        <v>-9.2380983968638475E-2</v>
      </c>
      <c r="AL160" s="5">
        <f t="shared" si="48"/>
        <v>-0.75863420741002585</v>
      </c>
      <c r="AM160" s="5">
        <f t="shared" si="48"/>
        <v>0.53569948877284901</v>
      </c>
      <c r="AN160" s="5">
        <f t="shared" si="48"/>
        <v>0.88658733984270555</v>
      </c>
      <c r="AO160" s="5">
        <f t="shared" si="47"/>
        <v>-1.2008836341805988</v>
      </c>
      <c r="AP160" s="5">
        <f t="shared" si="33"/>
        <v>-0.43809276738780056</v>
      </c>
      <c r="AQ160" s="5">
        <f t="shared" si="33"/>
        <v>6.9929276136534213E-2</v>
      </c>
      <c r="AR160" s="5">
        <f t="shared" si="33"/>
        <v>0.43813056482321144</v>
      </c>
      <c r="AS160" s="5">
        <f t="shared" si="33"/>
        <v>2.452019964594669</v>
      </c>
      <c r="AV160" s="2">
        <f t="shared" si="34"/>
        <v>76.804728575569783</v>
      </c>
      <c r="AW160" s="2">
        <f t="shared" si="35"/>
        <v>80.210909351056443</v>
      </c>
      <c r="AX160" s="2">
        <f t="shared" si="36"/>
        <v>82.054793772889241</v>
      </c>
      <c r="AY160" s="2">
        <f t="shared" si="37"/>
        <v>82.775388186074196</v>
      </c>
      <c r="AZ160" s="2">
        <f t="shared" si="38"/>
        <v>85.443268062619893</v>
      </c>
      <c r="BA160" s="2">
        <f t="shared" si="39"/>
        <v>87.415884104201496</v>
      </c>
      <c r="BB160" s="2">
        <f t="shared" si="40"/>
        <v>88.223246035132959</v>
      </c>
      <c r="BC160" s="2">
        <f t="shared" si="41"/>
        <v>87.414029291100832</v>
      </c>
      <c r="BD160" s="2">
        <f t="shared" si="42"/>
        <v>85.466608443852991</v>
      </c>
      <c r="BE160" s="2">
        <f t="shared" si="43"/>
        <v>81.977791011216297</v>
      </c>
      <c r="BF160" s="2">
        <f t="shared" si="44"/>
        <v>76.645319230479288</v>
      </c>
      <c r="BG160" s="2">
        <f t="shared" si="45"/>
        <v>69.434522351297744</v>
      </c>
      <c r="BH160" s="2">
        <f t="shared" si="46"/>
        <v>58.910580310962594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80.990017922982588</v>
      </c>
      <c r="CP160" s="2">
        <f>BL$207*$B160+BL$209</f>
        <v>82.854344108397257</v>
      </c>
      <c r="CQ160" s="2">
        <f>BM$207*$B160+BM$209</f>
        <v>85.767279650711387</v>
      </c>
      <c r="CR160" s="2">
        <f>BN$207*$B160+BN$209</f>
        <v>86.585751011695834</v>
      </c>
      <c r="CS160" s="2">
        <f>BO$207*$B160+BO$209</f>
        <v>89.98880451340429</v>
      </c>
      <c r="CT160" s="2">
        <f>BP$207*$B160+BP$209</f>
        <v>92.997086171772054</v>
      </c>
      <c r="CU160" s="2">
        <f>BQ$207*$B160+BQ$209</f>
        <v>94.504585695639392</v>
      </c>
      <c r="CV160" s="2">
        <f>BR$207*$B160+BR$209</f>
        <v>93.645899216378908</v>
      </c>
      <c r="CW160" s="2">
        <f>BS$207*$B160+BS$209</f>
        <v>91.247711260038912</v>
      </c>
      <c r="CX160" s="2">
        <f>BT$207*$B160+BT$209</f>
        <v>88.097932650220216</v>
      </c>
      <c r="CY160" s="2">
        <f>BU$207*$B160+BU$209</f>
        <v>83.059137047531237</v>
      </c>
      <c r="CZ160" s="2">
        <f>BV$207*$B160+BV$209</f>
        <v>74.348007752301768</v>
      </c>
      <c r="DA160" s="2">
        <f>BW$207*$B160+BW$209</f>
        <v>62.291590303030311</v>
      </c>
      <c r="DD160" s="2">
        <f>BZ$207*$B160+BZ$209</f>
        <v>76.778899566896868</v>
      </c>
      <c r="DE160" s="2">
        <f>CA$207*$B160+CA$209</f>
        <v>80.189061098276909</v>
      </c>
      <c r="DF160" s="2">
        <f>CB$207*$B160+CB$209</f>
        <v>82.028167731792635</v>
      </c>
      <c r="DG160" s="2">
        <f>CC$207*$B160+CC$209</f>
        <v>82.746595364731732</v>
      </c>
      <c r="DH160" s="2">
        <f>CD$207*$B160+CD$209</f>
        <v>85.410106020204978</v>
      </c>
      <c r="DI160" s="2">
        <f>CE$207*$B160+CE$209</f>
        <v>87.378050161922829</v>
      </c>
      <c r="DJ160" s="2">
        <f>CF$207*$B160+CF$209</f>
        <v>88.178492325929852</v>
      </c>
      <c r="DK160" s="2">
        <f>CG$207*$B160+CG$209</f>
        <v>87.365094751868412</v>
      </c>
      <c r="DL160" s="2">
        <f>CH$207*$B160+CH$209</f>
        <v>85.420900009525596</v>
      </c>
      <c r="DM160" s="2">
        <f>CI$207*$B160+CI$209</f>
        <v>81.936975835382299</v>
      </c>
      <c r="DN160" s="2">
        <f>CJ$207*$B160+CJ$209</f>
        <v>76.593314941138942</v>
      </c>
      <c r="DO160" s="2">
        <f>CK$207*$B160+CK$209</f>
        <v>69.392855991528364</v>
      </c>
      <c r="DP160" s="2">
        <f>CL$207*$B160+CL$209</f>
        <v>58.885115558281207</v>
      </c>
      <c r="DS160" s="2">
        <f>POWER(10,($B160-C$227)/C$228)/(1+POWER(10,($B160-C$227)/C$228))</f>
        <v>0.99386647287279783</v>
      </c>
      <c r="DT160" s="2">
        <f>POWER(10,($B160-D$227)/D$228)/(1+POWER(10,($B160-D$227)/D$228))</f>
        <v>0.99180265183976057</v>
      </c>
      <c r="DU160" s="2">
        <f>POWER(10,($B160-E$227)/E$228)/(1+POWER(10,($B160-E$227)/E$228))</f>
        <v>0.99287904676993477</v>
      </c>
      <c r="DV160" s="2">
        <f>POWER(10,($B160-F$227)/F$228)/(1+POWER(10,($B160-F$227)/F$228))</f>
        <v>0.99250022036350005</v>
      </c>
      <c r="DW160" s="2">
        <f>POWER(10,($B160-G$227)/G$228)/(1+POWER(10,($B160-G$227)/G$228))</f>
        <v>0.99275732122039295</v>
      </c>
      <c r="DX160" s="2">
        <f>POWER(10,($B160-H$227)/H$228)/(1+POWER(10,($B160-H$227)/H$228))</f>
        <v>0.99326682686988343</v>
      </c>
      <c r="DY160" s="2">
        <f>POWER(10,($B160-I$227)/I$228)/(1+POWER(10,($B160-I$227)/I$228))</f>
        <v>0.99292553767584368</v>
      </c>
      <c r="DZ160" s="2">
        <f>POWER(10,($B160-J$227)/J$228)/(1+POWER(10,($B160-J$227)/J$228))</f>
        <v>0.99220887395732271</v>
      </c>
      <c r="EA160" s="2">
        <f>POWER(10,($B160-K$227)/K$228)/(1+POWER(10,($B160-K$227)/K$228))</f>
        <v>0.99215549768780253</v>
      </c>
      <c r="EB160" s="2">
        <f>POWER(10,($B160-L$227)/L$228)/(1+POWER(10,($B160-L$227)/L$228))</f>
        <v>0.9933751887798179</v>
      </c>
      <c r="EC160" s="2">
        <f>POWER(10,($B160-M$227)/M$228)/(1+POWER(10,($B160-M$227)/M$228))</f>
        <v>0.99195704916023952</v>
      </c>
      <c r="ED160" s="2">
        <f>POWER(10,($B160-N$227)/N$228)/(1+POWER(10,($B160-N$227)/N$228))</f>
        <v>0.99159130501325399</v>
      </c>
      <c r="EE160" s="2">
        <f>POWER(10,($B160-O$227)/O$228)/(1+POWER(10,($B160-O$227)/O$228))</f>
        <v>0.99252460253209329</v>
      </c>
    </row>
    <row r="161" spans="2:135" x14ac:dyDescent="0.25">
      <c r="B161" s="2">
        <v>155</v>
      </c>
      <c r="C161">
        <v>77</v>
      </c>
      <c r="D161">
        <v>80.528999999999996</v>
      </c>
      <c r="E161">
        <v>83.528999999999996</v>
      </c>
      <c r="F161">
        <v>85.585999999999999</v>
      </c>
      <c r="G161">
        <v>89.5</v>
      </c>
      <c r="H161">
        <v>93.070999999999998</v>
      </c>
      <c r="I161">
        <v>95.986000000000004</v>
      </c>
      <c r="J161">
        <v>94.1</v>
      </c>
      <c r="K161">
        <v>90.171000000000006</v>
      </c>
      <c r="L161">
        <v>89.385999999999996</v>
      </c>
      <c r="M161">
        <v>82.713999999999999</v>
      </c>
      <c r="N161">
        <v>73.3429</v>
      </c>
      <c r="O161">
        <v>64.828599999999994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76.730408870588391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80.638380967458502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83.804959470451692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85.578284969708506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89.696246948558596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92.539801876745841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94.22229335263286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94.096134793095516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92.799218889268218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89.963516534772594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82.750599035821821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74.09577020555615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62.619900222652539</v>
      </c>
      <c r="AE161" s="5"/>
      <c r="AG161" s="5">
        <f t="shared" si="49"/>
        <v>0.26959112941160868</v>
      </c>
      <c r="AH161" s="5">
        <f t="shared" si="49"/>
        <v>-0.10938096745850601</v>
      </c>
      <c r="AI161" s="5">
        <f t="shared" si="49"/>
        <v>-0.27595947045169567</v>
      </c>
      <c r="AJ161" s="5">
        <f t="shared" si="49"/>
        <v>7.715030291493008E-3</v>
      </c>
      <c r="AK161" s="5">
        <f t="shared" si="48"/>
        <v>-0.19624694855859559</v>
      </c>
      <c r="AL161" s="5">
        <f t="shared" si="48"/>
        <v>0.53119812325415694</v>
      </c>
      <c r="AM161" s="5">
        <f t="shared" si="48"/>
        <v>1.7637066473671439</v>
      </c>
      <c r="AN161" s="5">
        <f t="shared" si="48"/>
        <v>3.8652069044786685E-3</v>
      </c>
      <c r="AO161" s="5">
        <f t="shared" si="47"/>
        <v>-2.6282188892682115</v>
      </c>
      <c r="AP161" s="5">
        <f t="shared" si="33"/>
        <v>-0.57751653477259879</v>
      </c>
      <c r="AQ161" s="5">
        <f t="shared" si="33"/>
        <v>-3.6599035821822667E-2</v>
      </c>
      <c r="AR161" s="5">
        <f t="shared" si="33"/>
        <v>-0.75287020555614959</v>
      </c>
      <c r="AS161" s="5">
        <f t="shared" si="33"/>
        <v>2.208699777347455</v>
      </c>
      <c r="AV161" s="2">
        <f t="shared" si="34"/>
        <v>76.730408250193335</v>
      </c>
      <c r="AW161" s="2">
        <f t="shared" si="35"/>
        <v>80.146182915243855</v>
      </c>
      <c r="AX161" s="2">
        <f t="shared" si="36"/>
        <v>81.982450393233009</v>
      </c>
      <c r="AY161" s="2">
        <f t="shared" si="37"/>
        <v>82.710650121855721</v>
      </c>
      <c r="AZ161" s="2">
        <f t="shared" si="38"/>
        <v>85.385887784059847</v>
      </c>
      <c r="BA161" s="2">
        <f t="shared" si="39"/>
        <v>87.348795792124577</v>
      </c>
      <c r="BB161" s="2">
        <f t="shared" si="40"/>
        <v>88.148208232043658</v>
      </c>
      <c r="BC161" s="2">
        <f t="shared" si="41"/>
        <v>87.335537351251602</v>
      </c>
      <c r="BD161" s="2">
        <f t="shared" si="42"/>
        <v>85.388275696709925</v>
      </c>
      <c r="BE161" s="2">
        <f t="shared" si="43"/>
        <v>81.899751470122069</v>
      </c>
      <c r="BF161" s="2">
        <f t="shared" si="44"/>
        <v>76.571025008866897</v>
      </c>
      <c r="BG161" s="2">
        <f t="shared" si="45"/>
        <v>69.379815894698098</v>
      </c>
      <c r="BH161" s="2">
        <f t="shared" si="46"/>
        <v>58.877730240600926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80.983130906058378</v>
      </c>
      <c r="CP161" s="2">
        <f>BL$207*$B161+BL$209</f>
        <v>82.830783010854617</v>
      </c>
      <c r="CQ161" s="2">
        <f>BM$207*$B161+BM$209</f>
        <v>85.75167301287766</v>
      </c>
      <c r="CR161" s="2">
        <f>BN$207*$B161+BN$209</f>
        <v>86.581632054513662</v>
      </c>
      <c r="CS161" s="2">
        <f>BO$207*$B161+BO$209</f>
        <v>90.006945436748921</v>
      </c>
      <c r="CT161" s="2">
        <f>BP$207*$B161+BP$209</f>
        <v>93.022534931443275</v>
      </c>
      <c r="CU161" s="2">
        <f>BQ$207*$B161+BQ$209</f>
        <v>94.532758391940277</v>
      </c>
      <c r="CV161" s="2">
        <f>BR$207*$B161+BR$209</f>
        <v>93.673719757079809</v>
      </c>
      <c r="CW161" s="2">
        <f>BS$207*$B161+BS$209</f>
        <v>91.271680479223519</v>
      </c>
      <c r="CX161" s="2">
        <f>BT$207*$B161+BT$209</f>
        <v>88.122920976246945</v>
      </c>
      <c r="CY161" s="2">
        <f>BU$207*$B161+BU$209</f>
        <v>83.096821827831377</v>
      </c>
      <c r="CZ161" s="2">
        <f>BV$207*$B161+BV$209</f>
        <v>74.378380575904046</v>
      </c>
      <c r="DA161" s="2">
        <f>BW$207*$B161+BW$209</f>
        <v>62.316228580246921</v>
      </c>
      <c r="DD161" s="2">
        <f>BZ$207*$B161+BZ$209</f>
        <v>76.706472375043887</v>
      </c>
      <c r="DE161" s="2">
        <f>CA$207*$B161+CA$209</f>
        <v>80.125946773296391</v>
      </c>
      <c r="DF161" s="2">
        <f>CB$207*$B161+CB$209</f>
        <v>81.957796042133396</v>
      </c>
      <c r="DG161" s="2">
        <f>CC$207*$B161+CC$209</f>
        <v>82.683972996146395</v>
      </c>
      <c r="DH161" s="2">
        <f>CD$207*$B161+CD$209</f>
        <v>85.355141154704413</v>
      </c>
      <c r="DI161" s="2">
        <f>CE$207*$B161+CE$209</f>
        <v>87.313718729759614</v>
      </c>
      <c r="DJ161" s="2">
        <f>CF$207*$B161+CF$209</f>
        <v>88.106721706879071</v>
      </c>
      <c r="DK161" s="2">
        <f>CG$207*$B161+CG$209</f>
        <v>87.290147176271915</v>
      </c>
      <c r="DL161" s="2">
        <f>CH$207*$B161+CH$209</f>
        <v>85.345851426394177</v>
      </c>
      <c r="DM161" s="2">
        <f>CI$207*$B161+CI$209</f>
        <v>81.861900951976779</v>
      </c>
      <c r="DN161" s="2">
        <f>CJ$207*$B161+CJ$209</f>
        <v>76.522768478382162</v>
      </c>
      <c r="DO161" s="2">
        <f>CK$207*$B161+CK$209</f>
        <v>69.341157732341202</v>
      </c>
      <c r="DP161" s="2">
        <f>CL$207*$B161+CL$209</f>
        <v>58.854111223136428</v>
      </c>
      <c r="DS161" s="2">
        <f>POWER(10,($B161-C$227)/C$228)/(1+POWER(10,($B161-C$227)/C$228))</f>
        <v>0.99440313623922516</v>
      </c>
      <c r="DT161" s="2">
        <f>POWER(10,($B161-D$227)/D$228)/(1+POWER(10,($B161-D$227)/D$228))</f>
        <v>0.99251853340824214</v>
      </c>
      <c r="DU161" s="2">
        <f>POWER(10,($B161-E$227)/E$228)/(1+POWER(10,($B161-E$227)/E$228))</f>
        <v>0.9935015417501083</v>
      </c>
      <c r="DV161" s="2">
        <f>POWER(10,($B161-F$227)/F$228)/(1+POWER(10,($B161-F$227)/F$228))</f>
        <v>0.99315560306588124</v>
      </c>
      <c r="DW161" s="2">
        <f>POWER(10,($B161-G$227)/G$228)/(1+POWER(10,($B161-G$227)/G$228))</f>
        <v>0.99339038629073162</v>
      </c>
      <c r="DX161" s="2">
        <f>POWER(10,($B161-H$227)/H$228)/(1+POWER(10,($B161-H$227)/H$228))</f>
        <v>0.99385563291482204</v>
      </c>
      <c r="DY161" s="2">
        <f>POWER(10,($B161-I$227)/I$228)/(1+POWER(10,($B161-I$227)/I$228))</f>
        <v>0.9935439949695547</v>
      </c>
      <c r="DZ161" s="2">
        <f>POWER(10,($B161-J$227)/J$228)/(1+POWER(10,($B161-J$227)/J$228))</f>
        <v>0.99288953412762126</v>
      </c>
      <c r="EA161" s="2">
        <f>POWER(10,($B161-K$227)/K$228)/(1+POWER(10,($B161-K$227)/K$228))</f>
        <v>0.99284078735017034</v>
      </c>
      <c r="EB161" s="2">
        <f>POWER(10,($B161-L$227)/L$228)/(1+POWER(10,($B161-L$227)/L$228))</f>
        <v>0.99395457641109919</v>
      </c>
      <c r="EC161" s="2">
        <f>POWER(10,($B161-M$227)/M$228)/(1+POWER(10,($B161-M$227)/M$228))</f>
        <v>0.9926595468701529</v>
      </c>
      <c r="ED161" s="2">
        <f>POWER(10,($B161-N$227)/N$228)/(1+POWER(10,($B161-N$227)/N$228))</f>
        <v>0.99232550086476934</v>
      </c>
      <c r="EE161" s="2">
        <f>POWER(10,($B161-O$227)/O$228)/(1+POWER(10,($B161-O$227)/O$228))</f>
        <v>0.99317786919730144</v>
      </c>
    </row>
    <row r="162" spans="2:135" x14ac:dyDescent="0.25">
      <c r="B162" s="2">
        <v>156</v>
      </c>
      <c r="C162">
        <v>76.129000000000005</v>
      </c>
      <c r="D162">
        <v>80.570999999999998</v>
      </c>
      <c r="E162">
        <v>84.771000000000001</v>
      </c>
      <c r="F162">
        <v>87.471000000000004</v>
      </c>
      <c r="G162">
        <v>89.713999999999999</v>
      </c>
      <c r="H162">
        <v>93.257000000000005</v>
      </c>
      <c r="I162">
        <v>94.028999999999996</v>
      </c>
      <c r="J162">
        <v>94.242999999999995</v>
      </c>
      <c r="K162">
        <v>92.070999999999998</v>
      </c>
      <c r="L162">
        <v>90.513999999999996</v>
      </c>
      <c r="M162">
        <v>83.914000000000001</v>
      </c>
      <c r="N162">
        <v>74.085700000000003</v>
      </c>
      <c r="O162">
        <v>64.785700000000006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76.656221107152604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80.64747762595357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83.847424844380797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85.7039862858486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89.766315877126559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92.3610104425738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94.105835551995938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94.207850555584685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93.080720621499225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90.177838584810587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83.610685381305132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74.955047434676516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63.336687238508276</v>
      </c>
      <c r="AE162" s="5"/>
      <c r="AG162" s="5">
        <f t="shared" si="49"/>
        <v>-0.52722110715259873</v>
      </c>
      <c r="AH162" s="5">
        <f t="shared" si="49"/>
        <v>-7.6477625953572215E-2</v>
      </c>
      <c r="AI162" s="5">
        <f t="shared" si="49"/>
        <v>0.92357515561920422</v>
      </c>
      <c r="AJ162" s="5">
        <f t="shared" si="49"/>
        <v>1.7670137141514033</v>
      </c>
      <c r="AK162" s="5">
        <f t="shared" si="48"/>
        <v>-5.231587712655994E-2</v>
      </c>
      <c r="AL162" s="5">
        <f t="shared" si="48"/>
        <v>0.8959895574262049</v>
      </c>
      <c r="AM162" s="5">
        <f t="shared" si="48"/>
        <v>-7.6835551995941387E-2</v>
      </c>
      <c r="AN162" s="5">
        <f t="shared" si="48"/>
        <v>3.5149444415310427E-2</v>
      </c>
      <c r="AO162" s="5">
        <f t="shared" si="47"/>
        <v>-1.0097206214992269</v>
      </c>
      <c r="AP162" s="5">
        <f t="shared" si="33"/>
        <v>0.33616141518940879</v>
      </c>
      <c r="AQ162" s="5">
        <f t="shared" si="33"/>
        <v>0.30331461869486986</v>
      </c>
      <c r="AR162" s="5">
        <f t="shared" si="33"/>
        <v>-0.86934743467651288</v>
      </c>
      <c r="AS162" s="5">
        <f t="shared" si="33"/>
        <v>1.4490127614917299</v>
      </c>
      <c r="AV162" s="2">
        <f t="shared" si="34"/>
        <v>76.656220424566413</v>
      </c>
      <c r="AW162" s="2">
        <f t="shared" si="35"/>
        <v>80.081570242719323</v>
      </c>
      <c r="AX162" s="2">
        <f t="shared" si="36"/>
        <v>81.910247011852391</v>
      </c>
      <c r="AY162" s="2">
        <f t="shared" si="37"/>
        <v>82.64606052437955</v>
      </c>
      <c r="AZ162" s="2">
        <f t="shared" si="38"/>
        <v>85.328674807028648</v>
      </c>
      <c r="BA162" s="2">
        <f t="shared" si="39"/>
        <v>87.281898639442147</v>
      </c>
      <c r="BB162" s="2">
        <f t="shared" si="40"/>
        <v>88.073397549203875</v>
      </c>
      <c r="BC162" s="2">
        <f t="shared" si="41"/>
        <v>87.257288697981323</v>
      </c>
      <c r="BD162" s="2">
        <f t="shared" si="42"/>
        <v>85.310165548424379</v>
      </c>
      <c r="BE162" s="2">
        <f t="shared" si="43"/>
        <v>81.821916514806233</v>
      </c>
      <c r="BF162" s="2">
        <f t="shared" si="44"/>
        <v>76.496985968591062</v>
      </c>
      <c r="BG162" s="2">
        <f t="shared" si="45"/>
        <v>69.325314782455109</v>
      </c>
      <c r="BH162" s="2">
        <f t="shared" si="46"/>
        <v>58.845007034403679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80.976243889134167</v>
      </c>
      <c r="CP162" s="2">
        <f>BL$207*$B162+BL$209</f>
        <v>82.807221913311977</v>
      </c>
      <c r="CQ162" s="2">
        <f>BM$207*$B162+BM$209</f>
        <v>85.736066375043947</v>
      </c>
      <c r="CR162" s="2">
        <f>BN$207*$B162+BN$209</f>
        <v>86.57751309733149</v>
      </c>
      <c r="CS162" s="2">
        <f>BO$207*$B162+BO$209</f>
        <v>90.025086360093553</v>
      </c>
      <c r="CT162" s="2">
        <f>BP$207*$B162+BP$209</f>
        <v>93.04798369111451</v>
      </c>
      <c r="CU162" s="2">
        <f>BQ$207*$B162+BQ$209</f>
        <v>94.560931088241162</v>
      </c>
      <c r="CV162" s="2">
        <f>BR$207*$B162+BR$209</f>
        <v>93.701540297780724</v>
      </c>
      <c r="CW162" s="2">
        <f>BS$207*$B162+BS$209</f>
        <v>91.295649698408127</v>
      </c>
      <c r="CX162" s="2">
        <f>BT$207*$B162+BT$209</f>
        <v>88.147909302273675</v>
      </c>
      <c r="CY162" s="2">
        <f>BU$207*$B162+BU$209</f>
        <v>83.134506608131517</v>
      </c>
      <c r="CZ162" s="2">
        <f>BV$207*$B162+BV$209</f>
        <v>74.408753399506324</v>
      </c>
      <c r="DA162" s="2">
        <f>BW$207*$B162+BW$209</f>
        <v>62.340866857463531</v>
      </c>
      <c r="DD162" s="2">
        <f>BZ$207*$B162+BZ$209</f>
        <v>76.634045183190921</v>
      </c>
      <c r="DE162" s="2">
        <f>CA$207*$B162+CA$209</f>
        <v>80.062832448315888</v>
      </c>
      <c r="DF162" s="2">
        <f>CB$207*$B162+CB$209</f>
        <v>81.887424352474156</v>
      </c>
      <c r="DG162" s="2">
        <f>CC$207*$B162+CC$209</f>
        <v>82.621350627561071</v>
      </c>
      <c r="DH162" s="2">
        <f>CD$207*$B162+CD$209</f>
        <v>85.300176289203847</v>
      </c>
      <c r="DI162" s="2">
        <f>CE$207*$B162+CE$209</f>
        <v>87.249387297596414</v>
      </c>
      <c r="DJ162" s="2">
        <f>CF$207*$B162+CF$209</f>
        <v>88.03495108782829</v>
      </c>
      <c r="DK162" s="2">
        <f>CG$207*$B162+CG$209</f>
        <v>87.215199600675419</v>
      </c>
      <c r="DL162" s="2">
        <f>CH$207*$B162+CH$209</f>
        <v>85.270802843262757</v>
      </c>
      <c r="DM162" s="2">
        <f>CI$207*$B162+CI$209</f>
        <v>81.786826068571244</v>
      </c>
      <c r="DN162" s="2">
        <f>CJ$207*$B162+CJ$209</f>
        <v>76.452222015625395</v>
      </c>
      <c r="DO162" s="2">
        <f>CK$207*$B162+CK$209</f>
        <v>69.289459473154025</v>
      </c>
      <c r="DP162" s="2">
        <f>CL$207*$B162+CL$209</f>
        <v>58.823106887991649</v>
      </c>
      <c r="DS162" s="2">
        <f>POWER(10,($B162-C$227)/C$228)/(1+POWER(10,($B162-C$227)/C$228))</f>
        <v>0.99489308461514425</v>
      </c>
      <c r="DT162" s="2">
        <f>POWER(10,($B162-D$227)/D$228)/(1+POWER(10,($B162-D$227)/D$228))</f>
        <v>0.99317232679893508</v>
      </c>
      <c r="DU162" s="2">
        <f>POWER(10,($B162-E$227)/E$228)/(1+POWER(10,($B162-E$227)/E$228))</f>
        <v>0.99406994486772338</v>
      </c>
      <c r="DV162" s="2">
        <f>POWER(10,($B162-F$227)/F$228)/(1+POWER(10,($B162-F$227)/F$228))</f>
        <v>0.9937540743062766</v>
      </c>
      <c r="DW162" s="2">
        <f>POWER(10,($B162-G$227)/G$228)/(1+POWER(10,($B162-G$227)/G$228))</f>
        <v>0.99396845286000923</v>
      </c>
      <c r="DX162" s="2">
        <f>POWER(10,($B162-H$227)/H$228)/(1+POWER(10,($B162-H$227)/H$228))</f>
        <v>0.99439323939116187</v>
      </c>
      <c r="DY162" s="2">
        <f>POWER(10,($B162-I$227)/I$228)/(1+POWER(10,($B162-I$227)/I$228))</f>
        <v>0.99410870683435248</v>
      </c>
      <c r="DZ162" s="2">
        <f>POWER(10,($B162-J$227)/J$228)/(1+POWER(10,($B162-J$227)/J$228))</f>
        <v>0.99351111832212569</v>
      </c>
      <c r="EA162" s="2">
        <f>POWER(10,($B162-K$227)/K$228)/(1+POWER(10,($B162-K$227)/K$228))</f>
        <v>0.99346660486016947</v>
      </c>
      <c r="EB162" s="2">
        <f>POWER(10,($B162-L$227)/L$228)/(1+POWER(10,($B162-L$227)/L$228))</f>
        <v>0.99448357379619501</v>
      </c>
      <c r="EC162" s="2">
        <f>POWER(10,($B162-M$227)/M$228)/(1+POWER(10,($B162-M$227)/M$228))</f>
        <v>0.99330110049250731</v>
      </c>
      <c r="ED162" s="2">
        <f>POWER(10,($B162-N$227)/N$228)/(1+POWER(10,($B162-N$227)/N$228))</f>
        <v>0.99299604402151675</v>
      </c>
      <c r="EE162" s="2">
        <f>POWER(10,($B162-O$227)/O$228)/(1+POWER(10,($B162-O$227)/O$228))</f>
        <v>0.99377440570076248</v>
      </c>
    </row>
    <row r="163" spans="2:135" x14ac:dyDescent="0.25">
      <c r="B163" s="2">
        <v>157</v>
      </c>
      <c r="C163">
        <v>76.570999999999998</v>
      </c>
      <c r="D163">
        <v>81.099999999999994</v>
      </c>
      <c r="E163">
        <v>83.828999999999994</v>
      </c>
      <c r="F163">
        <v>85.4</v>
      </c>
      <c r="G163">
        <v>88.6</v>
      </c>
      <c r="H163">
        <v>91.370999999999995</v>
      </c>
      <c r="I163">
        <v>94.028999999999996</v>
      </c>
      <c r="J163">
        <v>93.370999999999995</v>
      </c>
      <c r="K163">
        <v>91.4</v>
      </c>
      <c r="L163">
        <v>89.570999999999998</v>
      </c>
      <c r="M163">
        <v>83.043000000000006</v>
      </c>
      <c r="N163">
        <v>74.5</v>
      </c>
      <c r="O163">
        <v>65.085700000000003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76.582157266297884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80.647098366851125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83.83093331439828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85.736567146362006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89.690130411641704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92.019371263260595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93.790077439887412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94.086667941965004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93.110485069904527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90.124187863763837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84.353858141053962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75.782076790030075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64.040075883233484</v>
      </c>
      <c r="AE163" s="5"/>
      <c r="AG163" s="5">
        <f t="shared" si="49"/>
        <v>-1.1157266297885826E-2</v>
      </c>
      <c r="AH163" s="5">
        <f t="shared" si="49"/>
        <v>0.45290163314886911</v>
      </c>
      <c r="AI163" s="5">
        <f t="shared" si="49"/>
        <v>-1.9333143982862566E-3</v>
      </c>
      <c r="AJ163" s="5">
        <f t="shared" si="49"/>
        <v>-0.33656714636200036</v>
      </c>
      <c r="AK163" s="5">
        <f t="shared" si="48"/>
        <v>-1.0901304116417094</v>
      </c>
      <c r="AL163" s="5">
        <f t="shared" si="48"/>
        <v>-0.64837126326060002</v>
      </c>
      <c r="AM163" s="5">
        <f t="shared" si="48"/>
        <v>0.23892256011258439</v>
      </c>
      <c r="AN163" s="5">
        <f t="shared" si="48"/>
        <v>-0.71566794196500894</v>
      </c>
      <c r="AO163" s="5">
        <f t="shared" si="47"/>
        <v>-1.7104850699045215</v>
      </c>
      <c r="AP163" s="5">
        <f t="shared" si="33"/>
        <v>-0.55318786376383855</v>
      </c>
      <c r="AQ163" s="5">
        <f t="shared" si="33"/>
        <v>-1.3108581410539557</v>
      </c>
      <c r="AR163" s="5">
        <f t="shared" si="33"/>
        <v>-1.2820767900300751</v>
      </c>
      <c r="AS163" s="5">
        <f t="shared" si="33"/>
        <v>1.0456241167665183</v>
      </c>
      <c r="AV163" s="2">
        <f t="shared" si="34"/>
        <v>76.582156538339945</v>
      </c>
      <c r="AW163" s="2">
        <f t="shared" si="35"/>
        <v>80.017063910078434</v>
      </c>
      <c r="AX163" s="2">
        <f t="shared" si="36"/>
        <v>81.83817438088947</v>
      </c>
      <c r="AY163" s="2">
        <f t="shared" si="37"/>
        <v>82.5816097838199</v>
      </c>
      <c r="AZ163" s="2">
        <f t="shared" si="38"/>
        <v>85.271618538387372</v>
      </c>
      <c r="BA163" s="2">
        <f t="shared" si="39"/>
        <v>87.215180507521012</v>
      </c>
      <c r="BB163" s="2">
        <f t="shared" si="40"/>
        <v>87.998799509887363</v>
      </c>
      <c r="BC163" s="2">
        <f t="shared" si="41"/>
        <v>87.179268188930436</v>
      </c>
      <c r="BD163" s="2">
        <f t="shared" si="42"/>
        <v>85.232264462717524</v>
      </c>
      <c r="BE163" s="2">
        <f t="shared" si="43"/>
        <v>81.744273260298897</v>
      </c>
      <c r="BF163" s="2">
        <f t="shared" si="44"/>
        <v>76.423186466406335</v>
      </c>
      <c r="BG163" s="2">
        <f t="shared" si="45"/>
        <v>69.271006376891435</v>
      </c>
      <c r="BH163" s="2">
        <f t="shared" si="46"/>
        <v>58.812402772062079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80.969356872209957</v>
      </c>
      <c r="CP163" s="2">
        <f>BL$207*$B163+BL$209</f>
        <v>82.783660815769338</v>
      </c>
      <c r="CQ163" s="2">
        <f>BM$207*$B163+BM$209</f>
        <v>85.72045973721022</v>
      </c>
      <c r="CR163" s="2">
        <f>BN$207*$B163+BN$209</f>
        <v>86.573394140149318</v>
      </c>
      <c r="CS163" s="2">
        <f>BO$207*$B163+BO$209</f>
        <v>90.043227283438185</v>
      </c>
      <c r="CT163" s="2">
        <f>BP$207*$B163+BP$209</f>
        <v>93.073432450785731</v>
      </c>
      <c r="CU163" s="2">
        <f>BQ$207*$B163+BQ$209</f>
        <v>94.589103784542047</v>
      </c>
      <c r="CV163" s="2">
        <f>BR$207*$B163+BR$209</f>
        <v>93.729360838481625</v>
      </c>
      <c r="CW163" s="2">
        <f>BS$207*$B163+BS$209</f>
        <v>91.31961891759272</v>
      </c>
      <c r="CX163" s="2">
        <f>BT$207*$B163+BT$209</f>
        <v>88.172897628300404</v>
      </c>
      <c r="CY163" s="2">
        <f>BU$207*$B163+BU$209</f>
        <v>83.172191388431671</v>
      </c>
      <c r="CZ163" s="2">
        <f>BV$207*$B163+BV$209</f>
        <v>74.439126223108602</v>
      </c>
      <c r="DA163" s="2">
        <f>BW$207*$B163+BW$209</f>
        <v>62.365505134680141</v>
      </c>
      <c r="DD163" s="2">
        <f>BZ$207*$B163+BZ$209</f>
        <v>76.56161799133794</v>
      </c>
      <c r="DE163" s="2">
        <f>CA$207*$B163+CA$209</f>
        <v>79.99971812333537</v>
      </c>
      <c r="DF163" s="2">
        <f>CB$207*$B163+CB$209</f>
        <v>81.817052662814916</v>
      </c>
      <c r="DG163" s="2">
        <f>CC$207*$B163+CC$209</f>
        <v>82.558728258975734</v>
      </c>
      <c r="DH163" s="2">
        <f>CD$207*$B163+CD$209</f>
        <v>85.245211423703282</v>
      </c>
      <c r="DI163" s="2">
        <f>CE$207*$B163+CE$209</f>
        <v>87.185055865433199</v>
      </c>
      <c r="DJ163" s="2">
        <f>CF$207*$B163+CF$209</f>
        <v>87.963180468777495</v>
      </c>
      <c r="DK163" s="2">
        <f>CG$207*$B163+CG$209</f>
        <v>87.140252025078922</v>
      </c>
      <c r="DL163" s="2">
        <f>CH$207*$B163+CH$209</f>
        <v>85.195754260131338</v>
      </c>
      <c r="DM163" s="2">
        <f>CI$207*$B163+CI$209</f>
        <v>81.711751185165724</v>
      </c>
      <c r="DN163" s="2">
        <f>CJ$207*$B163+CJ$209</f>
        <v>76.381675552868614</v>
      </c>
      <c r="DO163" s="2">
        <f>CK$207*$B163+CK$209</f>
        <v>69.237761213966849</v>
      </c>
      <c r="DP163" s="2">
        <f>CL$207*$B163+CL$209</f>
        <v>58.79210255284687</v>
      </c>
      <c r="DS163" s="2">
        <f>POWER(10,($B163-C$227)/C$228)/(1+POWER(10,($B163-C$227)/C$228))</f>
        <v>0.99534034398200399</v>
      </c>
      <c r="DT163" s="2">
        <f>POWER(10,($B163-D$227)/D$228)/(1+POWER(10,($B163-D$227)/D$228))</f>
        <v>0.99376934489699986</v>
      </c>
      <c r="DU163" s="2">
        <f>POWER(10,($B163-E$227)/E$228)/(1+POWER(10,($B163-E$227)/E$228))</f>
        <v>0.99458890203558548</v>
      </c>
      <c r="DV163" s="2">
        <f>POWER(10,($B163-F$227)/F$228)/(1+POWER(10,($B163-F$227)/F$228))</f>
        <v>0.99430051577854339</v>
      </c>
      <c r="DW163" s="2">
        <f>POWER(10,($B163-G$227)/G$228)/(1+POWER(10,($B163-G$227)/G$228))</f>
        <v>0.99449624272698078</v>
      </c>
      <c r="DX163" s="2">
        <f>POWER(10,($B163-H$227)/H$228)/(1+POWER(10,($B163-H$227)/H$228))</f>
        <v>0.99488404967801169</v>
      </c>
      <c r="DY163" s="2">
        <f>POWER(10,($B163-I$227)/I$228)/(1+POWER(10,($B163-I$227)/I$228))</f>
        <v>0.99462429016871934</v>
      </c>
      <c r="DZ163" s="2">
        <f>POWER(10,($B163-J$227)/J$228)/(1+POWER(10,($B163-J$227)/J$228))</f>
        <v>0.99407868879443229</v>
      </c>
      <c r="EA163" s="2">
        <f>POWER(10,($B163-K$227)/K$228)/(1+POWER(10,($B163-K$227)/K$228))</f>
        <v>0.99403804547807839</v>
      </c>
      <c r="EB163" s="2">
        <f>POWER(10,($B163-L$227)/L$228)/(1+POWER(10,($B163-L$227)/L$228))</f>
        <v>0.99496651632656907</v>
      </c>
      <c r="EC163" s="2">
        <f>POWER(10,($B163-M$227)/M$228)/(1+POWER(10,($B163-M$227)/M$228))</f>
        <v>0.99388692780593635</v>
      </c>
      <c r="ED163" s="2">
        <f>POWER(10,($B163-N$227)/N$228)/(1+POWER(10,($B163-N$227)/N$228))</f>
        <v>0.99360837724978834</v>
      </c>
      <c r="EE163" s="2">
        <f>POWER(10,($B163-O$227)/O$228)/(1+POWER(10,($B163-O$227)/O$228))</f>
        <v>0.99431907859517143</v>
      </c>
    </row>
    <row r="164" spans="2:135" x14ac:dyDescent="0.25">
      <c r="B164" s="2">
        <v>158</v>
      </c>
      <c r="C164">
        <v>76.271000000000001</v>
      </c>
      <c r="D164">
        <v>81.742999999999995</v>
      </c>
      <c r="E164">
        <v>85.471000000000004</v>
      </c>
      <c r="F164">
        <v>85.028999999999996</v>
      </c>
      <c r="G164">
        <v>88.8</v>
      </c>
      <c r="H164">
        <v>90.671000000000006</v>
      </c>
      <c r="I164">
        <v>92.870999999999995</v>
      </c>
      <c r="J164">
        <v>93.6</v>
      </c>
      <c r="K164">
        <v>91.828999999999994</v>
      </c>
      <c r="L164">
        <v>90.656999999999996</v>
      </c>
      <c r="M164">
        <v>82.786000000000001</v>
      </c>
      <c r="N164">
        <v>76.571399999999997</v>
      </c>
      <c r="O164">
        <v>66.128600000000006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76.508209249979089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80.631855398963438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83.75015002093042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85.666657603452535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89.469566455152119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91.541505941121613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93.298744818870588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93.736892021370423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92.87783934185498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89.800235152986303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84.91213793932036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76.512519559295171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64.679506239873746</v>
      </c>
      <c r="AE164" s="5"/>
      <c r="AG164" s="5">
        <f t="shared" si="49"/>
        <v>-0.2372092499790881</v>
      </c>
      <c r="AH164" s="5">
        <f t="shared" si="49"/>
        <v>1.1111446010365569</v>
      </c>
      <c r="AI164" s="5">
        <f t="shared" si="49"/>
        <v>1.7208499790695839</v>
      </c>
      <c r="AJ164" s="5">
        <f t="shared" si="49"/>
        <v>-0.63765760345253852</v>
      </c>
      <c r="AK164" s="5">
        <f t="shared" si="48"/>
        <v>-0.66956645515212188</v>
      </c>
      <c r="AL164" s="5">
        <f t="shared" si="48"/>
        <v>-0.87050594112160695</v>
      </c>
      <c r="AM164" s="5">
        <f t="shared" si="48"/>
        <v>-0.42774481887059324</v>
      </c>
      <c r="AN164" s="5">
        <f t="shared" si="48"/>
        <v>-0.13689202137042855</v>
      </c>
      <c r="AO164" s="5">
        <f t="shared" si="47"/>
        <v>-1.0488393418549862</v>
      </c>
      <c r="AP164" s="5">
        <f t="shared" si="33"/>
        <v>0.85676484701369304</v>
      </c>
      <c r="AQ164" s="5">
        <f t="shared" si="33"/>
        <v>-2.1261379393203583</v>
      </c>
      <c r="AR164" s="5">
        <f t="shared" si="33"/>
        <v>5.8880440704825787E-2</v>
      </c>
      <c r="AS164" s="5">
        <f t="shared" si="33"/>
        <v>1.4490937601262601</v>
      </c>
      <c r="AV164" s="2">
        <f t="shared" si="34"/>
        <v>76.508208497466597</v>
      </c>
      <c r="AW164" s="2">
        <f t="shared" si="35"/>
        <v>79.952656902925057</v>
      </c>
      <c r="AX164" s="2">
        <f t="shared" si="36"/>
        <v>81.76622377810132</v>
      </c>
      <c r="AY164" s="2">
        <f t="shared" si="37"/>
        <v>82.517288812381508</v>
      </c>
      <c r="AZ164" s="2">
        <f t="shared" si="38"/>
        <v>85.214708932953812</v>
      </c>
      <c r="BA164" s="2">
        <f t="shared" si="39"/>
        <v>87.148629891588783</v>
      </c>
      <c r="BB164" s="2">
        <f t="shared" si="40"/>
        <v>87.924400398629828</v>
      </c>
      <c r="BC164" s="2">
        <f t="shared" si="41"/>
        <v>87.101461430676082</v>
      </c>
      <c r="BD164" s="2">
        <f t="shared" si="42"/>
        <v>85.15455953295637</v>
      </c>
      <c r="BE164" s="2">
        <f t="shared" si="43"/>
        <v>81.666809481880179</v>
      </c>
      <c r="BF164" s="2">
        <f t="shared" si="44"/>
        <v>76.349611601879332</v>
      </c>
      <c r="BG164" s="2">
        <f t="shared" si="45"/>
        <v>69.216878645422497</v>
      </c>
      <c r="BH164" s="2">
        <f t="shared" si="46"/>
        <v>58.779909928699077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80.962469855285747</v>
      </c>
      <c r="CP164" s="2">
        <f>BL$207*$B164+BL$209</f>
        <v>82.760099718226698</v>
      </c>
      <c r="CQ164" s="2">
        <f>BM$207*$B164+BM$209</f>
        <v>85.704853099376493</v>
      </c>
      <c r="CR164" s="2">
        <f>BN$207*$B164+BN$209</f>
        <v>86.569275182967147</v>
      </c>
      <c r="CS164" s="2">
        <f>BO$207*$B164+BO$209</f>
        <v>90.061368206782817</v>
      </c>
      <c r="CT164" s="2">
        <f>BP$207*$B164+BP$209</f>
        <v>93.098881210456952</v>
      </c>
      <c r="CU164" s="2">
        <f>BQ$207*$B164+BQ$209</f>
        <v>94.617276480842932</v>
      </c>
      <c r="CV164" s="2">
        <f>BR$207*$B164+BR$209</f>
        <v>93.757181379182541</v>
      </c>
      <c r="CW164" s="2">
        <f>BS$207*$B164+BS$209</f>
        <v>91.343588136777328</v>
      </c>
      <c r="CX164" s="2">
        <f>BT$207*$B164+BT$209</f>
        <v>88.197885954327134</v>
      </c>
      <c r="CY164" s="2">
        <f>BU$207*$B164+BU$209</f>
        <v>83.20987616873181</v>
      </c>
      <c r="CZ164" s="2">
        <f>BV$207*$B164+BV$209</f>
        <v>74.469499046710879</v>
      </c>
      <c r="DA164" s="2">
        <f>BW$207*$B164+BW$209</f>
        <v>62.390143411896752</v>
      </c>
      <c r="DD164" s="2">
        <f>BZ$207*$B164+BZ$209</f>
        <v>76.489190799484959</v>
      </c>
      <c r="DE164" s="2">
        <f>CA$207*$B164+CA$209</f>
        <v>79.936603798354852</v>
      </c>
      <c r="DF164" s="2">
        <f>CB$207*$B164+CB$209</f>
        <v>81.746680973155676</v>
      </c>
      <c r="DG164" s="2">
        <f>CC$207*$B164+CC$209</f>
        <v>82.496105890390396</v>
      </c>
      <c r="DH164" s="2">
        <f>CD$207*$B164+CD$209</f>
        <v>85.190246558202716</v>
      </c>
      <c r="DI164" s="2">
        <f>CE$207*$B164+CE$209</f>
        <v>87.120724433269999</v>
      </c>
      <c r="DJ164" s="2">
        <f>CF$207*$B164+CF$209</f>
        <v>87.891409849726713</v>
      </c>
      <c r="DK164" s="2">
        <f>CG$207*$B164+CG$209</f>
        <v>87.06530444948244</v>
      </c>
      <c r="DL164" s="2">
        <f>CH$207*$B164+CH$209</f>
        <v>85.120705676999933</v>
      </c>
      <c r="DM164" s="2">
        <f>CI$207*$B164+CI$209</f>
        <v>81.63667630176019</v>
      </c>
      <c r="DN164" s="2">
        <f>CJ$207*$B164+CJ$209</f>
        <v>76.311129090111848</v>
      </c>
      <c r="DO164" s="2">
        <f>CK$207*$B164+CK$209</f>
        <v>69.186062954779686</v>
      </c>
      <c r="DP164" s="2">
        <f>CL$207*$B164+CL$209</f>
        <v>58.761098217702092</v>
      </c>
      <c r="DS164" s="2">
        <f>POWER(10,($B164-C$227)/C$228)/(1+POWER(10,($B164-C$227)/C$228))</f>
        <v>0.99574860013328015</v>
      </c>
      <c r="DT164" s="2">
        <f>POWER(10,($B164-D$227)/D$228)/(1+POWER(10,($B164-D$227)/D$228))</f>
        <v>0.99431445802445728</v>
      </c>
      <c r="DU164" s="2">
        <f>POWER(10,($B164-E$227)/E$228)/(1+POWER(10,($B164-E$227)/E$228))</f>
        <v>0.9950626692517538</v>
      </c>
      <c r="DV164" s="2">
        <f>POWER(10,($B164-F$227)/F$228)/(1+POWER(10,($B164-F$227)/F$228))</f>
        <v>0.99479940054794236</v>
      </c>
      <c r="DW164" s="2">
        <f>POWER(10,($B164-G$227)/G$228)/(1+POWER(10,($B164-G$227)/G$228))</f>
        <v>0.99497808174053126</v>
      </c>
      <c r="DX164" s="2">
        <f>POWER(10,($B164-H$227)/H$228)/(1+POWER(10,($B164-H$227)/H$228))</f>
        <v>0.99533209660454702</v>
      </c>
      <c r="DY164" s="2">
        <f>POWER(10,($B164-I$227)/I$228)/(1+POWER(10,($B164-I$227)/I$228))</f>
        <v>0.99509497426688709</v>
      </c>
      <c r="DZ164" s="2">
        <f>POWER(10,($B164-J$227)/J$228)/(1+POWER(10,($B164-J$227)/J$228))</f>
        <v>0.99459688491383225</v>
      </c>
      <c r="EA164" s="2">
        <f>POWER(10,($B164-K$227)/K$228)/(1+POWER(10,($B164-K$227)/K$228))</f>
        <v>0.99455977898100123</v>
      </c>
      <c r="EB164" s="2">
        <f>POWER(10,($B164-L$227)/L$228)/(1+POWER(10,($B164-L$227)/L$228))</f>
        <v>0.99540737429290904</v>
      </c>
      <c r="EC164" s="2">
        <f>POWER(10,($B164-M$227)/M$228)/(1+POWER(10,($B164-M$227)/M$228))</f>
        <v>0.9944218114783846</v>
      </c>
      <c r="ED164" s="2">
        <f>POWER(10,($B164-N$227)/N$228)/(1+POWER(10,($B164-N$227)/N$228))</f>
        <v>0.99416749060523868</v>
      </c>
      <c r="EE164" s="2">
        <f>POWER(10,($B164-O$227)/O$228)/(1+POWER(10,($B164-O$227)/O$228))</f>
        <v>0.99481634700304056</v>
      </c>
    </row>
    <row r="165" spans="2:135" x14ac:dyDescent="0.25">
      <c r="B165" s="2">
        <v>159</v>
      </c>
      <c r="C165">
        <v>77.129000000000005</v>
      </c>
      <c r="D165">
        <v>80.456999999999994</v>
      </c>
      <c r="E165">
        <v>84.013999999999996</v>
      </c>
      <c r="F165">
        <v>84.513999999999996</v>
      </c>
      <c r="G165">
        <v>89.956999999999994</v>
      </c>
      <c r="H165">
        <v>91.028999999999996</v>
      </c>
      <c r="I165">
        <v>92.856999999999999</v>
      </c>
      <c r="J165">
        <v>92.870999999999995</v>
      </c>
      <c r="K165">
        <v>94.186000000000007</v>
      </c>
      <c r="L165">
        <v>89.557000000000002</v>
      </c>
      <c r="M165">
        <v>83.686000000000007</v>
      </c>
      <c r="N165">
        <v>76.714299999999994</v>
      </c>
      <c r="O165">
        <v>66.514300000000006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76.434369414404316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80.597336671336379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83.60591982612101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85.494793478624899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89.120526662015394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90.965294026345632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92.671287130451532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93.185312485588284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92.398081135298099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89.22956197980028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85.229304412279532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77.082842909631964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65.203326976702314</v>
      </c>
      <c r="AE165" s="5"/>
      <c r="AG165" s="5">
        <f t="shared" si="49"/>
        <v>0.69463058559568935</v>
      </c>
      <c r="AH165" s="5">
        <f t="shared" si="49"/>
        <v>-0.14033667133638517</v>
      </c>
      <c r="AI165" s="5">
        <f t="shared" si="49"/>
        <v>0.40808017387898587</v>
      </c>
      <c r="AJ165" s="5">
        <f t="shared" si="49"/>
        <v>-0.98079347862490351</v>
      </c>
      <c r="AK165" s="5">
        <f t="shared" si="48"/>
        <v>0.83647333798460011</v>
      </c>
      <c r="AL165" s="5">
        <f t="shared" si="48"/>
        <v>6.3705973654364811E-2</v>
      </c>
      <c r="AM165" s="5">
        <f t="shared" si="48"/>
        <v>0.18571286954846755</v>
      </c>
      <c r="AN165" s="5">
        <f t="shared" si="48"/>
        <v>-0.31431248558828884</v>
      </c>
      <c r="AO165" s="5">
        <f t="shared" si="47"/>
        <v>1.7879188647019078</v>
      </c>
      <c r="AP165" s="5">
        <f t="shared" si="33"/>
        <v>0.32743802019972179</v>
      </c>
      <c r="AQ165" s="5">
        <f t="shared" si="33"/>
        <v>-1.5433044122795252</v>
      </c>
      <c r="AR165" s="5">
        <f t="shared" si="33"/>
        <v>-0.36854290963196945</v>
      </c>
      <c r="AS165" s="5">
        <f t="shared" si="33"/>
        <v>1.3109730232976915</v>
      </c>
      <c r="AV165" s="2">
        <f t="shared" si="34"/>
        <v>76.434368660390007</v>
      </c>
      <c r="AW165" s="2">
        <f t="shared" si="35"/>
        <v>79.88834260366211</v>
      </c>
      <c r="AX165" s="2">
        <f t="shared" si="36"/>
        <v>81.694386988470214</v>
      </c>
      <c r="AY165" s="2">
        <f t="shared" si="37"/>
        <v>82.453089029539541</v>
      </c>
      <c r="AZ165" s="2">
        <f t="shared" si="38"/>
        <v>85.157936481923613</v>
      </c>
      <c r="BA165" s="2">
        <f t="shared" si="39"/>
        <v>87.082235906197212</v>
      </c>
      <c r="BB165" s="2">
        <f t="shared" si="40"/>
        <v>87.850187243149406</v>
      </c>
      <c r="BC165" s="2">
        <f t="shared" si="41"/>
        <v>87.023854768471139</v>
      </c>
      <c r="BD165" s="2">
        <f t="shared" si="42"/>
        <v>85.077038479951923</v>
      </c>
      <c r="BE165" s="2">
        <f t="shared" si="43"/>
        <v>81.589513601794295</v>
      </c>
      <c r="BF165" s="2">
        <f t="shared" si="44"/>
        <v>76.27624721231409</v>
      </c>
      <c r="BG165" s="2">
        <f t="shared" si="45"/>
        <v>69.162920155752985</v>
      </c>
      <c r="BH165" s="2">
        <f t="shared" si="46"/>
        <v>58.747521368767053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80.955582838361536</v>
      </c>
      <c r="CP165" s="2">
        <f>BL$207*$B165+BL$209</f>
        <v>82.736538620684058</v>
      </c>
      <c r="CQ165" s="2">
        <f>BM$207*$B165+BM$209</f>
        <v>85.689246461542766</v>
      </c>
      <c r="CR165" s="2">
        <f>BN$207*$B165+BN$209</f>
        <v>86.56515622578496</v>
      </c>
      <c r="CS165" s="2">
        <f>BO$207*$B165+BO$209</f>
        <v>90.079509130127448</v>
      </c>
      <c r="CT165" s="2">
        <f>BP$207*$B165+BP$209</f>
        <v>93.124329970128173</v>
      </c>
      <c r="CU165" s="2">
        <f>BQ$207*$B165+BQ$209</f>
        <v>94.645449177143817</v>
      </c>
      <c r="CV165" s="2">
        <f>BR$207*$B165+BR$209</f>
        <v>93.785001919883442</v>
      </c>
      <c r="CW165" s="2">
        <f>BS$207*$B165+BS$209</f>
        <v>91.367557355961921</v>
      </c>
      <c r="CX165" s="2">
        <f>BT$207*$B165+BT$209</f>
        <v>88.222874280353864</v>
      </c>
      <c r="CY165" s="2">
        <f>BU$207*$B165+BU$209</f>
        <v>83.24756094903195</v>
      </c>
      <c r="CZ165" s="2">
        <f>BV$207*$B165+BV$209</f>
        <v>74.499871870313171</v>
      </c>
      <c r="DA165" s="2">
        <f>BW$207*$B165+BW$209</f>
        <v>62.414781689113362</v>
      </c>
      <c r="DD165" s="2">
        <f>BZ$207*$B165+BZ$209</f>
        <v>76.416763607631978</v>
      </c>
      <c r="DE165" s="2">
        <f>CA$207*$B165+CA$209</f>
        <v>79.873489473374335</v>
      </c>
      <c r="DF165" s="2">
        <f>CB$207*$B165+CB$209</f>
        <v>81.676309283496437</v>
      </c>
      <c r="DG165" s="2">
        <f>CC$207*$B165+CC$209</f>
        <v>82.433483521805073</v>
      </c>
      <c r="DH165" s="2">
        <f>CD$207*$B165+CD$209</f>
        <v>85.135281692702151</v>
      </c>
      <c r="DI165" s="2">
        <f>CE$207*$B165+CE$209</f>
        <v>87.056393001106784</v>
      </c>
      <c r="DJ165" s="2">
        <f>CF$207*$B165+CF$209</f>
        <v>87.819639230675932</v>
      </c>
      <c r="DK165" s="2">
        <f>CG$207*$B165+CG$209</f>
        <v>86.990356873885943</v>
      </c>
      <c r="DL165" s="2">
        <f>CH$207*$B165+CH$209</f>
        <v>85.045657093868513</v>
      </c>
      <c r="DM165" s="2">
        <f>CI$207*$B165+CI$209</f>
        <v>81.56160141835467</v>
      </c>
      <c r="DN165" s="2">
        <f>CJ$207*$B165+CJ$209</f>
        <v>76.240582627355067</v>
      </c>
      <c r="DO165" s="2">
        <f>CK$207*$B165+CK$209</f>
        <v>69.13436469559251</v>
      </c>
      <c r="DP165" s="2">
        <f>CL$207*$B165+CL$209</f>
        <v>58.730093882557313</v>
      </c>
      <c r="DS165" s="2">
        <f>POWER(10,($B165-C$227)/C$228)/(1+POWER(10,($B165-C$227)/C$228))</f>
        <v>0.99612122627866739</v>
      </c>
      <c r="DT165" s="2">
        <f>POWER(10,($B165-D$227)/D$228)/(1+POWER(10,($B165-D$227)/D$228))</f>
        <v>0.99481212877476199</v>
      </c>
      <c r="DU165" s="2">
        <f>POWER(10,($B165-E$227)/E$228)/(1+POWER(10,($B165-E$227)/E$228))</f>
        <v>0.99549514378827486</v>
      </c>
      <c r="DV165" s="2">
        <f>POWER(10,($B165-F$227)/F$228)/(1+POWER(10,($B165-F$227)/F$228))</f>
        <v>0.99525482555392308</v>
      </c>
      <c r="DW165" s="2">
        <f>POWER(10,($B165-G$227)/G$228)/(1+POWER(10,($B165-G$227)/G$228))</f>
        <v>0.99541793141432422</v>
      </c>
      <c r="DX165" s="2">
        <f>POWER(10,($B165-H$227)/H$228)/(1+POWER(10,($B165-H$227)/H$228))</f>
        <v>0.99574107225860253</v>
      </c>
      <c r="DY165" s="2">
        <f>POWER(10,($B165-I$227)/I$228)/(1+POWER(10,($B165-I$227)/I$228))</f>
        <v>0.99552463184397921</v>
      </c>
      <c r="DZ165" s="2">
        <f>POWER(10,($B165-J$227)/J$228)/(1+POWER(10,($B165-J$227)/J$228))</f>
        <v>0.99506995665580389</v>
      </c>
      <c r="EA165" s="2">
        <f>POWER(10,($B165-K$227)/K$228)/(1+POWER(10,($B165-K$227)/K$228))</f>
        <v>0.9950360833321622</v>
      </c>
      <c r="EB165" s="2">
        <f>POWER(10,($B165-L$227)/L$228)/(1+POWER(10,($B165-L$227)/L$228))</f>
        <v>0.99580978230168837</v>
      </c>
      <c r="EC165" s="2">
        <f>POWER(10,($B165-M$227)/M$228)/(1+POWER(10,($B165-M$227)/M$228))</f>
        <v>0.99491013339534817</v>
      </c>
      <c r="ED165" s="2">
        <f>POWER(10,($B165-N$227)/N$228)/(1+POWER(10,($B165-N$227)/N$228))</f>
        <v>0.99467795695158057</v>
      </c>
      <c r="EE165" s="2">
        <f>POWER(10,($B165-O$227)/O$228)/(1+POWER(10,($B165-O$227)/O$228))</f>
        <v>0.9952702950359239</v>
      </c>
    </row>
    <row r="166" spans="2:135" x14ac:dyDescent="0.25">
      <c r="B166" s="2">
        <v>160</v>
      </c>
      <c r="C166">
        <v>77.713999999999999</v>
      </c>
      <c r="D166">
        <v>81.013999999999996</v>
      </c>
      <c r="E166">
        <v>83.070999999999998</v>
      </c>
      <c r="F166">
        <v>85.686000000000007</v>
      </c>
      <c r="G166">
        <v>88.856999999999999</v>
      </c>
      <c r="H166">
        <v>90.043000000000006</v>
      </c>
      <c r="I166">
        <v>91.156999999999996</v>
      </c>
      <c r="J166">
        <v>92.629000000000005</v>
      </c>
      <c r="K166">
        <v>93.629000000000005</v>
      </c>
      <c r="L166">
        <v>89.557000000000002</v>
      </c>
      <c r="M166">
        <v>84.328999999999994</v>
      </c>
      <c r="N166">
        <v>77.242900000000006</v>
      </c>
      <c r="O166">
        <v>66.057100000000005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76.360630555123407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80.540756286224109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83.405131448335368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85.231328915971488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88.670389907168413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90.334131035814309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91.956725603058274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92.47684969188613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91.709985084485282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88.457936991082533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85.269133561825527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77.438734111346776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65.565266611110303</v>
      </c>
      <c r="AE166" s="5"/>
      <c r="AG166" s="5">
        <f t="shared" si="49"/>
        <v>1.3533694448765914</v>
      </c>
      <c r="AH166" s="5">
        <f t="shared" si="49"/>
        <v>0.47324371377588648</v>
      </c>
      <c r="AI166" s="5">
        <f t="shared" si="49"/>
        <v>-0.3341314483353699</v>
      </c>
      <c r="AJ166" s="5">
        <f t="shared" si="49"/>
        <v>0.45467108402851864</v>
      </c>
      <c r="AK166" s="5">
        <f t="shared" si="48"/>
        <v>0.18661009283158592</v>
      </c>
      <c r="AL166" s="5">
        <f t="shared" si="48"/>
        <v>-0.29113103581430266</v>
      </c>
      <c r="AM166" s="5">
        <f t="shared" si="48"/>
        <v>-0.79972560305827756</v>
      </c>
      <c r="AN166" s="5">
        <f t="shared" si="48"/>
        <v>0.15215030811387464</v>
      </c>
      <c r="AO166" s="5">
        <f t="shared" si="47"/>
        <v>1.9190149155147225</v>
      </c>
      <c r="AP166" s="5">
        <f t="shared" si="33"/>
        <v>1.0990630089174687</v>
      </c>
      <c r="AQ166" s="5">
        <f t="shared" si="33"/>
        <v>-0.94013356182553309</v>
      </c>
      <c r="AR166" s="5">
        <f t="shared" si="33"/>
        <v>-0.19583411134676965</v>
      </c>
      <c r="AS166" s="5">
        <f t="shared" si="33"/>
        <v>0.49183338888970241</v>
      </c>
      <c r="AV166" s="2">
        <f t="shared" si="34"/>
        <v>76.360629822798373</v>
      </c>
      <c r="AW166" s="2">
        <f t="shared" si="35"/>
        <v>79.824114777966017</v>
      </c>
      <c r="AX166" s="2">
        <f t="shared" si="36"/>
        <v>81.622656284647732</v>
      </c>
      <c r="AY166" s="2">
        <f t="shared" si="37"/>
        <v>82.389002345485636</v>
      </c>
      <c r="AZ166" s="2">
        <f t="shared" si="38"/>
        <v>85.101292198729539</v>
      </c>
      <c r="BA166" s="2">
        <f t="shared" si="39"/>
        <v>87.01598826795265</v>
      </c>
      <c r="BB166" s="2">
        <f t="shared" si="40"/>
        <v>87.776147793071402</v>
      </c>
      <c r="BC166" s="2">
        <f t="shared" si="41"/>
        <v>86.946435271463272</v>
      </c>
      <c r="BD166" s="2">
        <f t="shared" si="42"/>
        <v>84.999689644819696</v>
      </c>
      <c r="BE166" s="2">
        <f t="shared" si="43"/>
        <v>81.512374672795104</v>
      </c>
      <c r="BF166" s="2">
        <f t="shared" si="44"/>
        <v>76.203079862277121</v>
      </c>
      <c r="BG166" s="2">
        <f t="shared" si="45"/>
        <v>69.109120066772647</v>
      </c>
      <c r="BH166" s="2">
        <f t="shared" si="46"/>
        <v>58.715230337690755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80.948695821437326</v>
      </c>
      <c r="CP166" s="2">
        <f>BL$207*$B166+BL$209</f>
        <v>82.712977523141419</v>
      </c>
      <c r="CQ166" s="2">
        <f>BM$207*$B166+BM$209</f>
        <v>85.673639823709038</v>
      </c>
      <c r="CR166" s="2">
        <f>BN$207*$B166+BN$209</f>
        <v>86.561037268602789</v>
      </c>
      <c r="CS166" s="2">
        <f>BO$207*$B166+BO$209</f>
        <v>90.09765005347208</v>
      </c>
      <c r="CT166" s="2">
        <f>BP$207*$B166+BP$209</f>
        <v>93.149778729799408</v>
      </c>
      <c r="CU166" s="2">
        <f>BQ$207*$B166+BQ$209</f>
        <v>94.673621873444702</v>
      </c>
      <c r="CV166" s="2">
        <f>BR$207*$B166+BR$209</f>
        <v>93.812822460584357</v>
      </c>
      <c r="CW166" s="2">
        <f>BS$207*$B166+BS$209</f>
        <v>91.391526575146528</v>
      </c>
      <c r="CX166" s="2">
        <f>BT$207*$B166+BT$209</f>
        <v>88.247862606380593</v>
      </c>
      <c r="CY166" s="2">
        <f>BU$207*$B166+BU$209</f>
        <v>83.28524572933209</v>
      </c>
      <c r="CZ166" s="2">
        <f>BV$207*$B166+BV$209</f>
        <v>74.530244693915449</v>
      </c>
      <c r="DA166" s="2">
        <f>BW$207*$B166+BW$209</f>
        <v>62.439419966329972</v>
      </c>
      <c r="DD166" s="2">
        <f>BZ$207*$B166+BZ$209</f>
        <v>76.344336415778997</v>
      </c>
      <c r="DE166" s="2">
        <f>CA$207*$B166+CA$209</f>
        <v>79.810375148393831</v>
      </c>
      <c r="DF166" s="2">
        <f>CB$207*$B166+CB$209</f>
        <v>81.605937593837211</v>
      </c>
      <c r="DG166" s="2">
        <f>CC$207*$B166+CC$209</f>
        <v>82.370861153219735</v>
      </c>
      <c r="DH166" s="2">
        <f>CD$207*$B166+CD$209</f>
        <v>85.080316827201585</v>
      </c>
      <c r="DI166" s="2">
        <f>CE$207*$B166+CE$209</f>
        <v>86.992061568943583</v>
      </c>
      <c r="DJ166" s="2">
        <f>CF$207*$B166+CF$209</f>
        <v>87.747868611625137</v>
      </c>
      <c r="DK166" s="2">
        <f>CG$207*$B166+CG$209</f>
        <v>86.915409298289447</v>
      </c>
      <c r="DL166" s="2">
        <f>CH$207*$B166+CH$209</f>
        <v>84.970608510737094</v>
      </c>
      <c r="DM166" s="2">
        <f>CI$207*$B166+CI$209</f>
        <v>81.486526534949135</v>
      </c>
      <c r="DN166" s="2">
        <f>CJ$207*$B166+CJ$209</f>
        <v>76.170036164598301</v>
      </c>
      <c r="DO166" s="2">
        <f>CK$207*$B166+CK$209</f>
        <v>69.082666436405333</v>
      </c>
      <c r="DP166" s="2">
        <f>CL$207*$B166+CL$209</f>
        <v>58.699089547412541</v>
      </c>
      <c r="DS166" s="2">
        <f>POWER(10,($B166-C$227)/C$228)/(1+POWER(10,($B166-C$227)/C$228))</f>
        <v>0.99646130860259285</v>
      </c>
      <c r="DT166" s="2">
        <f>POWER(10,($B166-D$227)/D$228)/(1+POWER(10,($B166-D$227)/D$228))</f>
        <v>0.99526644445284096</v>
      </c>
      <c r="DU166" s="2">
        <f>POWER(10,($B166-E$227)/E$228)/(1+POWER(10,($B166-E$227)/E$228))</f>
        <v>0.9958898931471083</v>
      </c>
      <c r="DV166" s="2">
        <f>POWER(10,($B166-F$227)/F$228)/(1+POWER(10,($B166-F$227)/F$228))</f>
        <v>0.99567054181820625</v>
      </c>
      <c r="DW166" s="2">
        <f>POWER(10,($B166-G$227)/G$228)/(1+POWER(10,($B166-G$227)/G$228))</f>
        <v>0.99581941828815945</v>
      </c>
      <c r="DX166" s="2">
        <f>POWER(10,($B166-H$227)/H$228)/(1+POWER(10,($B166-H$227)/H$228))</f>
        <v>0.99611435563147266</v>
      </c>
      <c r="DY166" s="2">
        <f>POWER(10,($B166-I$227)/I$228)/(1+POWER(10,($B166-I$227)/I$228))</f>
        <v>0.99591680783631664</v>
      </c>
      <c r="DZ166" s="2">
        <f>POWER(10,($B166-J$227)/J$228)/(1+POWER(10,($B166-J$227)/J$228))</f>
        <v>0.99550179575388831</v>
      </c>
      <c r="EA166" s="2">
        <f>POWER(10,($B166-K$227)/K$228)/(1+POWER(10,($B166-K$227)/K$228))</f>
        <v>0.99547087600388462</v>
      </c>
      <c r="EB166" s="2">
        <f>POWER(10,($B166-L$227)/L$228)/(1+POWER(10,($B166-L$227)/L$228))</f>
        <v>0.99617706654825366</v>
      </c>
      <c r="EC166" s="2">
        <f>POWER(10,($B166-M$227)/M$228)/(1+POWER(10,($B166-M$227)/M$228))</f>
        <v>0.99535590661410722</v>
      </c>
      <c r="ED166" s="2">
        <f>POWER(10,($B166-N$227)/N$228)/(1+POWER(10,($B166-N$227)/N$228))</f>
        <v>0.99514396505807878</v>
      </c>
      <c r="EE166" s="2">
        <f>POWER(10,($B166-O$227)/O$228)/(1+POWER(10,($B166-O$227)/O$228))</f>
        <v>0.99568466192275995</v>
      </c>
    </row>
    <row r="167" spans="2:135" x14ac:dyDescent="0.25">
      <c r="B167" s="2">
        <v>161</v>
      </c>
      <c r="C167">
        <v>76.813999999999993</v>
      </c>
      <c r="D167">
        <v>79.471000000000004</v>
      </c>
      <c r="E167">
        <v>83.114000000000004</v>
      </c>
      <c r="F167">
        <v>84.043000000000006</v>
      </c>
      <c r="G167">
        <v>87.614000000000004</v>
      </c>
      <c r="H167">
        <v>90.242999999999995</v>
      </c>
      <c r="I167">
        <v>90.513999999999996</v>
      </c>
      <c r="J167">
        <v>91.643000000000001</v>
      </c>
      <c r="K167">
        <v>92.686000000000007</v>
      </c>
      <c r="L167">
        <v>87.6</v>
      </c>
      <c r="M167">
        <v>84.828999999999994</v>
      </c>
      <c r="N167">
        <v>77.028599999999997</v>
      </c>
      <c r="O167">
        <v>65.8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76.286985890755375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80.461382139926798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83.15963415004417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84.894792033648173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88.153782889751184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89.690899022690999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91.206528221513366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91.667538494087523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90.869638147023736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87.546313827423802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85.020934976224623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77.542879423218665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65.730765595564407</v>
      </c>
      <c r="AE167" s="5"/>
      <c r="AG167" s="5">
        <f t="shared" si="49"/>
        <v>0.52701410924461811</v>
      </c>
      <c r="AH167" s="5">
        <f t="shared" si="49"/>
        <v>-0.99038213992679403</v>
      </c>
      <c r="AI167" s="5">
        <f t="shared" si="49"/>
        <v>-4.5634150044165267E-2</v>
      </c>
      <c r="AJ167" s="5">
        <f t="shared" si="49"/>
        <v>-0.85179203364816658</v>
      </c>
      <c r="AK167" s="5">
        <f t="shared" si="48"/>
        <v>-0.53978288975118005</v>
      </c>
      <c r="AL167" s="5">
        <f t="shared" si="48"/>
        <v>0.55210097730899577</v>
      </c>
      <c r="AM167" s="5">
        <f t="shared" si="48"/>
        <v>-0.69252822151337057</v>
      </c>
      <c r="AN167" s="5">
        <f t="shared" si="48"/>
        <v>-2.4538494087522622E-2</v>
      </c>
      <c r="AO167" s="5">
        <f t="shared" si="47"/>
        <v>1.8163618529762715</v>
      </c>
      <c r="AP167" s="5">
        <f t="shared" si="33"/>
        <v>5.3686172576192348E-2</v>
      </c>
      <c r="AQ167" s="5">
        <f t="shared" si="33"/>
        <v>-0.19193497622462985</v>
      </c>
      <c r="AR167" s="5">
        <f t="shared" si="33"/>
        <v>-0.51427942321866738</v>
      </c>
      <c r="AS167" s="5">
        <f t="shared" si="33"/>
        <v>6.9234404435590591E-2</v>
      </c>
      <c r="AV167" s="2">
        <f t="shared" si="34"/>
        <v>76.286985201331092</v>
      </c>
      <c r="AW167" s="2">
        <f t="shared" si="35"/>
        <v>79.759967560305313</v>
      </c>
      <c r="AX167" s="2">
        <f t="shared" si="36"/>
        <v>81.55102440662057</v>
      </c>
      <c r="AY167" s="2">
        <f t="shared" si="37"/>
        <v>82.325021143250112</v>
      </c>
      <c r="AZ167" s="2">
        <f t="shared" si="38"/>
        <v>85.04476760291854</v>
      </c>
      <c r="BA167" s="2">
        <f t="shared" si="39"/>
        <v>86.949877276148939</v>
      </c>
      <c r="BB167" s="2">
        <f t="shared" si="40"/>
        <v>87.70227049621333</v>
      </c>
      <c r="BC167" s="2">
        <f t="shared" si="41"/>
        <v>86.869190714322869</v>
      </c>
      <c r="BD167" s="2">
        <f t="shared" si="42"/>
        <v>84.922501977831075</v>
      </c>
      <c r="BE167" s="2">
        <f t="shared" si="43"/>
        <v>81.435382359226807</v>
      </c>
      <c r="BF167" s="2">
        <f t="shared" si="44"/>
        <v>76.130096828763854</v>
      </c>
      <c r="BG167" s="2">
        <f t="shared" si="45"/>
        <v>69.055468115990706</v>
      </c>
      <c r="BH167" s="2">
        <f t="shared" si="46"/>
        <v>58.683030451727518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80.941808804513116</v>
      </c>
      <c r="CP167" s="2">
        <f>BL$207*$B167+BL$209</f>
        <v>82.689416425598779</v>
      </c>
      <c r="CQ167" s="2">
        <f>BM$207*$B167+BM$209</f>
        <v>85.658033185875311</v>
      </c>
      <c r="CR167" s="2">
        <f>BN$207*$B167+BN$209</f>
        <v>86.556918311420617</v>
      </c>
      <c r="CS167" s="2">
        <f>BO$207*$B167+BO$209</f>
        <v>90.115790976816712</v>
      </c>
      <c r="CT167" s="2">
        <f>BP$207*$B167+BP$209</f>
        <v>93.175227489470629</v>
      </c>
      <c r="CU167" s="2">
        <f>BQ$207*$B167+BQ$209</f>
        <v>94.701794569745601</v>
      </c>
      <c r="CV167" s="2">
        <f>BR$207*$B167+BR$209</f>
        <v>93.840643001285272</v>
      </c>
      <c r="CW167" s="2">
        <f>BS$207*$B167+BS$209</f>
        <v>91.415495794331122</v>
      </c>
      <c r="CX167" s="2">
        <f>BT$207*$B167+BT$209</f>
        <v>88.272850932407323</v>
      </c>
      <c r="CY167" s="2">
        <f>BU$207*$B167+BU$209</f>
        <v>83.322930509632229</v>
      </c>
      <c r="CZ167" s="2">
        <f>BV$207*$B167+BV$209</f>
        <v>74.560617517517727</v>
      </c>
      <c r="DA167" s="2">
        <f>BW$207*$B167+BW$209</f>
        <v>62.464058243546589</v>
      </c>
      <c r="DD167" s="2">
        <f>BZ$207*$B167+BZ$209</f>
        <v>76.271909223926016</v>
      </c>
      <c r="DE167" s="2">
        <f>CA$207*$B167+CA$209</f>
        <v>79.747260823413313</v>
      </c>
      <c r="DF167" s="2">
        <f>CB$207*$B167+CB$209</f>
        <v>81.535565904177972</v>
      </c>
      <c r="DG167" s="2">
        <f>CC$207*$B167+CC$209</f>
        <v>82.308238784634398</v>
      </c>
      <c r="DH167" s="2">
        <f>CD$207*$B167+CD$209</f>
        <v>85.02535196170102</v>
      </c>
      <c r="DI167" s="2">
        <f>CE$207*$B167+CE$209</f>
        <v>86.927730136780369</v>
      </c>
      <c r="DJ167" s="2">
        <f>CF$207*$B167+CF$209</f>
        <v>87.676097992574356</v>
      </c>
      <c r="DK167" s="2">
        <f>CG$207*$B167+CG$209</f>
        <v>86.84046172269295</v>
      </c>
      <c r="DL167" s="2">
        <f>CH$207*$B167+CH$209</f>
        <v>84.895559927605674</v>
      </c>
      <c r="DM167" s="2">
        <f>CI$207*$B167+CI$209</f>
        <v>81.411451651543615</v>
      </c>
      <c r="DN167" s="2">
        <f>CJ$207*$B167+CJ$209</f>
        <v>76.09948970184152</v>
      </c>
      <c r="DO167" s="2">
        <f>CK$207*$B167+CK$209</f>
        <v>69.03096817721817</v>
      </c>
      <c r="DP167" s="2">
        <f>CL$207*$B167+CL$209</f>
        <v>58.668085212267755</v>
      </c>
      <c r="DS167" s="2">
        <f>POWER(10,($B167-C$227)/C$228)/(1+POWER(10,($B167-C$227)/C$228))</f>
        <v>0.99677166989462918</v>
      </c>
      <c r="DT167" s="2">
        <f>POWER(10,($B167-D$227)/D$228)/(1+POWER(10,($B167-D$227)/D$228))</f>
        <v>0.9956811472232947</v>
      </c>
      <c r="DU167" s="2">
        <f>POWER(10,($B167-E$227)/E$228)/(1+POWER(10,($B167-E$227)/E$228))</f>
        <v>0.99625018189683823</v>
      </c>
      <c r="DV167" s="2">
        <f>POWER(10,($B167-F$227)/F$228)/(1+POWER(10,($B167-F$227)/F$228))</f>
        <v>0.99604998246869125</v>
      </c>
      <c r="DW167" s="2">
        <f>POWER(10,($B167-G$227)/G$228)/(1+POWER(10,($B167-G$227)/G$228))</f>
        <v>0.99618586114874208</v>
      </c>
      <c r="DX167" s="2">
        <f>POWER(10,($B167-H$227)/H$228)/(1+POWER(10,($B167-H$227)/H$228))</f>
        <v>0.99645503821477699</v>
      </c>
      <c r="DY167" s="2">
        <f>POWER(10,($B167-I$227)/I$228)/(1+POWER(10,($B167-I$227)/I$228))</f>
        <v>0.99627474609079825</v>
      </c>
      <c r="DZ167" s="2">
        <f>POWER(10,($B167-J$227)/J$228)/(1+POWER(10,($B167-J$227)/J$228))</f>
        <v>0.99589596462054786</v>
      </c>
      <c r="EA167" s="2">
        <f>POWER(10,($B167-K$227)/K$228)/(1+POWER(10,($B167-K$227)/K$228))</f>
        <v>0.99586774306126258</v>
      </c>
      <c r="EB167" s="2">
        <f>POWER(10,($B167-L$227)/L$228)/(1+POWER(10,($B167-L$227)/L$228))</f>
        <v>0.99651227006276466</v>
      </c>
      <c r="EC167" s="2">
        <f>POWER(10,($B167-M$227)/M$228)/(1+POWER(10,($B167-M$227)/M$228))</f>
        <v>0.99576280504862447</v>
      </c>
      <c r="ED167" s="2">
        <f>POWER(10,($B167-N$227)/N$228)/(1+POWER(10,($B167-N$227)/N$228))</f>
        <v>0.99556935037562333</v>
      </c>
      <c r="EE167" s="2">
        <f>POWER(10,($B167-O$227)/O$228)/(1+POWER(10,($B167-O$227)/O$228))</f>
        <v>0.99606286995808069</v>
      </c>
    </row>
    <row r="168" spans="2:135" x14ac:dyDescent="0.25">
      <c r="B168" s="2">
        <v>162</v>
      </c>
      <c r="C168">
        <v>76.414000000000001</v>
      </c>
      <c r="D168">
        <v>79.900000000000006</v>
      </c>
      <c r="E168">
        <v>81.599999999999994</v>
      </c>
      <c r="F168">
        <v>85.228999999999999</v>
      </c>
      <c r="G168">
        <v>87.771000000000001</v>
      </c>
      <c r="H168">
        <v>87.686000000000007</v>
      </c>
      <c r="I168">
        <v>90.171000000000006</v>
      </c>
      <c r="J168">
        <v>91.356999999999999</v>
      </c>
      <c r="K168">
        <v>91.956999999999994</v>
      </c>
      <c r="L168">
        <v>88.328999999999994</v>
      </c>
      <c r="M168">
        <v>85.370999999999995</v>
      </c>
      <c r="N168">
        <v>77.428600000000003</v>
      </c>
      <c r="O168">
        <v>65.685699999999997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76.213429045679931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80.360649639908175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82.884442684477378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84.509045074845204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87.607577359851234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89.072794842116934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90.467936214369942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90.816365643888261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89.94196069663758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86.562033537496916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84.501215813720592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77.380566163977576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65.681971661178011</v>
      </c>
      <c r="AE168" s="5"/>
      <c r="AG168" s="5">
        <f t="shared" si="49"/>
        <v>0.20057095432007088</v>
      </c>
      <c r="AH168" s="5">
        <f t="shared" si="49"/>
        <v>-0.46064963990816921</v>
      </c>
      <c r="AI168" s="5">
        <f t="shared" si="49"/>
        <v>-1.2844426844773835</v>
      </c>
      <c r="AJ168" s="5">
        <f t="shared" si="49"/>
        <v>0.71995492515479498</v>
      </c>
      <c r="AK168" s="5">
        <f t="shared" si="48"/>
        <v>0.16342264014876662</v>
      </c>
      <c r="AL168" s="5">
        <f t="shared" si="48"/>
        <v>-1.3867948421169274</v>
      </c>
      <c r="AM168" s="5">
        <f t="shared" si="48"/>
        <v>-0.29693621436993567</v>
      </c>
      <c r="AN168" s="5">
        <f t="shared" si="48"/>
        <v>0.54063435611173816</v>
      </c>
      <c r="AO168" s="5">
        <f t="shared" si="47"/>
        <v>2.0150393033624141</v>
      </c>
      <c r="AP168" s="5">
        <f t="shared" si="33"/>
        <v>1.7669664625030777</v>
      </c>
      <c r="AQ168" s="5">
        <f t="shared" si="33"/>
        <v>0.86978418627940357</v>
      </c>
      <c r="AR168" s="5">
        <f t="shared" si="33"/>
        <v>4.8033836022426613E-2</v>
      </c>
      <c r="AS168" s="5">
        <f t="shared" si="33"/>
        <v>3.728338821986199E-3</v>
      </c>
      <c r="AV168" s="2">
        <f t="shared" si="34"/>
        <v>76.213428416568348</v>
      </c>
      <c r="AW168" s="2">
        <f t="shared" si="35"/>
        <v>79.695895438808137</v>
      </c>
      <c r="AX168" s="2">
        <f t="shared" si="36"/>
        <v>81.479484540922968</v>
      </c>
      <c r="AY168" s="2">
        <f t="shared" si="37"/>
        <v>82.261138259898345</v>
      </c>
      <c r="AZ168" s="2">
        <f t="shared" si="38"/>
        <v>84.988354702540732</v>
      </c>
      <c r="BA168" s="2">
        <f t="shared" si="39"/>
        <v>86.883893791845196</v>
      </c>
      <c r="BB168" s="2">
        <f t="shared" si="40"/>
        <v>87.628544473073816</v>
      </c>
      <c r="BC168" s="2">
        <f t="shared" si="41"/>
        <v>86.792109556077691</v>
      </c>
      <c r="BD168" s="2">
        <f t="shared" si="42"/>
        <v>84.845465024057688</v>
      </c>
      <c r="BE168" s="2">
        <f t="shared" si="43"/>
        <v>81.358526916240194</v>
      </c>
      <c r="BF168" s="2">
        <f t="shared" si="44"/>
        <v>76.057286082905748</v>
      </c>
      <c r="BG168" s="2">
        <f t="shared" si="45"/>
        <v>69.0019546042315</v>
      </c>
      <c r="BH168" s="2">
        <f t="shared" si="46"/>
        <v>58.650915686449338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80.93492178758892</v>
      </c>
      <c r="CP168" s="2">
        <f>BL$207*$B168+BL$209</f>
        <v>82.665855328056153</v>
      </c>
      <c r="CQ168" s="2">
        <f>BM$207*$B168+BM$209</f>
        <v>85.642426548041584</v>
      </c>
      <c r="CR168" s="2">
        <f>BN$207*$B168+BN$209</f>
        <v>86.552799354238445</v>
      </c>
      <c r="CS168" s="2">
        <f>BO$207*$B168+BO$209</f>
        <v>90.133931900161343</v>
      </c>
      <c r="CT168" s="2">
        <f>BP$207*$B168+BP$209</f>
        <v>93.20067624914185</v>
      </c>
      <c r="CU168" s="2">
        <f>BQ$207*$B168+BQ$209</f>
        <v>94.729967266046486</v>
      </c>
      <c r="CV168" s="2">
        <f>BR$207*$B168+BR$209</f>
        <v>93.868463541986173</v>
      </c>
      <c r="CW168" s="2">
        <f>BS$207*$B168+BS$209</f>
        <v>91.439465013515729</v>
      </c>
      <c r="CX168" s="2">
        <f>BT$207*$B168+BT$209</f>
        <v>88.297839258434053</v>
      </c>
      <c r="CY168" s="2">
        <f>BU$207*$B168+BU$209</f>
        <v>83.360615289932369</v>
      </c>
      <c r="CZ168" s="2">
        <f>BV$207*$B168+BV$209</f>
        <v>74.590990341120005</v>
      </c>
      <c r="DA168" s="2">
        <f>BW$207*$B168+BW$209</f>
        <v>62.488696520763199</v>
      </c>
      <c r="DD168" s="2">
        <f>BZ$207*$B168+BZ$209</f>
        <v>76.199482032073035</v>
      </c>
      <c r="DE168" s="2">
        <f>CA$207*$B168+CA$209</f>
        <v>79.684146498432796</v>
      </c>
      <c r="DF168" s="2">
        <f>CB$207*$B168+CB$209</f>
        <v>81.465194214518732</v>
      </c>
      <c r="DG168" s="2">
        <f>CC$207*$B168+CC$209</f>
        <v>82.245616416049074</v>
      </c>
      <c r="DH168" s="2">
        <f>CD$207*$B168+CD$209</f>
        <v>84.970387096200454</v>
      </c>
      <c r="DI168" s="2">
        <f>CE$207*$B168+CE$209</f>
        <v>86.863398704617168</v>
      </c>
      <c r="DJ168" s="2">
        <f>CF$207*$B168+CF$209</f>
        <v>87.604327373523574</v>
      </c>
      <c r="DK168" s="2">
        <f>CG$207*$B168+CG$209</f>
        <v>86.765514147096468</v>
      </c>
      <c r="DL168" s="2">
        <f>CH$207*$B168+CH$209</f>
        <v>84.820511344474255</v>
      </c>
      <c r="DM168" s="2">
        <f>CI$207*$B168+CI$209</f>
        <v>81.336376768138081</v>
      </c>
      <c r="DN168" s="2">
        <f>CJ$207*$B168+CJ$209</f>
        <v>76.028943239084754</v>
      </c>
      <c r="DO168" s="2">
        <f>CK$207*$B168+CK$209</f>
        <v>68.979269918030994</v>
      </c>
      <c r="DP168" s="2">
        <f>CL$207*$B168+CL$209</f>
        <v>58.637080877122983</v>
      </c>
      <c r="DS168" s="2">
        <f>POWER(10,($B168-C$227)/C$228)/(1+POWER(10,($B168-C$227)/C$228))</f>
        <v>0.99705489136904957</v>
      </c>
      <c r="DT168" s="2">
        <f>POWER(10,($B168-D$227)/D$228)/(1+POWER(10,($B168-D$227)/D$228))</f>
        <v>0.99605966207745855</v>
      </c>
      <c r="DU168" s="2">
        <f>POWER(10,($B168-E$227)/E$228)/(1+POWER(10,($B168-E$227)/E$228))</f>
        <v>0.99657899650695925</v>
      </c>
      <c r="DV168" s="2">
        <f>POWER(10,($B168-F$227)/F$228)/(1+POWER(10,($B168-F$227)/F$228))</f>
        <v>0.99639628869448627</v>
      </c>
      <c r="DW168" s="2">
        <f>POWER(10,($B168-G$227)/G$228)/(1+POWER(10,($B168-G$227)/G$228))</f>
        <v>0.99652029622624982</v>
      </c>
      <c r="DX168" s="2">
        <f>POWER(10,($B168-H$227)/H$228)/(1+POWER(10,($B168-H$227)/H$228))</f>
        <v>0.99676594766695292</v>
      </c>
      <c r="DY168" s="2">
        <f>POWER(10,($B168-I$227)/I$228)/(1+POWER(10,($B168-I$227)/I$228))</f>
        <v>0.99660141406027858</v>
      </c>
      <c r="DZ168" s="2">
        <f>POWER(10,($B168-J$227)/J$228)/(1+POWER(10,($B168-J$227)/J$228))</f>
        <v>0.99625572315067401</v>
      </c>
      <c r="EA168" s="2">
        <f>POWER(10,($B168-K$227)/K$228)/(1+POWER(10,($B168-K$227)/K$228))</f>
        <v>0.99622996611984926</v>
      </c>
      <c r="EB168" s="2">
        <f>POWER(10,($B168-L$227)/L$228)/(1+POWER(10,($B168-L$227)/L$228))</f>
        <v>0.99681817604662948</v>
      </c>
      <c r="EC168" s="2">
        <f>POWER(10,($B168-M$227)/M$228)/(1+POWER(10,($B168-M$227)/M$228))</f>
        <v>0.99613419099702971</v>
      </c>
      <c r="ED168" s="2">
        <f>POWER(10,($B168-N$227)/N$228)/(1+POWER(10,($B168-N$227)/N$228))</f>
        <v>0.99595762360021101</v>
      </c>
      <c r="EE168" s="2">
        <f>POWER(10,($B168-O$227)/O$228)/(1+POWER(10,($B168-O$227)/O$228))</f>
        <v>0.99640805038550484</v>
      </c>
    </row>
    <row r="169" spans="2:135" x14ac:dyDescent="0.25">
      <c r="B169" s="2">
        <v>163</v>
      </c>
      <c r="C169">
        <v>76.471000000000004</v>
      </c>
      <c r="D169">
        <v>80.5</v>
      </c>
      <c r="E169">
        <v>81.771000000000001</v>
      </c>
      <c r="F169">
        <v>83.828999999999994</v>
      </c>
      <c r="G169">
        <v>87.3</v>
      </c>
      <c r="H169">
        <v>87.914000000000001</v>
      </c>
      <c r="I169">
        <v>88.057000000000002</v>
      </c>
      <c r="J169">
        <v>89.228999999999999</v>
      </c>
      <c r="K169">
        <v>91.313999999999993</v>
      </c>
      <c r="L169">
        <v>86.228999999999999</v>
      </c>
      <c r="M169">
        <v>85.2</v>
      </c>
      <c r="N169">
        <v>76.8857</v>
      </c>
      <c r="O169">
        <v>64.7714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76.139954032031653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80.241936824472035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82.595606704735829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84.099851372494911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87.066108413717345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88.507831970550384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89.778904974319701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89.977596924210161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88.991684545014451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85.569984105084913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83.751112294341041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76.961942329341497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65.420397758799751</v>
      </c>
      <c r="AE169" s="5"/>
      <c r="AG169" s="5">
        <f t="shared" si="49"/>
        <v>0.3310459679683504</v>
      </c>
      <c r="AH169" s="5">
        <f t="shared" si="49"/>
        <v>0.25806317552796543</v>
      </c>
      <c r="AI169" s="5">
        <f t="shared" si="49"/>
        <v>-0.82460670473582809</v>
      </c>
      <c r="AJ169" s="5">
        <f t="shared" si="49"/>
        <v>-0.27085137249491709</v>
      </c>
      <c r="AK169" s="5">
        <f t="shared" si="48"/>
        <v>0.2338915862826525</v>
      </c>
      <c r="AL169" s="5">
        <f t="shared" si="48"/>
        <v>-0.59383197055038295</v>
      </c>
      <c r="AM169" s="5">
        <f t="shared" si="48"/>
        <v>-1.721904974319699</v>
      </c>
      <c r="AN169" s="5">
        <f t="shared" si="48"/>
        <v>-0.74859692421016177</v>
      </c>
      <c r="AO169" s="5">
        <f t="shared" si="47"/>
        <v>2.3223154549855423</v>
      </c>
      <c r="AP169" s="5">
        <f t="shared" si="33"/>
        <v>0.65901589491508616</v>
      </c>
      <c r="AQ169" s="5">
        <f t="shared" si="33"/>
        <v>1.4488877056589615</v>
      </c>
      <c r="AR169" s="5">
        <f t="shared" si="33"/>
        <v>-7.6242329341496884E-2</v>
      </c>
      <c r="AS169" s="5">
        <f t="shared" si="33"/>
        <v>-0.64899775879975152</v>
      </c>
      <c r="AV169" s="2">
        <f t="shared" si="34"/>
        <v>76.139953475580327</v>
      </c>
      <c r="AW169" s="2">
        <f t="shared" si="35"/>
        <v>79.631893239733699</v>
      </c>
      <c r="AX169" s="2">
        <f t="shared" si="36"/>
        <v>81.408030299664773</v>
      </c>
      <c r="AY169" s="2">
        <f t="shared" si="37"/>
        <v>82.197346967135644</v>
      </c>
      <c r="AZ169" s="2">
        <f t="shared" si="38"/>
        <v>84.932045975470388</v>
      </c>
      <c r="BA169" s="2">
        <f t="shared" si="39"/>
        <v>86.818029215847773</v>
      </c>
      <c r="BB169" s="2">
        <f t="shared" si="40"/>
        <v>87.554959490070644</v>
      </c>
      <c r="BC169" s="2">
        <f t="shared" si="41"/>
        <v>86.715180916835294</v>
      </c>
      <c r="BD169" s="2">
        <f t="shared" si="42"/>
        <v>84.768568906498615</v>
      </c>
      <c r="BE169" s="2">
        <f t="shared" si="43"/>
        <v>81.281799167655947</v>
      </c>
      <c r="BF169" s="2">
        <f t="shared" si="44"/>
        <v>75.984636268989078</v>
      </c>
      <c r="BG169" s="2">
        <f t="shared" si="45"/>
        <v>68.94857037821194</v>
      </c>
      <c r="BH169" s="2">
        <f t="shared" si="46"/>
        <v>58.618880364191916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80.928034770664709</v>
      </c>
      <c r="CP169" s="2">
        <f>BL$207*$B169+BL$209</f>
        <v>82.642294230513514</v>
      </c>
      <c r="CQ169" s="2">
        <f>BM$207*$B169+BM$209</f>
        <v>85.626819910207857</v>
      </c>
      <c r="CR169" s="2">
        <f>BN$207*$B169+BN$209</f>
        <v>86.548680397056273</v>
      </c>
      <c r="CS169" s="2">
        <f>BO$207*$B169+BO$209</f>
        <v>90.152072823505975</v>
      </c>
      <c r="CT169" s="2">
        <f>BP$207*$B169+BP$209</f>
        <v>93.226125008813071</v>
      </c>
      <c r="CU169" s="2">
        <f>BQ$207*$B169+BQ$209</f>
        <v>94.758139962347371</v>
      </c>
      <c r="CV169" s="2">
        <f>BR$207*$B169+BR$209</f>
        <v>93.896284082687089</v>
      </c>
      <c r="CW169" s="2">
        <f>BS$207*$B169+BS$209</f>
        <v>91.463434232700337</v>
      </c>
      <c r="CX169" s="2">
        <f>BT$207*$B169+BT$209</f>
        <v>88.322827584460782</v>
      </c>
      <c r="CY169" s="2">
        <f>BU$207*$B169+BU$209</f>
        <v>83.398300070232509</v>
      </c>
      <c r="CZ169" s="2">
        <f>BV$207*$B169+BV$209</f>
        <v>74.621363164722283</v>
      </c>
      <c r="DA169" s="2">
        <f>BW$207*$B169+BW$209</f>
        <v>62.513334797979809</v>
      </c>
      <c r="DD169" s="2">
        <f>BZ$207*$B169+BZ$209</f>
        <v>76.127054840220055</v>
      </c>
      <c r="DE169" s="2">
        <f>CA$207*$B169+CA$209</f>
        <v>79.621032173452278</v>
      </c>
      <c r="DF169" s="2">
        <f>CB$207*$B169+CB$209</f>
        <v>81.394822524859492</v>
      </c>
      <c r="DG169" s="2">
        <f>CC$207*$B169+CC$209</f>
        <v>82.182994047463737</v>
      </c>
      <c r="DH169" s="2">
        <f>CD$207*$B169+CD$209</f>
        <v>84.915422230699889</v>
      </c>
      <c r="DI169" s="2">
        <f>CE$207*$B169+CE$209</f>
        <v>86.799067272453954</v>
      </c>
      <c r="DJ169" s="2">
        <f>CF$207*$B169+CF$209</f>
        <v>87.532556754472779</v>
      </c>
      <c r="DK169" s="2">
        <f>CG$207*$B169+CG$209</f>
        <v>86.690566571499971</v>
      </c>
      <c r="DL169" s="2">
        <f>CH$207*$B169+CH$209</f>
        <v>84.745462761342836</v>
      </c>
      <c r="DM169" s="2">
        <f>CI$207*$B169+CI$209</f>
        <v>81.261301884732546</v>
      </c>
      <c r="DN169" s="2">
        <f>CJ$207*$B169+CJ$209</f>
        <v>75.958396776327987</v>
      </c>
      <c r="DO169" s="2">
        <f>CK$207*$B169+CK$209</f>
        <v>68.927571658843817</v>
      </c>
      <c r="DP169" s="2">
        <f>CL$207*$B169+CL$209</f>
        <v>58.606076541978197</v>
      </c>
      <c r="DS169" s="2">
        <f>POWER(10,($B169-C$227)/C$228)/(1+POWER(10,($B169-C$227)/C$228))</f>
        <v>0.99731333278890155</v>
      </c>
      <c r="DT169" s="2">
        <f>POWER(10,($B169-D$227)/D$228)/(1+POWER(10,($B169-D$227)/D$228))</f>
        <v>0.99640512273470994</v>
      </c>
      <c r="DU169" s="2">
        <f>POWER(10,($B169-E$227)/E$228)/(1+POWER(10,($B169-E$227)/E$228))</f>
        <v>0.9968790682973947</v>
      </c>
      <c r="DV169" s="2">
        <f>POWER(10,($B169-F$227)/F$228)/(1+POWER(10,($B169-F$227)/F$228))</f>
        <v>0.99671233374948143</v>
      </c>
      <c r="DW169" s="2">
        <f>POWER(10,($B169-G$227)/G$228)/(1+POWER(10,($B169-G$227)/G$228))</f>
        <v>0.99682550048434804</v>
      </c>
      <c r="DX169" s="2">
        <f>POWER(10,($B169-H$227)/H$228)/(1+POWER(10,($B169-H$227)/H$228))</f>
        <v>0.99704966966664332</v>
      </c>
      <c r="DY169" s="2">
        <f>POWER(10,($B169-I$227)/I$228)/(1+POWER(10,($B169-I$227)/I$228))</f>
        <v>0.99689952562258921</v>
      </c>
      <c r="DZ169" s="2">
        <f>POWER(10,($B169-J$227)/J$228)/(1+POWER(10,($B169-J$227)/J$228))</f>
        <v>0.99658405352456436</v>
      </c>
      <c r="EA169" s="2">
        <f>POWER(10,($B169-K$227)/K$228)/(1+POWER(10,($B169-K$227)/K$228))</f>
        <v>0.99656054729403154</v>
      </c>
      <c r="EB169" s="2">
        <f>POWER(10,($B169-L$227)/L$228)/(1+POWER(10,($B169-L$227)/L$228))</f>
        <v>0.99709732941647622</v>
      </c>
      <c r="EC169" s="2">
        <f>POWER(10,($B169-M$227)/M$228)/(1+POWER(10,($B169-M$227)/M$228))</f>
        <v>0.9964731406277022</v>
      </c>
      <c r="ED169" s="2">
        <f>POWER(10,($B169-N$227)/N$228)/(1+POWER(10,($B169-N$227)/N$228))</f>
        <v>0.99631199713820795</v>
      </c>
      <c r="EE169" s="2">
        <f>POWER(10,($B169-O$227)/O$228)/(1+POWER(10,($B169-O$227)/O$228))</f>
        <v>0.99672306733396732</v>
      </c>
    </row>
    <row r="170" spans="2:135" x14ac:dyDescent="0.25">
      <c r="B170" s="2">
        <v>164</v>
      </c>
      <c r="C170">
        <v>76.228999999999999</v>
      </c>
      <c r="D170">
        <v>79.486000000000004</v>
      </c>
      <c r="E170">
        <v>82.013999999999996</v>
      </c>
      <c r="F170">
        <v>83.356999999999999</v>
      </c>
      <c r="G170">
        <v>86.286000000000001</v>
      </c>
      <c r="H170">
        <v>86.643000000000001</v>
      </c>
      <c r="I170">
        <v>87.929000000000002</v>
      </c>
      <c r="J170">
        <v>89.629000000000005</v>
      </c>
      <c r="K170">
        <v>90.057000000000002</v>
      </c>
      <c r="L170">
        <v>85.528999999999996</v>
      </c>
      <c r="M170">
        <v>83.956999999999994</v>
      </c>
      <c r="N170">
        <v>77.1143</v>
      </c>
      <c r="O170">
        <v>64.599999999999994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76.066555231340317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80.110049499769119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82.308161098037118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83.691529936344978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86.557450874157055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88.01335400077572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89.165313691149535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89.194936429484301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88.075504092320827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84.625296745032529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82.830141983499715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76.320452577241213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64.96669392670465</v>
      </c>
      <c r="AE170" s="5"/>
      <c r="AG170" s="5">
        <f t="shared" si="49"/>
        <v>0.16244476865968238</v>
      </c>
      <c r="AH170" s="5">
        <f t="shared" si="49"/>
        <v>-0.62404949976911439</v>
      </c>
      <c r="AI170" s="5">
        <f t="shared" si="49"/>
        <v>-0.29416109803712231</v>
      </c>
      <c r="AJ170" s="5">
        <f t="shared" si="49"/>
        <v>-0.3345299363449783</v>
      </c>
      <c r="AK170" s="5">
        <f t="shared" si="48"/>
        <v>-0.27145087415705405</v>
      </c>
      <c r="AL170" s="5">
        <f t="shared" si="48"/>
        <v>-1.3703540007757198</v>
      </c>
      <c r="AM170" s="5">
        <f t="shared" si="48"/>
        <v>-1.2363136911495332</v>
      </c>
      <c r="AN170" s="5">
        <f t="shared" si="48"/>
        <v>0.4340635705157041</v>
      </c>
      <c r="AO170" s="5">
        <f t="shared" si="47"/>
        <v>1.9814959076791752</v>
      </c>
      <c r="AP170" s="5">
        <f t="shared" si="33"/>
        <v>0.90370325496746773</v>
      </c>
      <c r="AQ170" s="5">
        <f t="shared" si="33"/>
        <v>1.1268580165002788</v>
      </c>
      <c r="AR170" s="5">
        <f t="shared" si="33"/>
        <v>0.7938474227587875</v>
      </c>
      <c r="AS170" s="5">
        <f t="shared" si="33"/>
        <v>-0.36669392670465584</v>
      </c>
      <c r="AV170" s="2">
        <f t="shared" si="34"/>
        <v>76.066554754267059</v>
      </c>
      <c r="AW170" s="2">
        <f t="shared" si="35"/>
        <v>79.567956111760282</v>
      </c>
      <c r="AX170" s="2">
        <f t="shared" si="36"/>
        <v>81.336655699598083</v>
      </c>
      <c r="AY170" s="2">
        <f t="shared" si="37"/>
        <v>82.133640951600654</v>
      </c>
      <c r="AZ170" s="2">
        <f t="shared" si="38"/>
        <v>84.875834350013093</v>
      </c>
      <c r="BA170" s="2">
        <f t="shared" si="39"/>
        <v>86.752275465983743</v>
      </c>
      <c r="BB170" s="2">
        <f t="shared" si="40"/>
        <v>87.481505931986263</v>
      </c>
      <c r="BC170" s="2">
        <f t="shared" si="41"/>
        <v>86.638394552972983</v>
      </c>
      <c r="BD170" s="2">
        <f t="shared" si="42"/>
        <v>84.691804307280862</v>
      </c>
      <c r="BE170" s="2">
        <f t="shared" si="43"/>
        <v>81.205190482906772</v>
      </c>
      <c r="BF170" s="2">
        <f t="shared" si="44"/>
        <v>75.91213668144465</v>
      </c>
      <c r="BG170" s="2">
        <f t="shared" si="45"/>
        <v>68.89530681152911</v>
      </c>
      <c r="BH170" s="2">
        <f t="shared" si="46"/>
        <v>58.586919140764152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80.921147753740499</v>
      </c>
      <c r="CP170" s="2">
        <f>BL$207*$B170+BL$209</f>
        <v>82.618733132970874</v>
      </c>
      <c r="CQ170" s="2">
        <f>BM$207*$B170+BM$209</f>
        <v>85.61121327237413</v>
      </c>
      <c r="CR170" s="2">
        <f>BN$207*$B170+BN$209</f>
        <v>86.544561439874101</v>
      </c>
      <c r="CS170" s="2">
        <f>BO$207*$B170+BO$209</f>
        <v>90.170213746850607</v>
      </c>
      <c r="CT170" s="2">
        <f>BP$207*$B170+BP$209</f>
        <v>93.251573768484306</v>
      </c>
      <c r="CU170" s="2">
        <f>BQ$207*$B170+BQ$209</f>
        <v>94.786312658648257</v>
      </c>
      <c r="CV170" s="2">
        <f>BR$207*$B170+BR$209</f>
        <v>93.92410462338799</v>
      </c>
      <c r="CW170" s="2">
        <f>BS$207*$B170+BS$209</f>
        <v>91.48740345188493</v>
      </c>
      <c r="CX170" s="2">
        <f>BT$207*$B170+BT$209</f>
        <v>88.347815910487512</v>
      </c>
      <c r="CY170" s="2">
        <f>BU$207*$B170+BU$209</f>
        <v>83.435984850532662</v>
      </c>
      <c r="CZ170" s="2">
        <f>BV$207*$B170+BV$209</f>
        <v>74.65173598832456</v>
      </c>
      <c r="DA170" s="2">
        <f>BW$207*$B170+BW$209</f>
        <v>62.537973075196419</v>
      </c>
      <c r="DD170" s="2">
        <f>BZ$207*$B170+BZ$209</f>
        <v>76.054627648367074</v>
      </c>
      <c r="DE170" s="2">
        <f>CA$207*$B170+CA$209</f>
        <v>79.557917848471774</v>
      </c>
      <c r="DF170" s="2">
        <f>CB$207*$B170+CB$209</f>
        <v>81.324450835200253</v>
      </c>
      <c r="DG170" s="2">
        <f>CC$207*$B170+CC$209</f>
        <v>82.120371678878399</v>
      </c>
      <c r="DH170" s="2">
        <f>CD$207*$B170+CD$209</f>
        <v>84.860457365199323</v>
      </c>
      <c r="DI170" s="2">
        <f>CE$207*$B170+CE$209</f>
        <v>86.734735840290753</v>
      </c>
      <c r="DJ170" s="2">
        <f>CF$207*$B170+CF$209</f>
        <v>87.460786135421998</v>
      </c>
      <c r="DK170" s="2">
        <f>CG$207*$B170+CG$209</f>
        <v>86.615618995903475</v>
      </c>
      <c r="DL170" s="2">
        <f>CH$207*$B170+CH$209</f>
        <v>84.670414178211416</v>
      </c>
      <c r="DM170" s="2">
        <f>CI$207*$B170+CI$209</f>
        <v>81.186227001327026</v>
      </c>
      <c r="DN170" s="2">
        <f>CJ$207*$B170+CJ$209</f>
        <v>75.887850313571207</v>
      </c>
      <c r="DO170" s="2">
        <f>CK$207*$B170+CK$209</f>
        <v>68.875873399656655</v>
      </c>
      <c r="DP170" s="2">
        <f>CL$207*$B170+CL$209</f>
        <v>58.575072206833426</v>
      </c>
      <c r="DS170" s="2">
        <f>POWER(10,($B170-C$227)/C$228)/(1+POWER(10,($B170-C$227)/C$228))</f>
        <v>0.99754915100693375</v>
      </c>
      <c r="DT170" s="2">
        <f>POWER(10,($B170-D$227)/D$228)/(1+POWER(10,($B170-D$227)/D$228))</f>
        <v>0.99672039559546732</v>
      </c>
      <c r="DU170" s="2">
        <f>POWER(10,($B170-E$227)/E$228)/(1+POWER(10,($B170-E$227)/E$228))</f>
        <v>0.99715289461996204</v>
      </c>
      <c r="DV170" s="2">
        <f>POWER(10,($B170-F$227)/F$228)/(1+POWER(10,($B170-F$227)/F$228))</f>
        <v>0.99700074512190906</v>
      </c>
      <c r="DW170" s="2">
        <f>POWER(10,($B170-G$227)/G$228)/(1+POWER(10,($B170-G$227)/G$228))</f>
        <v>0.99710401312065766</v>
      </c>
      <c r="DX170" s="2">
        <f>POWER(10,($B170-H$227)/H$228)/(1+POWER(10,($B170-H$227)/H$228))</f>
        <v>0.99730856806840174</v>
      </c>
      <c r="DY170" s="2">
        <f>POWER(10,($B170-I$227)/I$228)/(1+POWER(10,($B170-I$227)/I$228))</f>
        <v>0.99717156213978986</v>
      </c>
      <c r="DZ170" s="2">
        <f>POWER(10,($B170-J$227)/J$228)/(1+POWER(10,($B170-J$227)/J$228))</f>
        <v>0.996883683128026</v>
      </c>
      <c r="EA170" s="2">
        <f>POWER(10,($B170-K$227)/K$228)/(1+POWER(10,($B170-K$227)/K$228))</f>
        <v>0.99686223225375392</v>
      </c>
      <c r="EB170" s="2">
        <f>POWER(10,($B170-L$227)/L$228)/(1+POWER(10,($B170-L$227)/L$228))</f>
        <v>0.99735205667062476</v>
      </c>
      <c r="EC170" s="2">
        <f>POWER(10,($B170-M$227)/M$228)/(1+POWER(10,($B170-M$227)/M$228))</f>
        <v>0.99678246754154654</v>
      </c>
      <c r="ED170" s="2">
        <f>POWER(10,($B170-N$227)/N$228)/(1+POWER(10,($B170-N$227)/N$228))</f>
        <v>0.99663540959049424</v>
      </c>
      <c r="EE170" s="2">
        <f>POWER(10,($B170-O$227)/O$228)/(1+POWER(10,($B170-O$227)/O$228))</f>
        <v>0.99701053992409872</v>
      </c>
    </row>
    <row r="171" spans="2:135" x14ac:dyDescent="0.25">
      <c r="B171" s="2">
        <v>165</v>
      </c>
      <c r="C171">
        <v>75.599999999999994</v>
      </c>
      <c r="D171">
        <v>80.900000000000006</v>
      </c>
      <c r="E171">
        <v>81.543000000000006</v>
      </c>
      <c r="F171">
        <v>82.328999999999994</v>
      </c>
      <c r="G171">
        <v>85.013999999999996</v>
      </c>
      <c r="H171">
        <v>86.557000000000002</v>
      </c>
      <c r="I171">
        <v>89.070999999999998</v>
      </c>
      <c r="J171">
        <v>88.356999999999999</v>
      </c>
      <c r="K171">
        <v>89.257000000000005</v>
      </c>
      <c r="L171">
        <v>85.242999999999995</v>
      </c>
      <c r="M171">
        <v>82.986000000000004</v>
      </c>
      <c r="N171">
        <v>76.8857</v>
      </c>
      <c r="O171">
        <v>62.671399999999998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75.993227376142684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79.970524924659117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82.034511012527275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83.304286106248711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86.101252553556719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87.596421929689242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88.640514426302886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88.498280173599937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87.236652478162839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83.768634779278827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81.80759103879484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75.5077842591691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64.357580576037037</v>
      </c>
      <c r="AE171" s="5"/>
      <c r="AG171" s="5">
        <f t="shared" si="49"/>
        <v>-0.39322737614268988</v>
      </c>
      <c r="AH171" s="5">
        <f t="shared" si="49"/>
        <v>0.92947507534088913</v>
      </c>
      <c r="AI171" s="5">
        <f t="shared" si="49"/>
        <v>-0.49151101252726903</v>
      </c>
      <c r="AJ171" s="5">
        <f t="shared" si="49"/>
        <v>-0.97528610624871703</v>
      </c>
      <c r="AK171" s="5">
        <f t="shared" si="48"/>
        <v>-1.0872525535567235</v>
      </c>
      <c r="AL171" s="5">
        <f t="shared" si="48"/>
        <v>-1.0394219296892402</v>
      </c>
      <c r="AM171" s="5">
        <f t="shared" si="48"/>
        <v>0.43048557369711205</v>
      </c>
      <c r="AN171" s="5">
        <f t="shared" si="48"/>
        <v>-0.14128017359993805</v>
      </c>
      <c r="AO171" s="5">
        <f t="shared" si="47"/>
        <v>2.0203475218371665</v>
      </c>
      <c r="AP171" s="5">
        <f t="shared" si="33"/>
        <v>1.4743652207211682</v>
      </c>
      <c r="AQ171" s="5">
        <f t="shared" si="33"/>
        <v>1.1784089612051645</v>
      </c>
      <c r="AR171" s="5">
        <f t="shared" si="33"/>
        <v>1.3779157408309004</v>
      </c>
      <c r="AS171" s="5">
        <f t="shared" si="33"/>
        <v>-1.6861805760370387</v>
      </c>
      <c r="AV171" s="2">
        <f t="shared" si="34"/>
        <v>75.993226979680855</v>
      </c>
      <c r="AW171" s="2">
        <f t="shared" si="35"/>
        <v>79.504079510265186</v>
      </c>
      <c r="AX171" s="2">
        <f t="shared" si="36"/>
        <v>81.265355141403063</v>
      </c>
      <c r="AY171" s="2">
        <f t="shared" si="37"/>
        <v>82.070014295078664</v>
      </c>
      <c r="AZ171" s="2">
        <f t="shared" si="38"/>
        <v>84.819713185096404</v>
      </c>
      <c r="BA171" s="2">
        <f t="shared" si="39"/>
        <v>86.686624953990261</v>
      </c>
      <c r="BB171" s="2">
        <f t="shared" si="40"/>
        <v>87.408174774004323</v>
      </c>
      <c r="BC171" s="2">
        <f t="shared" si="41"/>
        <v>86.561740831284411</v>
      </c>
      <c r="BD171" s="2">
        <f t="shared" si="42"/>
        <v>84.615162447436532</v>
      </c>
      <c r="BE171" s="2">
        <f t="shared" si="43"/>
        <v>81.128692753421916</v>
      </c>
      <c r="BF171" s="2">
        <f t="shared" si="44"/>
        <v>75.839777240368448</v>
      </c>
      <c r="BG171" s="2">
        <f t="shared" si="45"/>
        <v>68.842155784507597</v>
      </c>
      <c r="BH171" s="2">
        <f t="shared" si="46"/>
        <v>58.555026991665223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80.914260736816288</v>
      </c>
      <c r="CP171" s="2">
        <f>BL$207*$B171+BL$209</f>
        <v>82.595172035428234</v>
      </c>
      <c r="CQ171" s="2">
        <f>BM$207*$B171+BM$209</f>
        <v>85.595606634540417</v>
      </c>
      <c r="CR171" s="2">
        <f>BN$207*$B171+BN$209</f>
        <v>86.540442482691915</v>
      </c>
      <c r="CS171" s="2">
        <f>BO$207*$B171+BO$209</f>
        <v>90.188354670195238</v>
      </c>
      <c r="CT171" s="2">
        <f>BP$207*$B171+BP$209</f>
        <v>93.277022528155527</v>
      </c>
      <c r="CU171" s="2">
        <f>BQ$207*$B171+BQ$209</f>
        <v>94.814485354949142</v>
      </c>
      <c r="CV171" s="2">
        <f>BR$207*$B171+BR$209</f>
        <v>93.951925164088905</v>
      </c>
      <c r="CW171" s="2">
        <f>BS$207*$B171+BS$209</f>
        <v>91.511372671069537</v>
      </c>
      <c r="CX171" s="2">
        <f>BT$207*$B171+BT$209</f>
        <v>88.372804236514241</v>
      </c>
      <c r="CY171" s="2">
        <f>BU$207*$B171+BU$209</f>
        <v>83.473669630832802</v>
      </c>
      <c r="CZ171" s="2">
        <f>BV$207*$B171+BV$209</f>
        <v>74.682108811926852</v>
      </c>
      <c r="DA171" s="2">
        <f>BW$207*$B171+BW$209</f>
        <v>62.562611352413029</v>
      </c>
      <c r="DD171" s="2">
        <f>BZ$207*$B171+BZ$209</f>
        <v>75.982200456514107</v>
      </c>
      <c r="DE171" s="2">
        <f>CA$207*$B171+CA$209</f>
        <v>79.494803523491257</v>
      </c>
      <c r="DF171" s="2">
        <f>CB$207*$B171+CB$209</f>
        <v>81.254079145541013</v>
      </c>
      <c r="DG171" s="2">
        <f>CC$207*$B171+CC$209</f>
        <v>82.057749310293076</v>
      </c>
      <c r="DH171" s="2">
        <f>CD$207*$B171+CD$209</f>
        <v>84.805492499698758</v>
      </c>
      <c r="DI171" s="2">
        <f>CE$207*$B171+CE$209</f>
        <v>86.670404408127538</v>
      </c>
      <c r="DJ171" s="2">
        <f>CF$207*$B171+CF$209</f>
        <v>87.389015516371217</v>
      </c>
      <c r="DK171" s="2">
        <f>CG$207*$B171+CG$209</f>
        <v>86.540671420306978</v>
      </c>
      <c r="DL171" s="2">
        <f>CH$207*$B171+CH$209</f>
        <v>84.595365595080011</v>
      </c>
      <c r="DM171" s="2">
        <f>CI$207*$B171+CI$209</f>
        <v>81.111152117921506</v>
      </c>
      <c r="DN171" s="2">
        <f>CJ$207*$B171+CJ$209</f>
        <v>75.81730385081444</v>
      </c>
      <c r="DO171" s="2">
        <f>CK$207*$B171+CK$209</f>
        <v>68.824175140469478</v>
      </c>
      <c r="DP171" s="2">
        <f>CL$207*$B171+CL$209</f>
        <v>58.54406787168864</v>
      </c>
      <c r="DS171" s="2">
        <f>POWER(10,($B171-C$227)/C$228)/(1+POWER(10,($B171-C$227)/C$228))</f>
        <v>0.99776431703181245</v>
      </c>
      <c r="DT171" s="2">
        <f>POWER(10,($B171-D$227)/D$228)/(1+POWER(10,($B171-D$227)/D$228))</f>
        <v>0.99700810186330213</v>
      </c>
      <c r="DU171" s="2">
        <f>POWER(10,($B171-E$227)/E$228)/(1+POWER(10,($B171-E$227)/E$228))</f>
        <v>0.99740275838615944</v>
      </c>
      <c r="DV171" s="2">
        <f>POWER(10,($B171-F$227)/F$228)/(1+POWER(10,($B171-F$227)/F$228))</f>
        <v>0.99726392498574234</v>
      </c>
      <c r="DW171" s="2">
        <f>POWER(10,($B171-G$227)/G$228)/(1+POWER(10,($B171-G$227)/G$228))</f>
        <v>0.99735815539257222</v>
      </c>
      <c r="DX171" s="2">
        <f>POWER(10,($B171-H$227)/H$228)/(1+POWER(10,($B171-H$227)/H$228))</f>
        <v>0.99754480347311902</v>
      </c>
      <c r="DY171" s="2">
        <f>POWER(10,($B171-I$227)/I$228)/(1+POWER(10,($B171-I$227)/I$228))</f>
        <v>0.99741979187181351</v>
      </c>
      <c r="DZ171" s="2">
        <f>POWER(10,($B171-J$227)/J$228)/(1+POWER(10,($B171-J$227)/J$228))</f>
        <v>0.9971571057062899</v>
      </c>
      <c r="EA171" s="2">
        <f>POWER(10,($B171-K$227)/K$228)/(1+POWER(10,($B171-K$227)/K$228))</f>
        <v>0.99713753150640316</v>
      </c>
      <c r="EB171" s="2">
        <f>POWER(10,($B171-L$227)/L$228)/(1+POWER(10,($B171-L$227)/L$228))</f>
        <v>0.99758448418982981</v>
      </c>
      <c r="EC171" s="2">
        <f>POWER(10,($B171-M$227)/M$228)/(1+POWER(10,($B171-M$227)/M$228))</f>
        <v>0.99706474452766236</v>
      </c>
      <c r="ED171" s="2">
        <f>POWER(10,($B171-N$227)/N$228)/(1+POWER(10,($B171-N$227)/N$228))</f>
        <v>0.99693054837310013</v>
      </c>
      <c r="EE171" s="2">
        <f>POWER(10,($B171-O$227)/O$228)/(1+POWER(10,($B171-O$227)/O$228))</f>
        <v>0.99727286266052451</v>
      </c>
    </row>
    <row r="172" spans="2:135" x14ac:dyDescent="0.25">
      <c r="B172" s="2">
        <v>166</v>
      </c>
      <c r="C172">
        <v>75.114000000000004</v>
      </c>
      <c r="D172">
        <v>80.070999999999998</v>
      </c>
      <c r="E172">
        <v>81.742999999999995</v>
      </c>
      <c r="F172">
        <v>81.929000000000002</v>
      </c>
      <c r="G172">
        <v>84.543000000000006</v>
      </c>
      <c r="H172">
        <v>86.929000000000002</v>
      </c>
      <c r="I172">
        <v>88.186000000000007</v>
      </c>
      <c r="J172">
        <v>87.513999999999996</v>
      </c>
      <c r="K172">
        <v>87.885999999999996</v>
      </c>
      <c r="L172">
        <v>82.414000000000001</v>
      </c>
      <c r="M172">
        <v>82.286000000000001</v>
      </c>
      <c r="N172">
        <v>75.628600000000006</v>
      </c>
      <c r="O172">
        <v>62.2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75.919965531844653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79.828893383137995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81.783467549001514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82.952586595483936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85.70822000201197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87.255587295761046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88.206799752782089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87.903156337130881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86.502457122895251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83.024438982496591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80.753259769443844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74.586381438646384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63.640574262497395</v>
      </c>
      <c r="AE172" s="5"/>
      <c r="AG172" s="5">
        <f t="shared" si="49"/>
        <v>-0.80596553184464881</v>
      </c>
      <c r="AH172" s="5">
        <f t="shared" si="49"/>
        <v>0.24210661686200297</v>
      </c>
      <c r="AI172" s="5">
        <f t="shared" si="49"/>
        <v>-4.0467549001519387E-2</v>
      </c>
      <c r="AJ172" s="5">
        <f t="shared" si="49"/>
        <v>-1.023586595483934</v>
      </c>
      <c r="AK172" s="5">
        <f t="shared" si="48"/>
        <v>-1.1652200020119636</v>
      </c>
      <c r="AL172" s="5">
        <f t="shared" si="48"/>
        <v>-0.32658729576104406</v>
      </c>
      <c r="AM172" s="5">
        <f t="shared" si="48"/>
        <v>-2.0799752782082237E-2</v>
      </c>
      <c r="AN172" s="5">
        <f t="shared" si="48"/>
        <v>-0.38915633713088482</v>
      </c>
      <c r="AO172" s="5">
        <f t="shared" si="47"/>
        <v>1.3835428771047447</v>
      </c>
      <c r="AP172" s="5">
        <f t="shared" si="33"/>
        <v>-0.61043898249658923</v>
      </c>
      <c r="AQ172" s="5">
        <f t="shared" si="33"/>
        <v>1.5327402305561577</v>
      </c>
      <c r="AR172" s="5">
        <f t="shared" si="33"/>
        <v>1.0422185613536215</v>
      </c>
      <c r="AS172" s="5">
        <f t="shared" si="33"/>
        <v>-1.4405742624973925</v>
      </c>
      <c r="AV172" s="2">
        <f t="shared" si="34"/>
        <v>75.919965212487909</v>
      </c>
      <c r="AW172" s="2">
        <f t="shared" si="35"/>
        <v>79.440259181740032</v>
      </c>
      <c r="AX172" s="2">
        <f t="shared" si="36"/>
        <v>81.194123389339566</v>
      </c>
      <c r="AY172" s="2">
        <f t="shared" si="37"/>
        <v>82.006461454825143</v>
      </c>
      <c r="AZ172" s="2">
        <f t="shared" si="38"/>
        <v>84.763676250291937</v>
      </c>
      <c r="BA172" s="2">
        <f t="shared" si="39"/>
        <v>86.621070562289347</v>
      </c>
      <c r="BB172" s="2">
        <f t="shared" si="40"/>
        <v>87.334957553655371</v>
      </c>
      <c r="BC172" s="2">
        <f t="shared" si="41"/>
        <v>86.485210702494783</v>
      </c>
      <c r="BD172" s="2">
        <f t="shared" si="42"/>
        <v>84.538635065683266</v>
      </c>
      <c r="BE172" s="2">
        <f t="shared" si="43"/>
        <v>81.052298368757633</v>
      </c>
      <c r="BF172" s="2">
        <f t="shared" si="44"/>
        <v>75.767548466046861</v>
      </c>
      <c r="BG172" s="2">
        <f t="shared" si="45"/>
        <v>68.789109663285956</v>
      </c>
      <c r="BH172" s="2">
        <f t="shared" si="46"/>
        <v>58.523199198017323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 t="str">
        <f>IF(OR(AND($B172&gt;L$230, $B172&lt;L$231), $B172&gt;L$232), L172, "")</f>
        <v/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80.907373719892078</v>
      </c>
      <c r="CP172" s="2">
        <f>BL$207*$B172+BL$209</f>
        <v>82.571610937885595</v>
      </c>
      <c r="CQ172" s="2">
        <f>BM$207*$B172+BM$209</f>
        <v>85.57999999670669</v>
      </c>
      <c r="CR172" s="2">
        <f>BN$207*$B172+BN$209</f>
        <v>86.536323525509744</v>
      </c>
      <c r="CS172" s="2">
        <f>BO$207*$B172+BO$209</f>
        <v>90.20649559353987</v>
      </c>
      <c r="CT172" s="2">
        <f>BP$207*$B172+BP$209</f>
        <v>93.302471287826748</v>
      </c>
      <c r="CU172" s="2">
        <f>BQ$207*$B172+BQ$209</f>
        <v>94.842658051250027</v>
      </c>
      <c r="CV172" s="2">
        <f>BR$207*$B172+BR$209</f>
        <v>93.979745704789806</v>
      </c>
      <c r="CW172" s="2">
        <f>BS$207*$B172+BS$209</f>
        <v>91.535341890254131</v>
      </c>
      <c r="CX172" s="2">
        <f>BT$207*$B172+BT$209</f>
        <v>88.397792562540971</v>
      </c>
      <c r="CY172" s="2">
        <f>BU$207*$B172+BU$209</f>
        <v>83.511354411132942</v>
      </c>
      <c r="CZ172" s="2">
        <f>BV$207*$B172+BV$209</f>
        <v>74.71248163552913</v>
      </c>
      <c r="DA172" s="2">
        <f>BW$207*$B172+BW$209</f>
        <v>62.587249629629639</v>
      </c>
      <c r="DD172" s="2">
        <f>BZ$207*$B172+BZ$209</f>
        <v>75.909773264661126</v>
      </c>
      <c r="DE172" s="2">
        <f>CA$207*$B172+CA$209</f>
        <v>79.431689198510739</v>
      </c>
      <c r="DF172" s="2">
        <f>CB$207*$B172+CB$209</f>
        <v>81.183707455881773</v>
      </c>
      <c r="DG172" s="2">
        <f>CC$207*$B172+CC$209</f>
        <v>81.995126941707738</v>
      </c>
      <c r="DH172" s="2">
        <f>CD$207*$B172+CD$209</f>
        <v>84.750527634198193</v>
      </c>
      <c r="DI172" s="2">
        <f>CE$207*$B172+CE$209</f>
        <v>86.606072975964338</v>
      </c>
      <c r="DJ172" s="2">
        <f>CF$207*$B172+CF$209</f>
        <v>87.317244897320421</v>
      </c>
      <c r="DK172" s="2">
        <f>CG$207*$B172+CG$209</f>
        <v>86.465723844710482</v>
      </c>
      <c r="DL172" s="2">
        <f>CH$207*$B172+CH$209</f>
        <v>84.520317011948592</v>
      </c>
      <c r="DM172" s="2">
        <f>CI$207*$B172+CI$209</f>
        <v>81.036077234515972</v>
      </c>
      <c r="DN172" s="2">
        <f>CJ$207*$B172+CJ$209</f>
        <v>75.746757388057659</v>
      </c>
      <c r="DO172" s="2">
        <f>CK$207*$B172+CK$209</f>
        <v>68.772476881282302</v>
      </c>
      <c r="DP172" s="2">
        <f>CL$207*$B172+CL$209</f>
        <v>58.513063536543868</v>
      </c>
      <c r="DS172" s="2">
        <f>POWER(10,($B172-C$227)/C$228)/(1+POWER(10,($B172-C$227)/C$228))</f>
        <v>0.99796063172354921</v>
      </c>
      <c r="DT172" s="2">
        <f>POWER(10,($B172-D$227)/D$228)/(1+POWER(10,($B172-D$227)/D$228))</f>
        <v>0.99727063795195281</v>
      </c>
      <c r="DU172" s="2">
        <f>POWER(10,($B172-E$227)/E$228)/(1+POWER(10,($B172-E$227)/E$228))</f>
        <v>0.9976307460522561</v>
      </c>
      <c r="DV172" s="2">
        <f>POWER(10,($B172-F$227)/F$228)/(1+POWER(10,($B172-F$227)/F$228))</f>
        <v>0.99750406904694877</v>
      </c>
      <c r="DW172" s="2">
        <f>POWER(10,($B172-G$227)/G$228)/(1+POWER(10,($B172-G$227)/G$228))</f>
        <v>0.9975900488801025</v>
      </c>
      <c r="DX172" s="2">
        <f>POWER(10,($B172-H$227)/H$228)/(1+POWER(10,($B172-H$227)/H$228))</f>
        <v>0.99776035032168897</v>
      </c>
      <c r="DY172" s="2">
        <f>POWER(10,($B172-I$227)/I$228)/(1+POWER(10,($B172-I$227)/I$228))</f>
        <v>0.99764628785521359</v>
      </c>
      <c r="DZ172" s="2">
        <f>POWER(10,($B172-J$227)/J$228)/(1+POWER(10,($B172-J$227)/J$228))</f>
        <v>0.99740660086606459</v>
      </c>
      <c r="EA172" s="2">
        <f>POWER(10,($B172-K$227)/K$228)/(1+POWER(10,($B172-K$227)/K$228))</f>
        <v>0.99738874001839573</v>
      </c>
      <c r="EB172" s="2">
        <f>POWER(10,($B172-L$227)/L$228)/(1+POWER(10,($B172-L$227)/L$228))</f>
        <v>0.99779655508004961</v>
      </c>
      <c r="EC172" s="2">
        <f>POWER(10,($B172-M$227)/M$228)/(1+POWER(10,($B172-M$227)/M$228))</f>
        <v>0.99732232362769113</v>
      </c>
      <c r="ED172" s="2">
        <f>POWER(10,($B172-N$227)/N$228)/(1+POWER(10,($B172-N$227)/N$228))</f>
        <v>0.99719987059071558</v>
      </c>
      <c r="EE172" s="2">
        <f>POWER(10,($B172-O$227)/O$228)/(1+POWER(10,($B172-O$227)/O$228))</f>
        <v>0.99751222422297903</v>
      </c>
    </row>
    <row r="173" spans="2:135" x14ac:dyDescent="0.25">
      <c r="B173" s="2">
        <v>167</v>
      </c>
      <c r="C173">
        <v>76.085999999999999</v>
      </c>
      <c r="D173">
        <v>79.070999999999998</v>
      </c>
      <c r="E173">
        <v>82.228999999999999</v>
      </c>
      <c r="F173">
        <v>81.629000000000005</v>
      </c>
      <c r="G173">
        <v>86.013999999999996</v>
      </c>
      <c r="H173">
        <v>87.8</v>
      </c>
      <c r="I173">
        <v>86.629000000000005</v>
      </c>
      <c r="J173">
        <v>86.671000000000006</v>
      </c>
      <c r="K173">
        <v>86.186000000000007</v>
      </c>
      <c r="L173">
        <v>82.385999999999996</v>
      </c>
      <c r="M173">
        <v>80.370999999999995</v>
      </c>
      <c r="N173">
        <v>74.828599999999994</v>
      </c>
      <c r="O173">
        <v>60.042900000000003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75.846765079047287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79.690032394083957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81.559983379679096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82.644674573353342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85.381000239771538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86.98340278998252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87.858077814638222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87.412377244682702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85.884718714094006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82.401837787265535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79.729261121304901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73.621027279174299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62.867555283108423</v>
      </c>
      <c r="AE173" s="5"/>
      <c r="AG173" s="5">
        <f t="shared" si="49"/>
        <v>0.23923492095271115</v>
      </c>
      <c r="AH173" s="5">
        <f t="shared" si="49"/>
        <v>-0.61903239408395905</v>
      </c>
      <c r="AI173" s="5">
        <f t="shared" si="49"/>
        <v>0.66901662032090314</v>
      </c>
      <c r="AJ173" s="5">
        <f t="shared" si="49"/>
        <v>-1.015674573353337</v>
      </c>
      <c r="AK173" s="5">
        <f t="shared" si="48"/>
        <v>0.63299976022845783</v>
      </c>
      <c r="AL173" s="5">
        <f t="shared" si="48"/>
        <v>0.81659721001747698</v>
      </c>
      <c r="AM173" s="5">
        <f t="shared" si="48"/>
        <v>-1.2290778146382166</v>
      </c>
      <c r="AN173" s="5">
        <f t="shared" si="48"/>
        <v>-0.74137724468269539</v>
      </c>
      <c r="AO173" s="5">
        <f t="shared" si="47"/>
        <v>0.30128128590600056</v>
      </c>
      <c r="AP173" s="5">
        <f t="shared" si="33"/>
        <v>-1.5837787265539305E-2</v>
      </c>
      <c r="AQ173" s="5">
        <f t="shared" si="33"/>
        <v>0.64173887869509372</v>
      </c>
      <c r="AR173" s="5">
        <f t="shared" si="33"/>
        <v>1.207572720825695</v>
      </c>
      <c r="AS173" s="5">
        <f t="shared" si="33"/>
        <v>-2.8246552831084202</v>
      </c>
      <c r="AV173" s="2">
        <f t="shared" si="34"/>
        <v>75.846764829697392</v>
      </c>
      <c r="AW173" s="2">
        <f t="shared" si="35"/>
        <v>79.376491148456864</v>
      </c>
      <c r="AX173" s="2">
        <f t="shared" si="36"/>
        <v>81.122955551379761</v>
      </c>
      <c r="AY173" s="2">
        <f t="shared" si="37"/>
        <v>81.942977244154889</v>
      </c>
      <c r="AZ173" s="2">
        <f t="shared" si="38"/>
        <v>84.707717705873094</v>
      </c>
      <c r="BA173" s="2">
        <f t="shared" si="39"/>
        <v>86.555605620870253</v>
      </c>
      <c r="BB173" s="2">
        <f t="shared" si="40"/>
        <v>87.261846342933396</v>
      </c>
      <c r="BC173" s="2">
        <f t="shared" si="41"/>
        <v>86.408795674487877</v>
      </c>
      <c r="BD173" s="2">
        <f t="shared" si="42"/>
        <v>84.462214396567802</v>
      </c>
      <c r="BE173" s="2">
        <f t="shared" si="43"/>
        <v>80.976000192724641</v>
      </c>
      <c r="BF173" s="2">
        <f t="shared" si="44"/>
        <v>75.695441452884438</v>
      </c>
      <c r="BG173" s="2">
        <f t="shared" si="45"/>
        <v>68.73616127846006</v>
      </c>
      <c r="BH173" s="2">
        <f t="shared" si="46"/>
        <v>58.491431332386568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 t="str">
        <f>IF(OR(AND($B173&gt;L$230, $B173&lt;L$231), $B173&gt;L$232), L173, "")</f>
        <v/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80.900486702967868</v>
      </c>
      <c r="CP173" s="2">
        <f>BL$207*$B173+BL$209</f>
        <v>82.548049840342955</v>
      </c>
      <c r="CQ173" s="2">
        <f>BM$207*$B173+BM$209</f>
        <v>85.564393358872962</v>
      </c>
      <c r="CR173" s="2">
        <f>BN$207*$B173+BN$209</f>
        <v>86.532204568327572</v>
      </c>
      <c r="CS173" s="2">
        <f>BO$207*$B173+BO$209</f>
        <v>90.224636516884502</v>
      </c>
      <c r="CT173" s="2">
        <f>BP$207*$B173+BP$209</f>
        <v>93.327920047497969</v>
      </c>
      <c r="CU173" s="2">
        <f>BQ$207*$B173+BQ$209</f>
        <v>94.870830747550912</v>
      </c>
      <c r="CV173" s="2">
        <f>BR$207*$B173+BR$209</f>
        <v>94.007566245490722</v>
      </c>
      <c r="CW173" s="2">
        <f>BS$207*$B173+BS$209</f>
        <v>91.559311109438738</v>
      </c>
      <c r="CX173" s="2">
        <f>BT$207*$B173+BT$209</f>
        <v>88.422780888567701</v>
      </c>
      <c r="CY173" s="2">
        <f>BU$207*$B173+BU$209</f>
        <v>83.549039191433081</v>
      </c>
      <c r="CZ173" s="2">
        <f>BV$207*$B173+BV$209</f>
        <v>74.742854459131408</v>
      </c>
      <c r="DA173" s="2">
        <f>BW$207*$B173+BW$209</f>
        <v>62.611887906846249</v>
      </c>
      <c r="DD173" s="2">
        <f>BZ$207*$B173+BZ$209</f>
        <v>75.837346072808145</v>
      </c>
      <c r="DE173" s="2">
        <f>CA$207*$B173+CA$209</f>
        <v>79.368574873530221</v>
      </c>
      <c r="DF173" s="2">
        <f>CB$207*$B173+CB$209</f>
        <v>81.113335766222534</v>
      </c>
      <c r="DG173" s="2">
        <f>CC$207*$B173+CC$209</f>
        <v>81.932504573122401</v>
      </c>
      <c r="DH173" s="2">
        <f>CD$207*$B173+CD$209</f>
        <v>84.695562768697641</v>
      </c>
      <c r="DI173" s="2">
        <f>CE$207*$B173+CE$209</f>
        <v>86.541741543801123</v>
      </c>
      <c r="DJ173" s="2">
        <f>CF$207*$B173+CF$209</f>
        <v>87.24547427826964</v>
      </c>
      <c r="DK173" s="2">
        <f>CG$207*$B173+CG$209</f>
        <v>86.390776269113999</v>
      </c>
      <c r="DL173" s="2">
        <f>CH$207*$B173+CH$209</f>
        <v>84.445268428817172</v>
      </c>
      <c r="DM173" s="2">
        <f>CI$207*$B173+CI$209</f>
        <v>80.961002351110437</v>
      </c>
      <c r="DN173" s="2">
        <f>CJ$207*$B173+CJ$209</f>
        <v>75.676210925300893</v>
      </c>
      <c r="DO173" s="2">
        <f>CK$207*$B173+CK$209</f>
        <v>68.720778622095125</v>
      </c>
      <c r="DP173" s="2">
        <f>CL$207*$B173+CL$209</f>
        <v>58.482059201399089</v>
      </c>
      <c r="DS173" s="2">
        <f>POWER(10,($B173-C$227)/C$228)/(1+POWER(10,($B173-C$227)/C$228))</f>
        <v>0.99813974021713892</v>
      </c>
      <c r="DT173" s="2">
        <f>POWER(10,($B173-D$227)/D$228)/(1+POWER(10,($B173-D$227)/D$228))</f>
        <v>0.99751019429016752</v>
      </c>
      <c r="DU173" s="2">
        <f>POWER(10,($B173-E$227)/E$228)/(1+POWER(10,($B173-E$227)/E$228))</f>
        <v>0.99783876416851958</v>
      </c>
      <c r="DV173" s="2">
        <f>POWER(10,($B173-F$227)/F$228)/(1+POWER(10,($B173-F$227)/F$228))</f>
        <v>0.99772318389386105</v>
      </c>
      <c r="DW173" s="2">
        <f>POWER(10,($B173-G$227)/G$228)/(1+POWER(10,($B173-G$227)/G$228))</f>
        <v>0.99780163229339491</v>
      </c>
      <c r="DX173" s="2">
        <f>POWER(10,($B173-H$227)/H$228)/(1+POWER(10,($B173-H$227)/H$228))</f>
        <v>0.9979570126159254</v>
      </c>
      <c r="DY173" s="2">
        <f>POWER(10,($B173-I$227)/I$228)/(1+POWER(10,($B173-I$227)/I$228))</f>
        <v>0.99785294435352467</v>
      </c>
      <c r="DZ173" s="2">
        <f>POWER(10,($B173-J$227)/J$228)/(1+POWER(10,($B173-J$227)/J$228))</f>
        <v>0.99763425203665035</v>
      </c>
      <c r="EA173" s="2">
        <f>POWER(10,($B173-K$227)/K$228)/(1+POWER(10,($B173-K$227)/K$228))</f>
        <v>0.99761795528767616</v>
      </c>
      <c r="EB173" s="2">
        <f>POWER(10,($B173-L$227)/L$228)/(1+POWER(10,($B173-L$227)/L$228))</f>
        <v>0.99799004466040953</v>
      </c>
      <c r="EC173" s="2">
        <f>POWER(10,($B173-M$227)/M$228)/(1+POWER(10,($B173-M$227)/M$228))</f>
        <v>0.99755735462104722</v>
      </c>
      <c r="ED173" s="2">
        <f>POWER(10,($B173-N$227)/N$228)/(1+POWER(10,($B173-N$227)/N$228))</f>
        <v>0.99744562227690259</v>
      </c>
      <c r="EE173" s="2">
        <f>POWER(10,($B173-O$227)/O$228)/(1+POWER(10,($B173-O$227)/O$228))</f>
        <v>0.99773062476535257</v>
      </c>
    </row>
    <row r="174" spans="2:135" x14ac:dyDescent="0.25">
      <c r="B174" s="2">
        <v>168</v>
      </c>
      <c r="C174">
        <v>75.385999999999996</v>
      </c>
      <c r="D174">
        <v>78.429000000000002</v>
      </c>
      <c r="E174">
        <v>80.343000000000004</v>
      </c>
      <c r="F174">
        <v>80.385999999999996</v>
      </c>
      <c r="G174">
        <v>85.171000000000006</v>
      </c>
      <c r="H174">
        <v>86.557000000000002</v>
      </c>
      <c r="I174">
        <v>87.3</v>
      </c>
      <c r="J174">
        <v>86.213999999999999</v>
      </c>
      <c r="K174">
        <v>85.442999999999998</v>
      </c>
      <c r="L174">
        <v>81.3</v>
      </c>
      <c r="M174">
        <v>79.486000000000004</v>
      </c>
      <c r="N174">
        <v>72.714299999999994</v>
      </c>
      <c r="O174">
        <v>59.742899999999999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75.773621696472361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79.557712877630422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81.365489398593795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82.38307427093433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85.115981445863383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86.769047123841077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87.582983650534246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87.019090659048473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85.382221730368343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81.897470797545267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78.784148163124996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72.671055398806729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62.088379079979845</v>
      </c>
      <c r="AE174" s="5"/>
      <c r="AG174" s="5">
        <f t="shared" si="49"/>
        <v>-0.38762169647236533</v>
      </c>
      <c r="AH174" s="5">
        <f t="shared" si="49"/>
        <v>-1.1287128776304201</v>
      </c>
      <c r="AI174" s="5">
        <f t="shared" si="49"/>
        <v>-1.0224893985937911</v>
      </c>
      <c r="AJ174" s="5">
        <f t="shared" si="49"/>
        <v>-1.9970742709343341</v>
      </c>
      <c r="AK174" s="5">
        <f t="shared" si="48"/>
        <v>5.5018554136623266E-2</v>
      </c>
      <c r="AL174" s="5">
        <f t="shared" si="48"/>
        <v>-0.21204712384107438</v>
      </c>
      <c r="AM174" s="5">
        <f t="shared" si="48"/>
        <v>-0.28298365053424845</v>
      </c>
      <c r="AN174" s="5">
        <f t="shared" si="48"/>
        <v>-0.80509065904847432</v>
      </c>
      <c r="AO174" s="5">
        <f t="shared" si="47"/>
        <v>6.077826963165478E-2</v>
      </c>
      <c r="AP174" s="5">
        <f t="shared" si="33"/>
        <v>-0.59747079754527022</v>
      </c>
      <c r="AQ174" s="5">
        <f t="shared" si="33"/>
        <v>0.70185183687500796</v>
      </c>
      <c r="AR174" s="5">
        <f t="shared" si="33"/>
        <v>4.3244601193265453E-2</v>
      </c>
      <c r="AS174" s="5">
        <f t="shared" si="33"/>
        <v>-2.3454790799798459</v>
      </c>
      <c r="AV174" s="2">
        <f t="shared" si="34"/>
        <v>75.773621507759842</v>
      </c>
      <c r="AW174" s="2">
        <f t="shared" si="35"/>
        <v>79.312771693477941</v>
      </c>
      <c r="AX174" s="2">
        <f t="shared" si="36"/>
        <v>81.051847059912717</v>
      </c>
      <c r="AY174" s="2">
        <f t="shared" si="37"/>
        <v>81.879556813420166</v>
      </c>
      <c r="AZ174" s="2">
        <f t="shared" si="38"/>
        <v>84.651832083076314</v>
      </c>
      <c r="BA174" s="2">
        <f t="shared" si="39"/>
        <v>86.490223884461059</v>
      </c>
      <c r="BB174" s="2">
        <f t="shared" si="40"/>
        <v>87.188833720795969</v>
      </c>
      <c r="BC174" s="2">
        <f t="shared" si="41"/>
        <v>86.332487785529267</v>
      </c>
      <c r="BD174" s="2">
        <f t="shared" si="42"/>
        <v>84.385893148273468</v>
      </c>
      <c r="BE174" s="2">
        <f t="shared" si="43"/>
        <v>80.899791539719445</v>
      </c>
      <c r="BF174" s="2">
        <f t="shared" si="44"/>
        <v>75.623447843066614</v>
      </c>
      <c r="BG174" s="2">
        <f t="shared" si="45"/>
        <v>68.683303903548975</v>
      </c>
      <c r="BH174" s="2">
        <f t="shared" si="46"/>
        <v>58.45971924463565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 t="str">
        <f>IF(OR(AND($B174&gt;G$230, $B174&lt;G$231), $B174&gt;G$232), G174, "")</f>
        <v/>
      </c>
      <c r="CE174" s="2" t="str">
        <f>IF(OR(AND($B174&gt;H$230, $B174&lt;H$231), $B174&gt;H$232), H174, "")</f>
        <v/>
      </c>
      <c r="CF174" s="2" t="str">
        <f>IF(OR(AND($B174&gt;I$230, $B174&lt;I$231), $B174&gt;I$232), I174, "")</f>
        <v/>
      </c>
      <c r="CG174" s="2" t="str">
        <f>IF(OR(AND($B174&gt;J$230, $B174&lt;J$231), $B174&gt;J$232), J174, "")</f>
        <v/>
      </c>
      <c r="CH174" s="2" t="str">
        <f>IF(OR(AND($B174&gt;K$230, $B174&lt;K$231), $B174&gt;K$232), K174, "")</f>
        <v/>
      </c>
      <c r="CI174" s="2" t="str">
        <f>IF(OR(AND($B174&gt;L$230, $B174&lt;L$231), $B174&gt;L$232), L174, "")</f>
        <v/>
      </c>
      <c r="CJ174" s="2" t="str">
        <f>IF(OR(AND($B174&gt;M$230, $B174&lt;M$231), $B174&gt;M$232), M174, "")</f>
        <v/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80.893599686043657</v>
      </c>
      <c r="CP174" s="2">
        <f>BL$207*$B174+BL$209</f>
        <v>82.524488742800315</v>
      </c>
      <c r="CQ174" s="2">
        <f>BM$207*$B174+BM$209</f>
        <v>85.548786721039235</v>
      </c>
      <c r="CR174" s="2">
        <f>BN$207*$B174+BN$209</f>
        <v>86.5280856111454</v>
      </c>
      <c r="CS174" s="2">
        <f>BO$207*$B174+BO$209</f>
        <v>90.242777440229133</v>
      </c>
      <c r="CT174" s="2">
        <f>BP$207*$B174+BP$209</f>
        <v>93.353368807169204</v>
      </c>
      <c r="CU174" s="2">
        <f>BQ$207*$B174+BQ$209</f>
        <v>94.899003443851797</v>
      </c>
      <c r="CV174" s="2">
        <f>BR$207*$B174+BR$209</f>
        <v>94.035386786191623</v>
      </c>
      <c r="CW174" s="2">
        <f>BS$207*$B174+BS$209</f>
        <v>91.583280328623331</v>
      </c>
      <c r="CX174" s="2">
        <f>BT$207*$B174+BT$209</f>
        <v>88.44776921459443</v>
      </c>
      <c r="CY174" s="2">
        <f>BU$207*$B174+BU$209</f>
        <v>83.586723971733221</v>
      </c>
      <c r="CZ174" s="2">
        <f>BV$207*$B174+BV$209</f>
        <v>74.773227282733686</v>
      </c>
      <c r="DA174" s="2">
        <f>BW$207*$B174+BW$209</f>
        <v>62.636526184062859</v>
      </c>
      <c r="DD174" s="2">
        <f>BZ$207*$B174+BZ$209</f>
        <v>75.764918880955165</v>
      </c>
      <c r="DE174" s="2">
        <f>CA$207*$B174+CA$209</f>
        <v>79.305460548549718</v>
      </c>
      <c r="DF174" s="2">
        <f>CB$207*$B174+CB$209</f>
        <v>81.042964076563294</v>
      </c>
      <c r="DG174" s="2">
        <f>CC$207*$B174+CC$209</f>
        <v>81.869882204537078</v>
      </c>
      <c r="DH174" s="2">
        <f>CD$207*$B174+CD$209</f>
        <v>84.640597903197062</v>
      </c>
      <c r="DI174" s="2">
        <f>CE$207*$B174+CE$209</f>
        <v>86.477410111637923</v>
      </c>
      <c r="DJ174" s="2">
        <f>CF$207*$B174+CF$209</f>
        <v>87.173703659218845</v>
      </c>
      <c r="DK174" s="2">
        <f>CG$207*$B174+CG$209</f>
        <v>86.315828693517503</v>
      </c>
      <c r="DL174" s="2">
        <f>CH$207*$B174+CH$209</f>
        <v>84.370219845685753</v>
      </c>
      <c r="DM174" s="2">
        <f>CI$207*$B174+CI$209</f>
        <v>80.885927467704917</v>
      </c>
      <c r="DN174" s="2">
        <f>CJ$207*$B174+CJ$209</f>
        <v>75.605664462544112</v>
      </c>
      <c r="DO174" s="2">
        <f>CK$207*$B174+CK$209</f>
        <v>68.669080362907962</v>
      </c>
      <c r="DP174" s="2">
        <f>CL$207*$B174+CL$209</f>
        <v>58.45105486625431</v>
      </c>
      <c r="DS174" s="2">
        <f>POWER(10,($B174-C$227)/C$228)/(1+POWER(10,($B174-C$227)/C$228))</f>
        <v>0.99830314516823782</v>
      </c>
      <c r="DT174" s="2">
        <f>POWER(10,($B174-D$227)/D$228)/(1+POWER(10,($B174-D$227)/D$228))</f>
        <v>0.99772877263352999</v>
      </c>
      <c r="DU174" s="2">
        <f>POWER(10,($B174-E$227)/E$228)/(1+POWER(10,($B174-E$227)/E$228))</f>
        <v>0.99802855459472584</v>
      </c>
      <c r="DV174" s="2">
        <f>POWER(10,($B174-F$227)/F$228)/(1+POWER(10,($B174-F$227)/F$228))</f>
        <v>0.9979231029565252</v>
      </c>
      <c r="DW174" s="2">
        <f>POWER(10,($B174-G$227)/G$228)/(1+POWER(10,($B174-G$227)/G$228))</f>
        <v>0.99799467692797228</v>
      </c>
      <c r="DX174" s="2">
        <f>POWER(10,($B174-H$227)/H$228)/(1+POWER(10,($B174-H$227)/H$228))</f>
        <v>0.99813643836582866</v>
      </c>
      <c r="DY174" s="2">
        <f>POWER(10,($B174-I$227)/I$228)/(1+POWER(10,($B174-I$227)/I$228))</f>
        <v>0.99804149198103231</v>
      </c>
      <c r="DZ174" s="2">
        <f>POWER(10,($B174-J$227)/J$228)/(1+POWER(10,($B174-J$227)/J$228))</f>
        <v>0.99784196299687511</v>
      </c>
      <c r="EA174" s="2">
        <f>POWER(10,($B174-K$227)/K$228)/(1+POWER(10,($B174-K$227)/K$228))</f>
        <v>0.9978270939742151</v>
      </c>
      <c r="EB174" s="2">
        <f>POWER(10,($B174-L$227)/L$228)/(1+POWER(10,($B174-L$227)/L$228))</f>
        <v>0.99816657469455383</v>
      </c>
      <c r="EC174" s="2">
        <f>POWER(10,($B174-M$227)/M$228)/(1+POWER(10,($B174-M$227)/M$228))</f>
        <v>0.99777180203931204</v>
      </c>
      <c r="ED174" s="2">
        <f>POWER(10,($B174-N$227)/N$228)/(1+POWER(10,($B174-N$227)/N$228))</f>
        <v>0.99766985611129</v>
      </c>
      <c r="EE174" s="2">
        <f>POWER(10,($B174-O$227)/O$228)/(1+POWER(10,($B174-O$227)/O$228))</f>
        <v>0.99792989182736203</v>
      </c>
    </row>
    <row r="175" spans="2:135" x14ac:dyDescent="0.25">
      <c r="B175" s="2">
        <v>169</v>
      </c>
      <c r="C175">
        <v>75.156999999999996</v>
      </c>
      <c r="D175">
        <v>79</v>
      </c>
      <c r="E175">
        <v>81.257000000000005</v>
      </c>
      <c r="F175">
        <v>82.186000000000007</v>
      </c>
      <c r="G175">
        <v>85.057000000000002</v>
      </c>
      <c r="H175">
        <v>87.5</v>
      </c>
      <c r="I175">
        <v>86.456999999999994</v>
      </c>
      <c r="J175">
        <v>86.614000000000004</v>
      </c>
      <c r="K175">
        <v>84.129000000000005</v>
      </c>
      <c r="L175">
        <v>82.671000000000006</v>
      </c>
      <c r="M175">
        <v>77.914000000000001</v>
      </c>
      <c r="N175">
        <v>70.2286</v>
      </c>
      <c r="O175">
        <v>59.1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75.700531344551834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79.434383266313503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81.198637731100476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82.165772518073993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84.905473401884834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86.600597060214895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87.367783393158845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86.710344965436974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84.984424157560923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81.499283078772038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77.949993130368441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71.78444602248635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61.345601458194196</v>
      </c>
      <c r="AE175" s="5"/>
      <c r="AG175" s="5">
        <f t="shared" si="49"/>
        <v>-0.54353134455183749</v>
      </c>
      <c r="AH175" s="5">
        <f t="shared" si="49"/>
        <v>-0.43438326631350321</v>
      </c>
      <c r="AI175" s="5">
        <f t="shared" si="49"/>
        <v>5.8362268899529113E-2</v>
      </c>
      <c r="AJ175" s="5">
        <f t="shared" si="49"/>
        <v>2.0227481926013979E-2</v>
      </c>
      <c r="AK175" s="5">
        <f t="shared" si="48"/>
        <v>0.15152659811516855</v>
      </c>
      <c r="AL175" s="5">
        <f t="shared" si="48"/>
        <v>0.8994029397851051</v>
      </c>
      <c r="AM175" s="5">
        <f t="shared" si="48"/>
        <v>-0.9107833931588516</v>
      </c>
      <c r="AN175" s="5">
        <f t="shared" si="48"/>
        <v>-9.6344965436969687E-2</v>
      </c>
      <c r="AO175" s="5">
        <f t="shared" si="47"/>
        <v>-0.85542415756091827</v>
      </c>
      <c r="AP175" s="5">
        <f t="shared" si="33"/>
        <v>1.1717169212279686</v>
      </c>
      <c r="AQ175" s="5">
        <f t="shared" si="33"/>
        <v>-3.5993130368439097E-2</v>
      </c>
      <c r="AR175" s="5">
        <f t="shared" si="33"/>
        <v>-1.5558460224863495</v>
      </c>
      <c r="AS175" s="5">
        <f t="shared" si="33"/>
        <v>-2.2456014581941943</v>
      </c>
      <c r="AV175" s="2">
        <f t="shared" si="34"/>
        <v>75.700531206115329</v>
      </c>
      <c r="AW175" s="2">
        <f t="shared" si="35"/>
        <v>79.249097346080589</v>
      </c>
      <c r="AX175" s="2">
        <f t="shared" si="36"/>
        <v>80.980793653088796</v>
      </c>
      <c r="AY175" s="2">
        <f t="shared" si="37"/>
        <v>81.816195631476234</v>
      </c>
      <c r="AZ175" s="2">
        <f t="shared" si="38"/>
        <v>84.596014264701168</v>
      </c>
      <c r="BA175" s="2">
        <f t="shared" si="39"/>
        <v>86.424919510135155</v>
      </c>
      <c r="BB175" s="2">
        <f t="shared" si="40"/>
        <v>87.115912746219209</v>
      </c>
      <c r="BC175" s="2">
        <f t="shared" si="41"/>
        <v>86.256279577719255</v>
      </c>
      <c r="BD175" s="2">
        <f t="shared" si="42"/>
        <v>84.309664480342803</v>
      </c>
      <c r="BE175" s="2">
        <f t="shared" si="43"/>
        <v>80.823666151426721</v>
      </c>
      <c r="BF175" s="2">
        <f t="shared" si="44"/>
        <v>75.551559800231942</v>
      </c>
      <c r="BG175" s="2">
        <f t="shared" si="45"/>
        <v>68.630531233502253</v>
      </c>
      <c r="BH175" s="2">
        <f t="shared" si="46"/>
        <v>58.428059047924748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 t="str">
        <f>IF(OR(AND($B175&gt;F$230, $B175&lt;F$231), $B175&gt;F$232), F175, "")</f>
        <v/>
      </c>
      <c r="CD175" s="2" t="str">
        <f>IF(OR(AND($B175&gt;G$230, $B175&lt;G$231), $B175&gt;G$232), G175, "")</f>
        <v/>
      </c>
      <c r="CE175" s="2" t="str">
        <f>IF(OR(AND($B175&gt;H$230, $B175&lt;H$231), $B175&gt;H$232), H175, "")</f>
        <v/>
      </c>
      <c r="CF175" s="2" t="str">
        <f>IF(OR(AND($B175&gt;I$230, $B175&lt;I$231), $B175&gt;I$232), I175, "")</f>
        <v/>
      </c>
      <c r="CG175" s="2" t="str">
        <f>IF(OR(AND($B175&gt;J$230, $B175&lt;J$231), $B175&gt;J$232), J175, "")</f>
        <v/>
      </c>
      <c r="CH175" s="2" t="str">
        <f>IF(OR(AND($B175&gt;K$230, $B175&lt;K$231), $B175&gt;K$232), K175, "")</f>
        <v/>
      </c>
      <c r="CI175" s="2" t="str">
        <f>IF(OR(AND($B175&gt;L$230, $B175&lt;L$231), $B175&gt;L$232), L175, "")</f>
        <v/>
      </c>
      <c r="CJ175" s="2" t="str">
        <f>IF(OR(AND($B175&gt;M$230, $B175&lt;M$231), $B175&gt;M$232), M175, "")</f>
        <v/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80.886712669119447</v>
      </c>
      <c r="CP175" s="2">
        <f>BL$207*$B175+BL$209</f>
        <v>82.500927645257676</v>
      </c>
      <c r="CQ175" s="2">
        <f>BM$207*$B175+BM$209</f>
        <v>85.533180083205508</v>
      </c>
      <c r="CR175" s="2">
        <f>BN$207*$B175+BN$209</f>
        <v>86.523966653963228</v>
      </c>
      <c r="CS175" s="2">
        <f>BO$207*$B175+BO$209</f>
        <v>90.260918363573765</v>
      </c>
      <c r="CT175" s="2">
        <f>BP$207*$B175+BP$209</f>
        <v>93.378817566840425</v>
      </c>
      <c r="CU175" s="2">
        <f>BQ$207*$B175+BQ$209</f>
        <v>94.927176140152682</v>
      </c>
      <c r="CV175" s="2">
        <f>BR$207*$B175+BR$209</f>
        <v>94.063207326892538</v>
      </c>
      <c r="CW175" s="2">
        <f>BS$207*$B175+BS$209</f>
        <v>91.607249547807939</v>
      </c>
      <c r="CX175" s="2">
        <f>BT$207*$B175+BT$209</f>
        <v>88.47275754062116</v>
      </c>
      <c r="CY175" s="2">
        <f>BU$207*$B175+BU$209</f>
        <v>83.624408752033361</v>
      </c>
      <c r="CZ175" s="2">
        <f>BV$207*$B175+BV$209</f>
        <v>74.803600106335963</v>
      </c>
      <c r="DA175" s="2">
        <f>BW$207*$B175+BW$209</f>
        <v>62.661164461279469</v>
      </c>
      <c r="DD175" s="2">
        <f>BZ$207*$B175+BZ$209</f>
        <v>75.692491689102184</v>
      </c>
      <c r="DE175" s="2">
        <f>CA$207*$B175+CA$209</f>
        <v>79.2423462235692</v>
      </c>
      <c r="DF175" s="2">
        <f>CB$207*$B175+CB$209</f>
        <v>80.972592386904068</v>
      </c>
      <c r="DG175" s="2">
        <f>CC$207*$B175+CC$209</f>
        <v>81.80725983595174</v>
      </c>
      <c r="DH175" s="2">
        <f>CD$207*$B175+CD$209</f>
        <v>84.58563303769651</v>
      </c>
      <c r="DI175" s="2">
        <f>CE$207*$B175+CE$209</f>
        <v>86.413078679474722</v>
      </c>
      <c r="DJ175" s="2">
        <f>CF$207*$B175+CF$209</f>
        <v>87.101933040168063</v>
      </c>
      <c r="DK175" s="2">
        <f>CG$207*$B175+CG$209</f>
        <v>86.240881117921006</v>
      </c>
      <c r="DL175" s="2">
        <f>CH$207*$B175+CH$209</f>
        <v>84.295171262554334</v>
      </c>
      <c r="DM175" s="2">
        <f>CI$207*$B175+CI$209</f>
        <v>80.810852584299397</v>
      </c>
      <c r="DN175" s="2">
        <f>CJ$207*$B175+CJ$209</f>
        <v>75.535117999787346</v>
      </c>
      <c r="DO175" s="2">
        <f>CK$207*$B175+CK$209</f>
        <v>68.617382103720786</v>
      </c>
      <c r="DP175" s="2">
        <f>CL$207*$B175+CL$209</f>
        <v>58.420050531109531</v>
      </c>
      <c r="DS175" s="2">
        <f>POWER(10,($B175-C$227)/C$228)/(1+POWER(10,($B175-C$227)/C$228))</f>
        <v>0.99845221890942315</v>
      </c>
      <c r="DT175" s="2">
        <f>POWER(10,($B175-D$227)/D$228)/(1+POWER(10,($B175-D$227)/D$228))</f>
        <v>0.99792820198800025</v>
      </c>
      <c r="DU175" s="2">
        <f>POWER(10,($B175-E$227)/E$228)/(1+POWER(10,($B175-E$227)/E$228))</f>
        <v>0.99820170847906664</v>
      </c>
      <c r="DV175" s="2">
        <f>POWER(10,($B175-F$227)/F$228)/(1+POWER(10,($B175-F$227)/F$228))</f>
        <v>0.99810550117502128</v>
      </c>
      <c r="DW175" s="2">
        <f>POWER(10,($B175-G$227)/G$228)/(1+POWER(10,($B175-G$227)/G$228))</f>
        <v>0.99817080086576049</v>
      </c>
      <c r="DX175" s="2">
        <f>POWER(10,($B175-H$227)/H$228)/(1+POWER(10,($B175-H$227)/H$228))</f>
        <v>0.99830013285713215</v>
      </c>
      <c r="DY175" s="2">
        <f>POWER(10,($B175-I$227)/I$228)/(1+POWER(10,($B175-I$227)/I$228))</f>
        <v>0.99821351159669724</v>
      </c>
      <c r="DZ175" s="2">
        <f>POWER(10,($B175-J$227)/J$228)/(1+POWER(10,($B175-J$227)/J$228))</f>
        <v>0.99803147306991802</v>
      </c>
      <c r="EA175" s="2">
        <f>POWER(10,($B175-K$227)/K$228)/(1+POWER(10,($B175-K$227)/K$228))</f>
        <v>0.99801790719094241</v>
      </c>
      <c r="EB175" s="2">
        <f>POWER(10,($B175-L$227)/L$228)/(1+POWER(10,($B175-L$227)/L$228))</f>
        <v>0.99832762645838558</v>
      </c>
      <c r="EC175" s="2">
        <f>POWER(10,($B175-M$227)/M$228)/(1+POWER(10,($B175-M$227)/M$228))</f>
        <v>0.99796746081354126</v>
      </c>
      <c r="ED175" s="2">
        <f>POWER(10,($B175-N$227)/N$228)/(1+POWER(10,($B175-N$227)/N$228))</f>
        <v>0.99787444771976952</v>
      </c>
      <c r="EE175" s="2">
        <f>POWER(10,($B175-O$227)/O$228)/(1+POWER(10,($B175-O$227)/O$228))</f>
        <v>0.99811169495866447</v>
      </c>
    </row>
    <row r="176" spans="2:135" x14ac:dyDescent="0.25">
      <c r="B176" s="2">
        <v>170</v>
      </c>
      <c r="C176">
        <v>74.429000000000002</v>
      </c>
      <c r="D176">
        <v>78.971000000000004</v>
      </c>
      <c r="E176">
        <v>79.728999999999999</v>
      </c>
      <c r="F176">
        <v>82.8</v>
      </c>
      <c r="G176">
        <v>85.242999999999995</v>
      </c>
      <c r="H176">
        <v>85.370999999999995</v>
      </c>
      <c r="I176">
        <v>86.643000000000001</v>
      </c>
      <c r="J176">
        <v>86.813999999999993</v>
      </c>
      <c r="K176">
        <v>85.257000000000005</v>
      </c>
      <c r="L176">
        <v>81.914000000000001</v>
      </c>
      <c r="M176">
        <v>76.813999999999993</v>
      </c>
      <c r="N176">
        <v>69.928600000000003</v>
      </c>
      <c r="O176">
        <v>59.2714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75.62749024969095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79.321182569348395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81.056225488624563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81.987709074259556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84.739801320391521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86.466690983001669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87.198660314333239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86.470426630839441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84.675390632286977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81.190409187664073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77.2423525500366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70.99451243323702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60.671033174413239</v>
      </c>
      <c r="AE176" s="5"/>
      <c r="AG176" s="5">
        <f t="shared" si="49"/>
        <v>-1.1984902496909484</v>
      </c>
      <c r="AH176" s="5">
        <f t="shared" si="49"/>
        <v>-0.35018256934839087</v>
      </c>
      <c r="AI176" s="5">
        <f t="shared" si="49"/>
        <v>-1.3272254886245634</v>
      </c>
      <c r="AJ176" s="5">
        <f t="shared" si="49"/>
        <v>0.81229092574044159</v>
      </c>
      <c r="AK176" s="5">
        <f t="shared" si="48"/>
        <v>0.50319867960847375</v>
      </c>
      <c r="AL176" s="5">
        <f t="shared" si="48"/>
        <v>-1.0956909830016741</v>
      </c>
      <c r="AM176" s="5">
        <f t="shared" si="48"/>
        <v>-0.55566031433323815</v>
      </c>
      <c r="AN176" s="5">
        <f t="shared" si="48"/>
        <v>0.34357336916055203</v>
      </c>
      <c r="AO176" s="5">
        <f t="shared" si="47"/>
        <v>0.58160936771302829</v>
      </c>
      <c r="AP176" s="5">
        <f t="shared" si="33"/>
        <v>0.72359081233592804</v>
      </c>
      <c r="AQ176" s="5">
        <f t="shared" si="33"/>
        <v>-0.42835255003660677</v>
      </c>
      <c r="AR176" s="5">
        <f t="shared" si="33"/>
        <v>-1.0659124332370169</v>
      </c>
      <c r="AS176" s="5">
        <f t="shared" si="33"/>
        <v>-1.3996331744132391</v>
      </c>
      <c r="AV176" s="2">
        <f t="shared" si="34"/>
        <v>75.627490151253824</v>
      </c>
      <c r="AW176" s="2">
        <f t="shared" si="35"/>
        <v>79.185464867652783</v>
      </c>
      <c r="AX176" s="2">
        <f t="shared" si="36"/>
        <v>80.909791356853788</v>
      </c>
      <c r="AY176" s="2">
        <f t="shared" si="37"/>
        <v>81.752889467710034</v>
      </c>
      <c r="AZ176" s="2">
        <f t="shared" si="38"/>
        <v>84.540259466156996</v>
      </c>
      <c r="BA176" s="2">
        <f t="shared" si="39"/>
        <v>86.359687035469008</v>
      </c>
      <c r="BB176" s="2">
        <f t="shared" si="40"/>
        <v>87.043076931942451</v>
      </c>
      <c r="BC176" s="2">
        <f t="shared" si="41"/>
        <v>86.180164070864492</v>
      </c>
      <c r="BD176" s="2">
        <f t="shared" si="42"/>
        <v>84.233521981520965</v>
      </c>
      <c r="BE176" s="2">
        <f t="shared" si="43"/>
        <v>80.747618174027437</v>
      </c>
      <c r="BF176" s="2">
        <f t="shared" si="44"/>
        <v>75.479769983380081</v>
      </c>
      <c r="BG176" s="2">
        <f t="shared" si="45"/>
        <v>68.577837363427946</v>
      </c>
      <c r="BH176" s="2">
        <f t="shared" si="46"/>
        <v>58.396447104955698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 t="str">
        <f>IF(OR(AND($B176&gt;F$230, $B176&lt;F$231), $B176&gt;F$232), F176, "")</f>
        <v/>
      </c>
      <c r="CD176" s="2" t="str">
        <f>IF(OR(AND($B176&gt;G$230, $B176&lt;G$231), $B176&gt;G$232), G176, "")</f>
        <v/>
      </c>
      <c r="CE176" s="2" t="str">
        <f>IF(OR(AND($B176&gt;H$230, $B176&lt;H$231), $B176&gt;H$232), H176, "")</f>
        <v/>
      </c>
      <c r="CF176" s="2" t="str">
        <f>IF(OR(AND($B176&gt;I$230, $B176&lt;I$231), $B176&gt;I$232), I176, "")</f>
        <v/>
      </c>
      <c r="CG176" s="2" t="str">
        <f>IF(OR(AND($B176&gt;J$230, $B176&lt;J$231), $B176&gt;J$232), J176, "")</f>
        <v/>
      </c>
      <c r="CH176" s="2" t="str">
        <f>IF(OR(AND($B176&gt;K$230, $B176&lt;K$231), $B176&gt;K$232), K176, "")</f>
        <v/>
      </c>
      <c r="CI176" s="2" t="str">
        <f>IF(OR(AND($B176&gt;L$230, $B176&lt;L$231), $B176&gt;L$232), L176, "")</f>
        <v/>
      </c>
      <c r="CJ176" s="2" t="str">
        <f>IF(OR(AND($B176&gt;M$230, $B176&lt;M$231), $B176&gt;M$232), M176, "")</f>
        <v/>
      </c>
      <c r="CK176" s="2" t="str">
        <f>IF(OR(AND($B176&gt;N$230, $B176&lt;N$231), $B176&gt;N$232), N176, "")</f>
        <v/>
      </c>
      <c r="CL176" s="2" t="str">
        <f>IF(OR(AND($B176&gt;O$230, $B176&lt;O$231), $B176&gt;O$232), O176, "")</f>
        <v/>
      </c>
      <c r="CO176" s="2">
        <f>BK$207*$B176+BK$209</f>
        <v>80.879825652195237</v>
      </c>
      <c r="CP176" s="2">
        <f>BL$207*$B176+BL$209</f>
        <v>82.477366547715036</v>
      </c>
      <c r="CQ176" s="2">
        <f>BM$207*$B176+BM$209</f>
        <v>85.517573445371781</v>
      </c>
      <c r="CR176" s="2">
        <f>BN$207*$B176+BN$209</f>
        <v>86.519847696781042</v>
      </c>
      <c r="CS176" s="2">
        <f>BO$207*$B176+BO$209</f>
        <v>90.279059286918397</v>
      </c>
      <c r="CT176" s="2">
        <f>BP$207*$B176+BP$209</f>
        <v>93.404266326511646</v>
      </c>
      <c r="CU176" s="2">
        <f>BQ$207*$B176+BQ$209</f>
        <v>94.955348836453567</v>
      </c>
      <c r="CV176" s="2">
        <f>BR$207*$B176+BR$209</f>
        <v>94.091027867593453</v>
      </c>
      <c r="CW176" s="2">
        <f>BS$207*$B176+BS$209</f>
        <v>91.631218766992546</v>
      </c>
      <c r="CX176" s="2">
        <f>BT$207*$B176+BT$209</f>
        <v>88.49774586664789</v>
      </c>
      <c r="CY176" s="2">
        <f>BU$207*$B176+BU$209</f>
        <v>83.6620935323335</v>
      </c>
      <c r="CZ176" s="2">
        <f>BV$207*$B176+BV$209</f>
        <v>74.833972929938255</v>
      </c>
      <c r="DA176" s="2">
        <f>BW$207*$B176+BW$209</f>
        <v>62.685802738496079</v>
      </c>
      <c r="DD176" s="2">
        <f>BZ$207*$B176+BZ$209</f>
        <v>75.620064497249203</v>
      </c>
      <c r="DE176" s="2">
        <f>CA$207*$B176+CA$209</f>
        <v>79.179231898588682</v>
      </c>
      <c r="DF176" s="2">
        <f>CB$207*$B176+CB$209</f>
        <v>80.902220697244829</v>
      </c>
      <c r="DG176" s="2">
        <f>CC$207*$B176+CC$209</f>
        <v>81.744637467366402</v>
      </c>
      <c r="DH176" s="2">
        <f>CD$207*$B176+CD$209</f>
        <v>84.530668172195945</v>
      </c>
      <c r="DI176" s="2">
        <f>CE$207*$B176+CE$209</f>
        <v>86.348747247311508</v>
      </c>
      <c r="DJ176" s="2">
        <f>CF$207*$B176+CF$209</f>
        <v>87.030162421117282</v>
      </c>
      <c r="DK176" s="2">
        <f>CG$207*$B176+CG$209</f>
        <v>86.16593354232451</v>
      </c>
      <c r="DL176" s="2">
        <f>CH$207*$B176+CH$209</f>
        <v>84.220122679422914</v>
      </c>
      <c r="DM176" s="2">
        <f>CI$207*$B176+CI$209</f>
        <v>80.735777700893863</v>
      </c>
      <c r="DN176" s="2">
        <f>CJ$207*$B176+CJ$209</f>
        <v>75.464571537030565</v>
      </c>
      <c r="DO176" s="2">
        <f>CK$207*$B176+CK$209</f>
        <v>68.565683844533609</v>
      </c>
      <c r="DP176" s="2">
        <f>CL$207*$B176+CL$209</f>
        <v>58.389046195964752</v>
      </c>
      <c r="DS176" s="2">
        <f>POWER(10,($B176-C$227)/C$228)/(1+POWER(10,($B176-C$227)/C$228))</f>
        <v>0.99858821460027158</v>
      </c>
      <c r="DT176" s="2">
        <f>POWER(10,($B176-D$227)/D$228)/(1+POWER(10,($B176-D$227)/D$228))</f>
        <v>0.99811015324503438</v>
      </c>
      <c r="DU176" s="2">
        <f>POWER(10,($B176-E$227)/E$228)/(1+POWER(10,($B176-E$227)/E$228))</f>
        <v>0.9983596790923448</v>
      </c>
      <c r="DV176" s="2">
        <f>POWER(10,($B176-F$227)/F$228)/(1+POWER(10,($B176-F$227)/F$228))</f>
        <v>0.9982719084716305</v>
      </c>
      <c r="DW176" s="2">
        <f>POWER(10,($B176-G$227)/G$228)/(1+POWER(10,($B176-G$227)/G$228))</f>
        <v>0.99833148201476984</v>
      </c>
      <c r="DX176" s="2">
        <f>POWER(10,($B176-H$227)/H$228)/(1+POWER(10,($B176-H$227)/H$228))</f>
        <v>0.99844947082777247</v>
      </c>
      <c r="DY176" s="2">
        <f>POWER(10,($B176-I$227)/I$228)/(1+POWER(10,($B176-I$227)/I$228))</f>
        <v>0.99837044705974576</v>
      </c>
      <c r="DZ176" s="2">
        <f>POWER(10,($B176-J$227)/J$228)/(1+POWER(10,($B176-J$227)/J$228))</f>
        <v>0.99820437108305426</v>
      </c>
      <c r="EA176" s="2">
        <f>POWER(10,($B176-K$227)/K$228)/(1+POWER(10,($B176-K$227)/K$228))</f>
        <v>0.99819199455252994</v>
      </c>
      <c r="EB176" s="2">
        <f>POWER(10,($B176-L$227)/L$228)/(1+POWER(10,($B176-L$227)/L$228))</f>
        <v>0.99847455273189489</v>
      </c>
      <c r="EC176" s="2">
        <f>POWER(10,($B176-M$227)/M$228)/(1+POWER(10,($B176-M$227)/M$228))</f>
        <v>0.99814597065329846</v>
      </c>
      <c r="ED176" s="2">
        <f>POWER(10,($B176-N$227)/N$228)/(1+POWER(10,($B176-N$227)/N$228))</f>
        <v>0.99806111065894532</v>
      </c>
      <c r="EE176" s="2">
        <f>POWER(10,($B176-O$227)/O$228)/(1+POWER(10,($B176-O$227)/O$228))</f>
        <v>0.9982775591500973</v>
      </c>
    </row>
    <row r="177" spans="2:135" x14ac:dyDescent="0.25">
      <c r="B177" s="2">
        <v>171</v>
      </c>
      <c r="C177">
        <v>74.843000000000004</v>
      </c>
      <c r="D177">
        <v>78.129000000000005</v>
      </c>
      <c r="E177">
        <v>80.8</v>
      </c>
      <c r="F177">
        <v>81.286000000000001</v>
      </c>
      <c r="G177">
        <v>84.356999999999999</v>
      </c>
      <c r="H177">
        <v>86.856999999999999</v>
      </c>
      <c r="I177">
        <v>86.885999999999996</v>
      </c>
      <c r="J177">
        <v>85.429000000000002</v>
      </c>
      <c r="K177">
        <v>85.070999999999998</v>
      </c>
      <c r="L177">
        <v>82.171000000000006</v>
      </c>
      <c r="M177">
        <v>76.429000000000002</v>
      </c>
      <c r="N177">
        <v>70.3857</v>
      </c>
      <c r="O177">
        <v>59.042900000000003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75.55449488917975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79.218130836665537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80.934099490538287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81.842246651054879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84.609000304700402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86.357527017847701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87.063220795067039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86.28349386598228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84.437251328040688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80.952499471834031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76.662508301046813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70.319260418678624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60.084378704576984</v>
      </c>
      <c r="AE177" s="5"/>
      <c r="AG177" s="5">
        <f t="shared" si="49"/>
        <v>-0.71149488917974679</v>
      </c>
      <c r="AH177" s="5">
        <f t="shared" si="49"/>
        <v>-1.0891308366655323</v>
      </c>
      <c r="AI177" s="5">
        <f t="shared" si="49"/>
        <v>-0.13409949053828996</v>
      </c>
      <c r="AJ177" s="5">
        <f t="shared" si="49"/>
        <v>-0.55624665105487736</v>
      </c>
      <c r="AK177" s="5">
        <f t="shared" si="48"/>
        <v>-0.25200030470040247</v>
      </c>
      <c r="AL177" s="5">
        <f t="shared" si="48"/>
        <v>0.49947298215229807</v>
      </c>
      <c r="AM177" s="5">
        <f t="shared" si="48"/>
        <v>-0.17722079506704347</v>
      </c>
      <c r="AN177" s="5">
        <f t="shared" si="48"/>
        <v>-0.85449386598227761</v>
      </c>
      <c r="AO177" s="5">
        <f t="shared" si="47"/>
        <v>0.63374867195931017</v>
      </c>
      <c r="AP177" s="5">
        <f t="shared" si="33"/>
        <v>1.2185005281659755</v>
      </c>
      <c r="AQ177" s="5">
        <f t="shared" si="33"/>
        <v>-0.23350830104681108</v>
      </c>
      <c r="AR177" s="5">
        <f t="shared" si="33"/>
        <v>6.643958132137584E-2</v>
      </c>
      <c r="AS177" s="5">
        <f t="shared" si="33"/>
        <v>-1.0414787045769813</v>
      </c>
      <c r="AV177" s="2">
        <f t="shared" si="34"/>
        <v>75.554494821333535</v>
      </c>
      <c r="AW177" s="2">
        <f t="shared" si="35"/>
        <v>79.121871238099374</v>
      </c>
      <c r="AX177" s="2">
        <f t="shared" si="36"/>
        <v>80.838836467707765</v>
      </c>
      <c r="AY177" s="2">
        <f t="shared" si="37"/>
        <v>81.68963437468858</v>
      </c>
      <c r="AZ177" s="2">
        <f t="shared" si="38"/>
        <v>84.484563217041227</v>
      </c>
      <c r="BA177" s="2">
        <f t="shared" si="39"/>
        <v>86.294521357341367</v>
      </c>
      <c r="BB177" s="2">
        <f t="shared" si="40"/>
        <v>86.970320219007647</v>
      </c>
      <c r="BC177" s="2">
        <f t="shared" si="41"/>
        <v>86.104134736920045</v>
      </c>
      <c r="BD177" s="2">
        <f t="shared" si="42"/>
        <v>84.15745964788934</v>
      </c>
      <c r="BE177" s="2">
        <f t="shared" si="43"/>
        <v>80.67164213601832</v>
      </c>
      <c r="BF177" s="2">
        <f t="shared" si="44"/>
        <v>75.40807152119848</v>
      </c>
      <c r="BG177" s="2">
        <f t="shared" si="45"/>
        <v>68.525216767686757</v>
      </c>
      <c r="BH177" s="2">
        <f t="shared" si="46"/>
        <v>58.364880014534712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 t="str">
        <f>IF(OR(AND($B177&gt;F$230, $B177&lt;F$231), $B177&gt;F$232), F177, "")</f>
        <v/>
      </c>
      <c r="CD177" s="2" t="str">
        <f>IF(OR(AND($B177&gt;G$230, $B177&lt;G$231), $B177&gt;G$232), G177, "")</f>
        <v/>
      </c>
      <c r="CE177" s="2" t="str">
        <f>IF(OR(AND($B177&gt;H$230, $B177&lt;H$231), $B177&gt;H$232), H177, "")</f>
        <v/>
      </c>
      <c r="CF177" s="2" t="str">
        <f>IF(OR(AND($B177&gt;I$230, $B177&lt;I$231), $B177&gt;I$232), I177, "")</f>
        <v/>
      </c>
      <c r="CG177" s="2" t="str">
        <f>IF(OR(AND($B177&gt;J$230, $B177&lt;J$231), $B177&gt;J$232), J177, "")</f>
        <v/>
      </c>
      <c r="CH177" s="2" t="str">
        <f>IF(OR(AND($B177&gt;K$230, $B177&lt;K$231), $B177&gt;K$232), K177, "")</f>
        <v/>
      </c>
      <c r="CI177" s="2" t="str">
        <f>IF(OR(AND($B177&gt;L$230, $B177&lt;L$231), $B177&gt;L$232), L177, "")</f>
        <v/>
      </c>
      <c r="CJ177" s="2" t="str">
        <f>IF(OR(AND($B177&gt;M$230, $B177&lt;M$231), $B177&gt;M$232), M177, "")</f>
        <v/>
      </c>
      <c r="CK177" s="2" t="str">
        <f>IF(OR(AND($B177&gt;N$230, $B177&lt;N$231), $B177&gt;N$232), N177, "")</f>
        <v/>
      </c>
      <c r="CL177" s="2" t="str">
        <f>IF(OR(AND($B177&gt;O$230, $B177&lt;O$231), $B177&gt;O$232), O177, "")</f>
        <v/>
      </c>
      <c r="CO177" s="2">
        <f>BK$207*$B177+BK$209</f>
        <v>80.872938635271026</v>
      </c>
      <c r="CP177" s="2">
        <f>BL$207*$B177+BL$209</f>
        <v>82.453805450172396</v>
      </c>
      <c r="CQ177" s="2">
        <f>BM$207*$B177+BM$209</f>
        <v>85.501966807538054</v>
      </c>
      <c r="CR177" s="2">
        <f>BN$207*$B177+BN$209</f>
        <v>86.51572873959887</v>
      </c>
      <c r="CS177" s="2">
        <f>BO$207*$B177+BO$209</f>
        <v>90.297200210263028</v>
      </c>
      <c r="CT177" s="2">
        <f>BP$207*$B177+BP$209</f>
        <v>93.429715086182881</v>
      </c>
      <c r="CU177" s="2">
        <f>BQ$207*$B177+BQ$209</f>
        <v>94.983521532754452</v>
      </c>
      <c r="CV177" s="2">
        <f>BR$207*$B177+BR$209</f>
        <v>94.118848408294355</v>
      </c>
      <c r="CW177" s="2">
        <f>BS$207*$B177+BS$209</f>
        <v>91.65518798617714</v>
      </c>
      <c r="CX177" s="2">
        <f>BT$207*$B177+BT$209</f>
        <v>88.522734192674619</v>
      </c>
      <c r="CY177" s="2">
        <f>BU$207*$B177+BU$209</f>
        <v>83.69977831263364</v>
      </c>
      <c r="CZ177" s="2">
        <f>BV$207*$B177+BV$209</f>
        <v>74.864345753540533</v>
      </c>
      <c r="DA177" s="2">
        <f>BW$207*$B177+BW$209</f>
        <v>62.710441015712689</v>
      </c>
      <c r="DD177" s="2">
        <f>BZ$207*$B177+BZ$209</f>
        <v>75.547637305396222</v>
      </c>
      <c r="DE177" s="2">
        <f>CA$207*$B177+CA$209</f>
        <v>79.116117573608165</v>
      </c>
      <c r="DF177" s="2">
        <f>CB$207*$B177+CB$209</f>
        <v>80.831849007585589</v>
      </c>
      <c r="DG177" s="2">
        <f>CC$207*$B177+CC$209</f>
        <v>81.682015098781079</v>
      </c>
      <c r="DH177" s="2">
        <f>CD$207*$B177+CD$209</f>
        <v>84.47570330669538</v>
      </c>
      <c r="DI177" s="2">
        <f>CE$207*$B177+CE$209</f>
        <v>86.284415815148293</v>
      </c>
      <c r="DJ177" s="2">
        <f>CF$207*$B177+CF$209</f>
        <v>86.958391802066487</v>
      </c>
      <c r="DK177" s="2">
        <f>CG$207*$B177+CG$209</f>
        <v>86.090985966728027</v>
      </c>
      <c r="DL177" s="2">
        <f>CH$207*$B177+CH$209</f>
        <v>84.145074096291495</v>
      </c>
      <c r="DM177" s="2">
        <f>CI$207*$B177+CI$209</f>
        <v>80.660702817488328</v>
      </c>
      <c r="DN177" s="2">
        <f>CJ$207*$B177+CJ$209</f>
        <v>75.394025074273799</v>
      </c>
      <c r="DO177" s="2">
        <f>CK$207*$B177+CK$209</f>
        <v>68.513985585346433</v>
      </c>
      <c r="DP177" s="2">
        <f>CL$207*$B177+CL$209</f>
        <v>58.358041860819974</v>
      </c>
      <c r="DS177" s="2">
        <f>POWER(10,($B177-C$227)/C$228)/(1+POWER(10,($B177-C$227)/C$228))</f>
        <v>0.99871227644924998</v>
      </c>
      <c r="DT177" s="2">
        <f>POWER(10,($B177-D$227)/D$228)/(1+POWER(10,($B177-D$227)/D$228))</f>
        <v>0.99827615262301361</v>
      </c>
      <c r="DU177" s="2">
        <f>POWER(10,($B177-E$227)/E$228)/(1+POWER(10,($B177-E$227)/E$228))</f>
        <v>0.99850379360403918</v>
      </c>
      <c r="DV177" s="2">
        <f>POWER(10,($B177-F$227)/F$228)/(1+POWER(10,($B177-F$227)/F$228))</f>
        <v>0.9984237221164376</v>
      </c>
      <c r="DW177" s="2">
        <f>POWER(10,($B177-G$227)/G$228)/(1+POWER(10,($B177-G$227)/G$228))</f>
        <v>0.99847807007499911</v>
      </c>
      <c r="DX177" s="2">
        <f>POWER(10,($B177-H$227)/H$228)/(1+POWER(10,($B177-H$227)/H$228))</f>
        <v>0.99858570763662269</v>
      </c>
      <c r="DY177" s="2">
        <f>POWER(10,($B177-I$227)/I$228)/(1+POWER(10,($B177-I$227)/I$228))</f>
        <v>0.99851361693312735</v>
      </c>
      <c r="DZ177" s="2">
        <f>POWER(10,($B177-J$227)/J$228)/(1+POWER(10,($B177-J$227)/J$228))</f>
        <v>0.99836210818412374</v>
      </c>
      <c r="EA177" s="2">
        <f>POWER(10,($B177-K$227)/K$228)/(1+POWER(10,($B177-K$227)/K$228))</f>
        <v>0.99835081707422202</v>
      </c>
      <c r="EB177" s="2">
        <f>POWER(10,($B177-L$227)/L$228)/(1+POWER(10,($B177-L$227)/L$228))</f>
        <v>0.99860858879748027</v>
      </c>
      <c r="EC177" s="2">
        <f>POWER(10,($B177-M$227)/M$228)/(1+POWER(10,($B177-M$227)/M$228))</f>
        <v>0.99830882925105335</v>
      </c>
      <c r="ED177" s="2">
        <f>POWER(10,($B177-N$227)/N$228)/(1+POWER(10,($B177-N$227)/N$228))</f>
        <v>0.99823141018102024</v>
      </c>
      <c r="EE177" s="2">
        <f>POWER(10,($B177-O$227)/O$228)/(1+POWER(10,($B177-O$227)/O$228))</f>
        <v>0.99842887716145068</v>
      </c>
    </row>
    <row r="178" spans="2:135" x14ac:dyDescent="0.25">
      <c r="B178" s="2">
        <v>172</v>
      </c>
      <c r="C178">
        <v>75.070999999999998</v>
      </c>
      <c r="D178">
        <v>78.900000000000006</v>
      </c>
      <c r="E178">
        <v>80.557000000000002</v>
      </c>
      <c r="F178">
        <v>80.828999999999994</v>
      </c>
      <c r="G178">
        <v>84.114000000000004</v>
      </c>
      <c r="H178">
        <v>86.456999999999994</v>
      </c>
      <c r="I178">
        <v>87.414000000000001</v>
      </c>
      <c r="J178">
        <v>86.242999999999995</v>
      </c>
      <c r="K178">
        <v>84.728999999999999</v>
      </c>
      <c r="L178">
        <v>80.356999999999999</v>
      </c>
      <c r="M178">
        <v>76.328999999999994</v>
      </c>
      <c r="N178">
        <v>69.7286</v>
      </c>
      <c r="O178">
        <v>58.028599999999997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75.481541976717082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79.124423324751334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80.827903522856644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81.722390607603899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84.503971363683576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86.265281451112159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86.951258969924154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86.135316631695204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84.252778399334957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80.768142526061354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76.201078583346913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69.762974646835175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59.59377551225905</v>
      </c>
      <c r="AE178" s="5"/>
      <c r="AG178" s="5">
        <f t="shared" si="49"/>
        <v>-0.41054197671708437</v>
      </c>
      <c r="AH178" s="5">
        <f t="shared" si="49"/>
        <v>-0.22442332475132787</v>
      </c>
      <c r="AI178" s="5">
        <f t="shared" si="49"/>
        <v>-0.2709035228566421</v>
      </c>
      <c r="AJ178" s="5">
        <f t="shared" si="49"/>
        <v>-0.8933906076039051</v>
      </c>
      <c r="AK178" s="5">
        <f t="shared" si="48"/>
        <v>-0.38997136368357133</v>
      </c>
      <c r="AL178" s="5">
        <f t="shared" si="48"/>
        <v>0.19171854888783457</v>
      </c>
      <c r="AM178" s="5">
        <f t="shared" si="48"/>
        <v>0.46274103007584699</v>
      </c>
      <c r="AN178" s="5">
        <f t="shared" si="48"/>
        <v>0.10768336830479086</v>
      </c>
      <c r="AO178" s="5">
        <f t="shared" si="47"/>
        <v>0.47622160066504193</v>
      </c>
      <c r="AP178" s="5">
        <f t="shared" si="33"/>
        <v>-0.41114252606135437</v>
      </c>
      <c r="AQ178" s="5">
        <f t="shared" si="33"/>
        <v>0.12792141665308066</v>
      </c>
      <c r="AR178" s="5">
        <f t="shared" si="33"/>
        <v>-3.4374646835175326E-2</v>
      </c>
      <c r="AS178" s="5">
        <f t="shared" ref="AS178:AS206" si="50">O178-AD178</f>
        <v>-1.5651755122590529</v>
      </c>
      <c r="AV178" s="2">
        <f t="shared" si="34"/>
        <v>75.481541931390723</v>
      </c>
      <c r="AW178" s="2">
        <f t="shared" si="35"/>
        <v>79.05831364278805</v>
      </c>
      <c r="AX178" s="2">
        <f t="shared" si="36"/>
        <v>80.767925536209688</v>
      </c>
      <c r="AY178" s="2">
        <f t="shared" si="37"/>
        <v>81.62642667146784</v>
      </c>
      <c r="AZ178" s="2">
        <f t="shared" si="38"/>
        <v>84.428921343313291</v>
      </c>
      <c r="BA178" s="2">
        <f t="shared" si="39"/>
        <v>86.229417711441855</v>
      </c>
      <c r="BB178" s="2">
        <f t="shared" si="40"/>
        <v>86.897636952171624</v>
      </c>
      <c r="BC178" s="2">
        <f t="shared" si="41"/>
        <v>86.028185475120992</v>
      </c>
      <c r="BD178" s="2">
        <f t="shared" si="42"/>
        <v>84.081471861424561</v>
      </c>
      <c r="BE178" s="2">
        <f t="shared" si="43"/>
        <v>80.595732926724025</v>
      </c>
      <c r="BF178" s="2">
        <f t="shared" si="44"/>
        <v>75.336457986954059</v>
      </c>
      <c r="BG178" s="2">
        <f t="shared" si="45"/>
        <v>68.472664279467622</v>
      </c>
      <c r="BH178" s="2">
        <f t="shared" si="46"/>
        <v>58.333354598512919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 t="str">
        <f>IF(OR(AND($B178&gt;F$230, $B178&lt;F$231), $B178&gt;F$232), F178, "")</f>
        <v/>
      </c>
      <c r="CD178" s="2" t="str">
        <f>IF(OR(AND($B178&gt;G$230, $B178&lt;G$231), $B178&gt;G$232), G178, "")</f>
        <v/>
      </c>
      <c r="CE178" s="2">
        <f>IF(OR(AND($B178&gt;H$230, $B178&lt;H$231), $B178&gt;H$232), H178, "")</f>
        <v>86.456999999999994</v>
      </c>
      <c r="CF178" s="2">
        <f>IF(OR(AND($B178&gt;I$230, $B178&lt;I$231), $B178&gt;I$232), I178, "")</f>
        <v>87.414000000000001</v>
      </c>
      <c r="CG178" s="2" t="str">
        <f>IF(OR(AND($B178&gt;J$230, $B178&lt;J$231), $B178&gt;J$232), J178, "")</f>
        <v/>
      </c>
      <c r="CH178" s="2" t="str">
        <f>IF(OR(AND($B178&gt;K$230, $B178&lt;K$231), $B178&gt;K$232), K178, "")</f>
        <v/>
      </c>
      <c r="CI178" s="2" t="str">
        <f>IF(OR(AND($B178&gt;L$230, $B178&lt;L$231), $B178&gt;L$232), L178, "")</f>
        <v/>
      </c>
      <c r="CJ178" s="2" t="str">
        <f>IF(OR(AND($B178&gt;M$230, $B178&lt;M$231), $B178&gt;M$232), M178, "")</f>
        <v/>
      </c>
      <c r="CK178" s="2" t="str">
        <f>IF(OR(AND($B178&gt;N$230, $B178&lt;N$231), $B178&gt;N$232), N178, "")</f>
        <v/>
      </c>
      <c r="CL178" s="2" t="str">
        <f>IF(OR(AND($B178&gt;O$230, $B178&lt;O$231), $B178&gt;O$232), O178, "")</f>
        <v/>
      </c>
      <c r="CO178" s="2">
        <f>BK$207*$B178+BK$209</f>
        <v>80.86605161834683</v>
      </c>
      <c r="CP178" s="2">
        <f>BL$207*$B178+BL$209</f>
        <v>82.430244352629757</v>
      </c>
      <c r="CQ178" s="2">
        <f>BM$207*$B178+BM$209</f>
        <v>85.486360169704326</v>
      </c>
      <c r="CR178" s="2">
        <f>BN$207*$B178+BN$209</f>
        <v>86.511609782416699</v>
      </c>
      <c r="CS178" s="2">
        <f>BO$207*$B178+BO$209</f>
        <v>90.31534113360766</v>
      </c>
      <c r="CT178" s="2">
        <f>BP$207*$B178+BP$209</f>
        <v>93.455163845854102</v>
      </c>
      <c r="CU178" s="2">
        <f>BQ$207*$B178+BQ$209</f>
        <v>95.011694229055351</v>
      </c>
      <c r="CV178" s="2">
        <f>BR$207*$B178+BR$209</f>
        <v>94.14666894899527</v>
      </c>
      <c r="CW178" s="2">
        <f>BS$207*$B178+BS$209</f>
        <v>91.679157205361747</v>
      </c>
      <c r="CX178" s="2">
        <f>BT$207*$B178+BT$209</f>
        <v>88.547722518701349</v>
      </c>
      <c r="CY178" s="2">
        <f>BU$207*$B178+BU$209</f>
        <v>83.73746309293378</v>
      </c>
      <c r="CZ178" s="2">
        <f>BV$207*$B178+BV$209</f>
        <v>74.894718577142811</v>
      </c>
      <c r="DA178" s="2">
        <f>BW$207*$B178+BW$209</f>
        <v>62.735079292929299</v>
      </c>
      <c r="DD178" s="2">
        <f>BZ$207*$B178+BZ$209</f>
        <v>75.475210113543255</v>
      </c>
      <c r="DE178" s="2">
        <f>CA$207*$B178+CA$209</f>
        <v>79.053003248627647</v>
      </c>
      <c r="DF178" s="2">
        <f>CB$207*$B178+CB$209</f>
        <v>80.761477317926349</v>
      </c>
      <c r="DG178" s="2">
        <f>CC$207*$B178+CC$209</f>
        <v>81.619392730195742</v>
      </c>
      <c r="DH178" s="2">
        <f>CD$207*$B178+CD$209</f>
        <v>84.420738441194814</v>
      </c>
      <c r="DI178" s="2">
        <f>CE$207*$B178+CE$209</f>
        <v>86.220084382985092</v>
      </c>
      <c r="DJ178" s="2">
        <f>CF$207*$B178+CF$209</f>
        <v>86.886621183015706</v>
      </c>
      <c r="DK178" s="2">
        <f>CG$207*$B178+CG$209</f>
        <v>86.016038391131531</v>
      </c>
      <c r="DL178" s="2">
        <f>CH$207*$B178+CH$209</f>
        <v>84.07002551316009</v>
      </c>
      <c r="DM178" s="2">
        <f>CI$207*$B178+CI$209</f>
        <v>80.585627934082808</v>
      </c>
      <c r="DN178" s="2">
        <f>CJ$207*$B178+CJ$209</f>
        <v>75.323478611517018</v>
      </c>
      <c r="DO178" s="2">
        <f>CK$207*$B178+CK$209</f>
        <v>68.46228732615927</v>
      </c>
      <c r="DP178" s="2">
        <f>CL$207*$B178+CL$209</f>
        <v>58.327037525675195</v>
      </c>
      <c r="DS178" s="2">
        <f>POWER(10,($B178-C$227)/C$228)/(1+POWER(10,($B178-C$227)/C$228))</f>
        <v>0.99882544908029114</v>
      </c>
      <c r="DT178" s="2">
        <f>POWER(10,($B178-D$227)/D$228)/(1+POWER(10,($B178-D$227)/D$228))</f>
        <v>0.99842759400443448</v>
      </c>
      <c r="DU178" s="2">
        <f>POWER(10,($B178-E$227)/E$228)/(1+POWER(10,($B178-E$227)/E$228))</f>
        <v>0.99863526388153523</v>
      </c>
      <c r="DV178" s="2">
        <f>POWER(10,($B178-F$227)/F$228)/(1+POWER(10,($B178-F$227)/F$228))</f>
        <v>0.99856221807066037</v>
      </c>
      <c r="DW178" s="2">
        <f>POWER(10,($B178-G$227)/G$228)/(1+POWER(10,($B178-G$227)/G$228))</f>
        <v>0.99861179751283202</v>
      </c>
      <c r="DX178" s="2">
        <f>POWER(10,($B178-H$227)/H$228)/(1+POWER(10,($B178-H$227)/H$228))</f>
        <v>0.99870998950258183</v>
      </c>
      <c r="DY178" s="2">
        <f>POWER(10,($B178-I$227)/I$228)/(1+POWER(10,($B178-I$227)/I$228))</f>
        <v>0.99864422521576046</v>
      </c>
      <c r="DZ178" s="2">
        <f>POWER(10,($B178-J$227)/J$228)/(1+POWER(10,($B178-J$227)/J$228))</f>
        <v>0.99850600960122338</v>
      </c>
      <c r="EA178" s="2">
        <f>POWER(10,($B178-K$227)/K$228)/(1+POWER(10,($B178-K$227)/K$228))</f>
        <v>0.99849570900761087</v>
      </c>
      <c r="EB178" s="2">
        <f>POWER(10,($B178-L$227)/L$228)/(1+POWER(10,($B178-L$227)/L$228))</f>
        <v>0.99873086252193666</v>
      </c>
      <c r="EC178" s="2">
        <f>POWER(10,($B178-M$227)/M$228)/(1+POWER(10,($B178-M$227)/M$228))</f>
        <v>0.99845740440029174</v>
      </c>
      <c r="ED178" s="2">
        <f>POWER(10,($B178-N$227)/N$228)/(1+POWER(10,($B178-N$227)/N$228))</f>
        <v>0.99838677587004609</v>
      </c>
      <c r="EE178" s="2">
        <f>POWER(10,($B178-O$227)/O$228)/(1+POWER(10,($B178-O$227)/O$228))</f>
        <v>0.9985669208298682</v>
      </c>
    </row>
    <row r="179" spans="2:135" x14ac:dyDescent="0.25">
      <c r="B179" s="2">
        <v>173</v>
      </c>
      <c r="C179">
        <v>74.986000000000004</v>
      </c>
      <c r="D179">
        <v>78.057000000000002</v>
      </c>
      <c r="E179">
        <v>80.070999999999998</v>
      </c>
      <c r="F179">
        <v>81.900000000000006</v>
      </c>
      <c r="G179">
        <v>83.186000000000007</v>
      </c>
      <c r="H179">
        <v>86.442999999999998</v>
      </c>
      <c r="I179">
        <v>86.5</v>
      </c>
      <c r="J179">
        <v>86.186000000000007</v>
      </c>
      <c r="K179">
        <v>83.7</v>
      </c>
      <c r="L179">
        <v>80.328999999999994</v>
      </c>
      <c r="M179">
        <v>74.786000000000001</v>
      </c>
      <c r="N179">
        <v>68.971400000000003</v>
      </c>
      <c r="O179">
        <v>58.757100000000001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75.408628448513923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79.038753699198466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80.733601775502265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81.621646424556019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84.417106036436465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86.184106229160506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86.854940192864603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86.014164609627755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84.106970335667427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80.622315454300391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75.842061631389157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69.319262250972699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59.197735074422098</v>
      </c>
      <c r="AE179" s="5"/>
      <c r="AG179" s="5">
        <f t="shared" si="49"/>
        <v>-0.4226284485139189</v>
      </c>
      <c r="AH179" s="5">
        <f t="shared" si="49"/>
        <v>-0.98175369919846389</v>
      </c>
      <c r="AI179" s="5">
        <f t="shared" si="49"/>
        <v>-0.66260177550226729</v>
      </c>
      <c r="AJ179" s="5">
        <f t="shared" si="49"/>
        <v>0.27835357544398676</v>
      </c>
      <c r="AK179" s="5">
        <f t="shared" si="48"/>
        <v>-1.2311060364364579</v>
      </c>
      <c r="AL179" s="5">
        <f t="shared" si="48"/>
        <v>0.25889377083949228</v>
      </c>
      <c r="AM179" s="5">
        <f t="shared" si="48"/>
        <v>-0.35494019286460343</v>
      </c>
      <c r="AN179" s="5">
        <f t="shared" si="48"/>
        <v>0.1718353903722516</v>
      </c>
      <c r="AO179" s="5">
        <f t="shared" si="47"/>
        <v>-0.40697033566742391</v>
      </c>
      <c r="AP179" s="5">
        <f t="shared" si="47"/>
        <v>-0.29331545430039796</v>
      </c>
      <c r="AQ179" s="5">
        <f t="shared" si="47"/>
        <v>-1.0560616313891558</v>
      </c>
      <c r="AR179" s="5">
        <f t="shared" si="47"/>
        <v>-0.34786225097269607</v>
      </c>
      <c r="AS179" s="5">
        <f t="shared" si="50"/>
        <v>-0.44063507442209726</v>
      </c>
      <c r="AV179" s="2">
        <f t="shared" si="34"/>
        <v>75.408628419162156</v>
      </c>
      <c r="AW179" s="2">
        <f t="shared" si="35"/>
        <v>78.994789460052544</v>
      </c>
      <c r="AX179" s="2">
        <f t="shared" si="36"/>
        <v>80.697055351238689</v>
      </c>
      <c r="AY179" s="2">
        <f t="shared" si="37"/>
        <v>81.563262927589918</v>
      </c>
      <c r="AZ179" s="2">
        <f t="shared" si="38"/>
        <v>84.373329950112236</v>
      </c>
      <c r="BA179" s="2">
        <f t="shared" si="39"/>
        <v>86.164371652539188</v>
      </c>
      <c r="BB179" s="2">
        <f t="shared" si="40"/>
        <v>86.82502185624827</v>
      </c>
      <c r="BC179" s="2">
        <f t="shared" si="41"/>
        <v>85.952310587895028</v>
      </c>
      <c r="BD179" s="2">
        <f t="shared" si="42"/>
        <v>84.005553369091047</v>
      </c>
      <c r="BE179" s="2">
        <f t="shared" si="43"/>
        <v>80.51988577556277</v>
      </c>
      <c r="BF179" s="2">
        <f t="shared" si="44"/>
        <v>75.264923374065745</v>
      </c>
      <c r="BG179" s="2">
        <f t="shared" si="45"/>
        <v>68.420175070935755</v>
      </c>
      <c r="BH179" s="2">
        <f t="shared" si="46"/>
        <v>58.301867889149698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 t="str">
        <f>IF(OR(AND($B179&gt;C$230, $B179&lt;C$231), $B179&gt;C$232), C179, "")</f>
        <v/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 t="str">
        <f>IF(OR(AND($B179&gt;F$230, $B179&lt;F$231), $B179&gt;F$232), F179, "")</f>
        <v/>
      </c>
      <c r="CD179" s="2">
        <f>IF(OR(AND($B179&gt;G$230, $B179&lt;G$231), $B179&gt;G$232), G179, "")</f>
        <v>83.186000000000007</v>
      </c>
      <c r="CE179" s="2">
        <f>IF(OR(AND($B179&gt;H$230, $B179&lt;H$231), $B179&gt;H$232), H179, "")</f>
        <v>86.442999999999998</v>
      </c>
      <c r="CF179" s="2">
        <f>IF(OR(AND($B179&gt;I$230, $B179&lt;I$231), $B179&gt;I$232), I179, "")</f>
        <v>86.5</v>
      </c>
      <c r="CG179" s="2">
        <f>IF(OR(AND($B179&gt;J$230, $B179&lt;J$231), $B179&gt;J$232), J179, "")</f>
        <v>86.186000000000007</v>
      </c>
      <c r="CH179" s="2" t="str">
        <f>IF(OR(AND($B179&gt;K$230, $B179&lt;K$231), $B179&gt;K$232), K179, "")</f>
        <v/>
      </c>
      <c r="CI179" s="2" t="str">
        <f>IF(OR(AND($B179&gt;L$230, $B179&lt;L$231), $B179&gt;L$232), L179, "")</f>
        <v/>
      </c>
      <c r="CJ179" s="2" t="str">
        <f>IF(OR(AND($B179&gt;M$230, $B179&lt;M$231), $B179&gt;M$232), M179, "")</f>
        <v/>
      </c>
      <c r="CK179" s="2" t="str">
        <f>IF(OR(AND($B179&gt;N$230, $B179&lt;N$231), $B179&gt;N$232), N179, "")</f>
        <v/>
      </c>
      <c r="CL179" s="2" t="str">
        <f>IF(OR(AND($B179&gt;O$230, $B179&lt;O$231), $B179&gt;O$232), O179, "")</f>
        <v/>
      </c>
      <c r="CO179" s="2">
        <f>BK$207*$B179+BK$209</f>
        <v>80.85916460142262</v>
      </c>
      <c r="CP179" s="2">
        <f>BL$207*$B179+BL$209</f>
        <v>82.406683255087117</v>
      </c>
      <c r="CQ179" s="2">
        <f>BM$207*$B179+BM$209</f>
        <v>85.470753531870599</v>
      </c>
      <c r="CR179" s="2">
        <f>BN$207*$B179+BN$209</f>
        <v>86.507490825234527</v>
      </c>
      <c r="CS179" s="2">
        <f>BO$207*$B179+BO$209</f>
        <v>90.333482056952292</v>
      </c>
      <c r="CT179" s="2">
        <f>BP$207*$B179+BP$209</f>
        <v>93.480612605525323</v>
      </c>
      <c r="CU179" s="2">
        <f>BQ$207*$B179+BQ$209</f>
        <v>95.039866925356236</v>
      </c>
      <c r="CV179" s="2">
        <f>BR$207*$B179+BR$209</f>
        <v>94.174489489696171</v>
      </c>
      <c r="CW179" s="2">
        <f>BS$207*$B179+BS$209</f>
        <v>91.70312642454634</v>
      </c>
      <c r="CX179" s="2">
        <f>BT$207*$B179+BT$209</f>
        <v>88.572710844728078</v>
      </c>
      <c r="CY179" s="2">
        <f>BU$207*$B179+BU$209</f>
        <v>83.775147873233934</v>
      </c>
      <c r="CZ179" s="2">
        <f>BV$207*$B179+BV$209</f>
        <v>74.925091400745089</v>
      </c>
      <c r="DA179" s="2">
        <f>BW$207*$B179+BW$209</f>
        <v>62.759717570145909</v>
      </c>
      <c r="DD179" s="2">
        <f>BZ$207*$B179+BZ$209</f>
        <v>75.402782921690275</v>
      </c>
      <c r="DE179" s="2">
        <f>CA$207*$B179+CA$209</f>
        <v>78.989888923647143</v>
      </c>
      <c r="DF179" s="2">
        <f>CB$207*$B179+CB$209</f>
        <v>80.69110562826711</v>
      </c>
      <c r="DG179" s="2">
        <f>CC$207*$B179+CC$209</f>
        <v>81.556770361610404</v>
      </c>
      <c r="DH179" s="2">
        <f>CD$207*$B179+CD$209</f>
        <v>84.365773575694249</v>
      </c>
      <c r="DI179" s="2">
        <f>CE$207*$B179+CE$209</f>
        <v>86.155752950821892</v>
      </c>
      <c r="DJ179" s="2">
        <f>CF$207*$B179+CF$209</f>
        <v>86.814850563964924</v>
      </c>
      <c r="DK179" s="2">
        <f>CG$207*$B179+CG$209</f>
        <v>85.941090815535034</v>
      </c>
      <c r="DL179" s="2">
        <f>CH$207*$B179+CH$209</f>
        <v>83.99497693002867</v>
      </c>
      <c r="DM179" s="2">
        <f>CI$207*$B179+CI$209</f>
        <v>80.510553050677288</v>
      </c>
      <c r="DN179" s="2">
        <f>CJ$207*$B179+CJ$209</f>
        <v>75.252932148760252</v>
      </c>
      <c r="DO179" s="2">
        <f>CK$207*$B179+CK$209</f>
        <v>68.410589066972094</v>
      </c>
      <c r="DP179" s="2">
        <f>CL$207*$B179+CL$209</f>
        <v>58.296033190530416</v>
      </c>
      <c r="DS179" s="2">
        <f>POWER(10,($B179-C$227)/C$228)/(1+POWER(10,($B179-C$227)/C$228))</f>
        <v>0.99892868611197061</v>
      </c>
      <c r="DT179" s="2">
        <f>POWER(10,($B179-D$227)/D$228)/(1+POWER(10,($B179-D$227)/D$228))</f>
        <v>0.99856575025300587</v>
      </c>
      <c r="DU179" s="2">
        <f>POWER(10,($B179-E$227)/E$228)/(1+POWER(10,($B179-E$227)/E$228))</f>
        <v>0.99875519638861032</v>
      </c>
      <c r="DV179" s="2">
        <f>POWER(10,($B179-F$227)/F$228)/(1+POWER(10,($B179-F$227)/F$228))</f>
        <v>0.99868856138672946</v>
      </c>
      <c r="DW179" s="2">
        <f>POWER(10,($B179-G$227)/G$228)/(1+POWER(10,($B179-G$227)/G$228))</f>
        <v>0.99873378962097203</v>
      </c>
      <c r="DX179" s="2">
        <f>POWER(10,($B179-H$227)/H$228)/(1+POWER(10,($B179-H$227)/H$228))</f>
        <v>0.99882336288699258</v>
      </c>
      <c r="DY179" s="2">
        <f>POWER(10,($B179-I$227)/I$228)/(1+POWER(10,($B179-I$227)/I$228))</f>
        <v>0.99876337117928615</v>
      </c>
      <c r="DZ179" s="2">
        <f>POWER(10,($B179-J$227)/J$228)/(1+POWER(10,($B179-J$227)/J$228))</f>
        <v>0.99863728542683072</v>
      </c>
      <c r="EA179" s="2">
        <f>POWER(10,($B179-K$227)/K$228)/(1+POWER(10,($B179-K$227)/K$228))</f>
        <v>0.99862788869495711</v>
      </c>
      <c r="EB179" s="2">
        <f>POWER(10,($B179-L$227)/L$228)/(1+POWER(10,($B179-L$227)/L$228))</f>
        <v>0.99884240359418752</v>
      </c>
      <c r="EC179" s="2">
        <f>POWER(10,($B179-M$227)/M$228)/(1+POWER(10,($B179-M$227)/M$228))</f>
        <v>0.99859294511038232</v>
      </c>
      <c r="ED179" s="2">
        <f>POWER(10,($B179-N$227)/N$228)/(1+POWER(10,($B179-N$227)/N$228))</f>
        <v>0.99852851323516234</v>
      </c>
      <c r="EE179" s="2">
        <f>POWER(10,($B179-O$227)/O$228)/(1+POWER(10,($B179-O$227)/O$228))</f>
        <v>0.99869285143772024</v>
      </c>
    </row>
    <row r="180" spans="2:135" x14ac:dyDescent="0.25">
      <c r="B180" s="2">
        <v>174</v>
      </c>
      <c r="C180">
        <v>74.429000000000002</v>
      </c>
      <c r="D180">
        <v>78.543000000000006</v>
      </c>
      <c r="E180">
        <v>80.486000000000004</v>
      </c>
      <c r="F180">
        <v>81.986000000000004</v>
      </c>
      <c r="G180">
        <v>83.914000000000001</v>
      </c>
      <c r="H180">
        <v>85.6</v>
      </c>
      <c r="I180">
        <v>86.686000000000007</v>
      </c>
      <c r="J180">
        <v>85.614000000000004</v>
      </c>
      <c r="K180">
        <v>84.971000000000004</v>
      </c>
      <c r="L180">
        <v>79.942999999999998</v>
      </c>
      <c r="M180">
        <v>76.313999999999993</v>
      </c>
      <c r="N180">
        <v>68.942899999999995</v>
      </c>
      <c r="O180">
        <v>58.528599999999997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75.335751449957172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78.959606748455897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80.647774716837986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81.534506473048197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84.342480357528828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86.109876787077511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86.76860621398167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85.911025484649954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83.987754957926882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80.502991293095093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75.566550381088035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68.97469875006054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58.887844568200137</v>
      </c>
      <c r="AE180" s="5"/>
      <c r="AG180" s="5">
        <f t="shared" si="49"/>
        <v>-0.90675144995717005</v>
      </c>
      <c r="AH180" s="5">
        <f t="shared" si="49"/>
        <v>-0.41660674845589085</v>
      </c>
      <c r="AI180" s="5">
        <f t="shared" si="49"/>
        <v>-0.16177471683798217</v>
      </c>
      <c r="AJ180" s="5">
        <f t="shared" si="49"/>
        <v>0.45149352695180767</v>
      </c>
      <c r="AK180" s="5">
        <f t="shared" si="48"/>
        <v>-0.42848035752882652</v>
      </c>
      <c r="AL180" s="5">
        <f t="shared" si="48"/>
        <v>-0.50987678707751627</v>
      </c>
      <c r="AM180" s="5">
        <f t="shared" si="48"/>
        <v>-8.2606213981662791E-2</v>
      </c>
      <c r="AN180" s="5">
        <f t="shared" si="48"/>
        <v>-0.29702548464995004</v>
      </c>
      <c r="AO180" s="5">
        <f t="shared" si="47"/>
        <v>0.98324504207312202</v>
      </c>
      <c r="AP180" s="5">
        <f t="shared" si="47"/>
        <v>-0.55999129309509499</v>
      </c>
      <c r="AQ180" s="5">
        <f t="shared" si="47"/>
        <v>0.74744961891195771</v>
      </c>
      <c r="AR180" s="5">
        <f t="shared" si="47"/>
        <v>-3.1798750060545444E-2</v>
      </c>
      <c r="AS180" s="5">
        <f t="shared" si="50"/>
        <v>-0.35924456820013972</v>
      </c>
      <c r="AV180" s="2">
        <f t="shared" si="34"/>
        <v>75.335751431533495</v>
      </c>
      <c r="AW180" s="2">
        <f t="shared" si="35"/>
        <v>78.931296249263397</v>
      </c>
      <c r="AX180" s="2">
        <f t="shared" si="36"/>
        <v>80.626222925014147</v>
      </c>
      <c r="AY180" s="2">
        <f t="shared" si="37"/>
        <v>81.500139947784234</v>
      </c>
      <c r="AZ180" s="2">
        <f t="shared" si="38"/>
        <v>84.317785405250973</v>
      </c>
      <c r="BA180" s="2">
        <f t="shared" si="39"/>
        <v>86.099379035542853</v>
      </c>
      <c r="BB180" s="2">
        <f t="shared" si="40"/>
        <v>86.75247001341836</v>
      </c>
      <c r="BC180" s="2">
        <f t="shared" si="41"/>
        <v>85.876504757624588</v>
      </c>
      <c r="BD180" s="2">
        <f t="shared" si="42"/>
        <v>83.929699262550969</v>
      </c>
      <c r="BE180" s="2">
        <f t="shared" si="43"/>
        <v>80.444096232108834</v>
      </c>
      <c r="BF180" s="2">
        <f t="shared" si="44"/>
        <v>75.193462072445755</v>
      </c>
      <c r="BG180" s="2">
        <f t="shared" si="45"/>
        <v>68.367744634022088</v>
      </c>
      <c r="BH180" s="2">
        <f t="shared" si="46"/>
        <v>58.270417116932173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 t="str">
        <f>IF(OR(AND($B180&gt;C$230, $B180&lt;C$231), $B180&gt;C$232), C180, "")</f>
        <v/>
      </c>
      <c r="CA180" s="2" t="str">
        <f>IF(OR(AND($B180&gt;D$230, $B180&lt;D$231), $B180&gt;D$232), D180, "")</f>
        <v/>
      </c>
      <c r="CB180" s="2">
        <f>IF(OR(AND($B180&gt;E$230, $B180&lt;E$231), $B180&gt;E$232), E180, "")</f>
        <v>80.486000000000004</v>
      </c>
      <c r="CC180" s="2">
        <f>IF(OR(AND($B180&gt;F$230, $B180&lt;F$231), $B180&gt;F$232), F180, "")</f>
        <v>81.986000000000004</v>
      </c>
      <c r="CD180" s="2">
        <f>IF(OR(AND($B180&gt;G$230, $B180&lt;G$231), $B180&gt;G$232), G180, "")</f>
        <v>83.914000000000001</v>
      </c>
      <c r="CE180" s="2">
        <f>IF(OR(AND($B180&gt;H$230, $B180&lt;H$231), $B180&gt;H$232), H180, "")</f>
        <v>85.6</v>
      </c>
      <c r="CF180" s="2">
        <f>IF(OR(AND($B180&gt;I$230, $B180&lt;I$231), $B180&gt;I$232), I180, "")</f>
        <v>86.686000000000007</v>
      </c>
      <c r="CG180" s="2">
        <f>IF(OR(AND($B180&gt;J$230, $B180&lt;J$231), $B180&gt;J$232), J180, "")</f>
        <v>85.614000000000004</v>
      </c>
      <c r="CH180" s="2">
        <f>IF(OR(AND($B180&gt;K$230, $B180&lt;K$231), $B180&gt;K$232), K180, "")</f>
        <v>84.971000000000004</v>
      </c>
      <c r="CI180" s="2">
        <f>IF(OR(AND($B180&gt;L$230, $B180&lt;L$231), $B180&gt;L$232), L180, "")</f>
        <v>79.942999999999998</v>
      </c>
      <c r="CJ180" s="2" t="str">
        <f>IF(OR(AND($B180&gt;M$230, $B180&lt;M$231), $B180&gt;M$232), M180, "")</f>
        <v/>
      </c>
      <c r="CK180" s="2" t="str">
        <f>IF(OR(AND($B180&gt;N$230, $B180&lt;N$231), $B180&gt;N$232), N180, "")</f>
        <v/>
      </c>
      <c r="CL180" s="2" t="str">
        <f>IF(OR(AND($B180&gt;O$230, $B180&lt;O$231), $B180&gt;O$232), O180, "")</f>
        <v/>
      </c>
      <c r="CO180" s="2">
        <f>BK$207*$B180+BK$209</f>
        <v>80.85227758449841</v>
      </c>
      <c r="CP180" s="2">
        <f>BL$207*$B180+BL$209</f>
        <v>82.383122157544477</v>
      </c>
      <c r="CQ180" s="2">
        <f>BM$207*$B180+BM$209</f>
        <v>85.455146894036872</v>
      </c>
      <c r="CR180" s="2">
        <f>BN$207*$B180+BN$209</f>
        <v>86.503371868052355</v>
      </c>
      <c r="CS180" s="2">
        <f>BO$207*$B180+BO$209</f>
        <v>90.351622980296924</v>
      </c>
      <c r="CT180" s="2">
        <f>BP$207*$B180+BP$209</f>
        <v>93.506061365196544</v>
      </c>
      <c r="CU180" s="2">
        <f>BQ$207*$B180+BQ$209</f>
        <v>95.068039621657121</v>
      </c>
      <c r="CV180" s="2">
        <f>BR$207*$B180+BR$209</f>
        <v>94.202310030397086</v>
      </c>
      <c r="CW180" s="2">
        <f>BS$207*$B180+BS$209</f>
        <v>91.727095643730948</v>
      </c>
      <c r="CX180" s="2">
        <f>BT$207*$B180+BT$209</f>
        <v>88.597699170754808</v>
      </c>
      <c r="CY180" s="2">
        <f>BU$207*$B180+BU$209</f>
        <v>83.812832653534073</v>
      </c>
      <c r="CZ180" s="2">
        <f>BV$207*$B180+BV$209</f>
        <v>74.955464224347367</v>
      </c>
      <c r="DA180" s="2">
        <f>BW$207*$B180+BW$209</f>
        <v>62.784355847362519</v>
      </c>
      <c r="DD180" s="2">
        <f>BZ$207*$B180+BZ$209</f>
        <v>75.330355729837294</v>
      </c>
      <c r="DE180" s="2">
        <f>CA$207*$B180+CA$209</f>
        <v>78.926774598666626</v>
      </c>
      <c r="DF180" s="2">
        <f>CB$207*$B180+CB$209</f>
        <v>80.62073393860787</v>
      </c>
      <c r="DG180" s="2">
        <f>CC$207*$B180+CC$209</f>
        <v>81.494147993025081</v>
      </c>
      <c r="DH180" s="2">
        <f>CD$207*$B180+CD$209</f>
        <v>84.310808710193683</v>
      </c>
      <c r="DI180" s="2">
        <f>CE$207*$B180+CE$209</f>
        <v>86.091421518658677</v>
      </c>
      <c r="DJ180" s="2">
        <f>CF$207*$B180+CF$209</f>
        <v>86.743079944914129</v>
      </c>
      <c r="DK180" s="2">
        <f>CG$207*$B180+CG$209</f>
        <v>85.866143239938538</v>
      </c>
      <c r="DL180" s="2">
        <f>CH$207*$B180+CH$209</f>
        <v>83.919928346897251</v>
      </c>
      <c r="DM180" s="2">
        <f>CI$207*$B180+CI$209</f>
        <v>80.435478167271754</v>
      </c>
      <c r="DN180" s="2">
        <f>CJ$207*$B180+CJ$209</f>
        <v>75.182385686003471</v>
      </c>
      <c r="DO180" s="2">
        <f>CK$207*$B180+CK$209</f>
        <v>68.358890807784917</v>
      </c>
      <c r="DP180" s="2">
        <f>CL$207*$B180+CL$209</f>
        <v>58.265028855385637</v>
      </c>
      <c r="DS180" s="2">
        <f>POWER(10,($B180-C$227)/C$228)/(1+POWER(10,($B180-C$227)/C$228))</f>
        <v>0.99902285801244284</v>
      </c>
      <c r="DT180" s="2">
        <f>POWER(10,($B180-D$227)/D$228)/(1+POWER(10,($B180-D$227)/D$228))</f>
        <v>0.99869178358953903</v>
      </c>
      <c r="DU180" s="2">
        <f>POWER(10,($B180-E$227)/E$228)/(1+POWER(10,($B180-E$227)/E$228))</f>
        <v>0.99886460125419863</v>
      </c>
      <c r="DV180" s="2">
        <f>POWER(10,($B180-F$227)/F$228)/(1+POWER(10,($B180-F$227)/F$228))</f>
        <v>0.99880381573899513</v>
      </c>
      <c r="DW180" s="2">
        <f>POWER(10,($B180-G$227)/G$228)/(1+POWER(10,($B180-G$227)/G$228))</f>
        <v>0.99884507373586595</v>
      </c>
      <c r="DX180" s="2">
        <f>POWER(10,($B180-H$227)/H$228)/(1+POWER(10,($B180-H$227)/H$228))</f>
        <v>0.9989267830873938</v>
      </c>
      <c r="DY180" s="2">
        <f>POWER(10,($B180-I$227)/I$228)/(1+POWER(10,($B180-I$227)/I$228))</f>
        <v>0.99887205837999815</v>
      </c>
      <c r="DZ180" s="2">
        <f>POWER(10,($B180-J$227)/J$228)/(1+POWER(10,($B180-J$227)/J$228))</f>
        <v>0.99875704050236713</v>
      </c>
      <c r="EA180" s="2">
        <f>POWER(10,($B180-K$227)/K$228)/(1+POWER(10,($B180-K$227)/K$228))</f>
        <v>0.99874846851844834</v>
      </c>
      <c r="EB180" s="2">
        <f>POWER(10,($B180-L$227)/L$228)/(1+POWER(10,($B180-L$227)/L$228))</f>
        <v>0.9989441519859118</v>
      </c>
      <c r="EC180" s="2">
        <f>POWER(10,($B180-M$227)/M$228)/(1+POWER(10,($B180-M$227)/M$228))</f>
        <v>0.99871659179600458</v>
      </c>
      <c r="ED180" s="2">
        <f>POWER(10,($B180-N$227)/N$228)/(1+POWER(10,($B180-N$227)/N$228))</f>
        <v>0.99865781434116496</v>
      </c>
      <c r="EE180" s="2">
        <f>POWER(10,($B180-O$227)/O$228)/(1+POWER(10,($B180-O$227)/O$228))</f>
        <v>0.99880772921364136</v>
      </c>
    </row>
    <row r="181" spans="2:135" x14ac:dyDescent="0.25">
      <c r="B181" s="2">
        <v>175</v>
      </c>
      <c r="C181">
        <v>74.343000000000004</v>
      </c>
      <c r="D181">
        <v>78.429000000000002</v>
      </c>
      <c r="E181">
        <v>80.328999999999994</v>
      </c>
      <c r="F181">
        <v>80.114000000000004</v>
      </c>
      <c r="G181">
        <v>83.2</v>
      </c>
      <c r="H181">
        <v>86.6</v>
      </c>
      <c r="I181">
        <v>86.956999999999994</v>
      </c>
      <c r="J181">
        <v>86.213999999999999</v>
      </c>
      <c r="K181">
        <v>84.129000000000005</v>
      </c>
      <c r="L181">
        <v>80.070999999999998</v>
      </c>
      <c r="M181">
        <v>75.356999999999999</v>
      </c>
      <c r="N181">
        <v>67.900000000000006</v>
      </c>
      <c r="O181">
        <v>58.8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75.262908322826902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78.885484351033497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80.56772554251296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81.456627181207452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84.275757332159046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86.03983434691321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86.688389527335616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85.819386115356608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83.886039831161924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80.401133482062221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75.355640913285953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68.712337543213678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58.651612328580683</v>
      </c>
      <c r="AE181" s="5"/>
      <c r="AG181" s="5">
        <f t="shared" si="49"/>
        <v>-0.91990832282689894</v>
      </c>
      <c r="AH181" s="5">
        <f t="shared" si="49"/>
        <v>-0.45648435103349527</v>
      </c>
      <c r="AI181" s="5">
        <f t="shared" si="49"/>
        <v>-0.23872554251296663</v>
      </c>
      <c r="AJ181" s="5">
        <f t="shared" si="49"/>
        <v>-1.3426271812074475</v>
      </c>
      <c r="AK181" s="5">
        <f t="shared" si="48"/>
        <v>-1.0757573321590428</v>
      </c>
      <c r="AL181" s="5">
        <f t="shared" si="48"/>
        <v>0.56016565308678423</v>
      </c>
      <c r="AM181" s="5">
        <f t="shared" si="48"/>
        <v>0.26861047266437765</v>
      </c>
      <c r="AN181" s="5">
        <f t="shared" si="48"/>
        <v>0.39461388464339109</v>
      </c>
      <c r="AO181" s="5">
        <f t="shared" si="47"/>
        <v>0.24296016883808136</v>
      </c>
      <c r="AP181" s="5">
        <f t="shared" si="47"/>
        <v>-0.33013348206222304</v>
      </c>
      <c r="AQ181" s="5">
        <f t="shared" si="47"/>
        <v>1.3590867140464979E-3</v>
      </c>
      <c r="AR181" s="5">
        <f t="shared" si="47"/>
        <v>-0.81233754321367257</v>
      </c>
      <c r="AS181" s="5">
        <f t="shared" si="50"/>
        <v>0.14838767141931442</v>
      </c>
      <c r="AV181" s="2">
        <f t="shared" si="34"/>
        <v>75.26290831161765</v>
      </c>
      <c r="AW181" s="2">
        <f t="shared" si="35"/>
        <v>78.867831739468997</v>
      </c>
      <c r="AX181" s="2">
        <f t="shared" si="36"/>
        <v>80.555425478869083</v>
      </c>
      <c r="AY181" s="2">
        <f t="shared" si="37"/>
        <v>81.437054757379983</v>
      </c>
      <c r="AZ181" s="2">
        <f t="shared" si="38"/>
        <v>84.262284323408863</v>
      </c>
      <c r="BA181" s="2">
        <f t="shared" si="39"/>
        <v>86.03443599737939</v>
      </c>
      <c r="BB181" s="2">
        <f t="shared" si="40"/>
        <v>86.679976841530419</v>
      </c>
      <c r="BC181" s="2">
        <f t="shared" si="41"/>
        <v>85.800763024306448</v>
      </c>
      <c r="BD181" s="2">
        <f t="shared" si="42"/>
        <v>83.853904958554949</v>
      </c>
      <c r="BE181" s="2">
        <f t="shared" si="43"/>
        <v>80.368360146980351</v>
      </c>
      <c r="BF181" s="2">
        <f t="shared" si="44"/>
        <v>75.122068845676168</v>
      </c>
      <c r="BG181" s="2">
        <f t="shared" si="45"/>
        <v>68.315368761905404</v>
      </c>
      <c r="BH181" s="2">
        <f t="shared" si="46"/>
        <v>58.238999698874089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 t="str">
        <f>IF(OR(AND($B181&gt;C$230, $B181&lt;C$231), $B181&gt;C$232), C181, "")</f>
        <v/>
      </c>
      <c r="CA181" s="2" t="str">
        <f>IF(OR(AND($B181&gt;D$230, $B181&lt;D$231), $B181&gt;D$232), D181, "")</f>
        <v/>
      </c>
      <c r="CB181" s="2">
        <f>IF(OR(AND($B181&gt;E$230, $B181&lt;E$231), $B181&gt;E$232), E181, "")</f>
        <v>80.328999999999994</v>
      </c>
      <c r="CC181" s="2">
        <f>IF(OR(AND($B181&gt;F$230, $B181&lt;F$231), $B181&gt;F$232), F181, "")</f>
        <v>80.114000000000004</v>
      </c>
      <c r="CD181" s="2">
        <f>IF(OR(AND($B181&gt;G$230, $B181&lt;G$231), $B181&gt;G$232), G181, "")</f>
        <v>83.2</v>
      </c>
      <c r="CE181" s="2">
        <f>IF(OR(AND($B181&gt;H$230, $B181&lt;H$231), $B181&gt;H$232), H181, "")</f>
        <v>86.6</v>
      </c>
      <c r="CF181" s="2">
        <f>IF(OR(AND($B181&gt;I$230, $B181&lt;I$231), $B181&gt;I$232), I181, "")</f>
        <v>86.956999999999994</v>
      </c>
      <c r="CG181" s="2">
        <f>IF(OR(AND($B181&gt;J$230, $B181&lt;J$231), $B181&gt;J$232), J181, "")</f>
        <v>86.213999999999999</v>
      </c>
      <c r="CH181" s="2">
        <f>IF(OR(AND($B181&gt;K$230, $B181&lt;K$231), $B181&gt;K$232), K181, "")</f>
        <v>84.129000000000005</v>
      </c>
      <c r="CI181" s="2">
        <f>IF(OR(AND($B181&gt;L$230, $B181&lt;L$231), $B181&gt;L$232), L181, "")</f>
        <v>80.070999999999998</v>
      </c>
      <c r="CJ181" s="2" t="str">
        <f>IF(OR(AND($B181&gt;M$230, $B181&lt;M$231), $B181&gt;M$232), M181, "")</f>
        <v/>
      </c>
      <c r="CK181" s="2" t="str">
        <f>IF(OR(AND($B181&gt;N$230, $B181&lt;N$231), $B181&gt;N$232), N181, "")</f>
        <v/>
      </c>
      <c r="CL181" s="2" t="str">
        <f>IF(OR(AND($B181&gt;O$230, $B181&lt;O$231), $B181&gt;O$232), O181, "")</f>
        <v/>
      </c>
      <c r="CO181" s="2">
        <f>BK$207*$B181+BK$209</f>
        <v>80.845390567574199</v>
      </c>
      <c r="CP181" s="2">
        <f>BL$207*$B181+BL$209</f>
        <v>82.359561060001838</v>
      </c>
      <c r="CQ181" s="2">
        <f>BM$207*$B181+BM$209</f>
        <v>85.439540256203159</v>
      </c>
      <c r="CR181" s="2">
        <f>BN$207*$B181+BN$209</f>
        <v>86.499252910870169</v>
      </c>
      <c r="CS181" s="2">
        <f>BO$207*$B181+BO$209</f>
        <v>90.369763903641555</v>
      </c>
      <c r="CT181" s="2">
        <f>BP$207*$B181+BP$209</f>
        <v>93.531510124867779</v>
      </c>
      <c r="CU181" s="2">
        <f>BQ$207*$B181+BQ$209</f>
        <v>95.096212317958006</v>
      </c>
      <c r="CV181" s="2">
        <f>BR$207*$B181+BR$209</f>
        <v>94.230130571097988</v>
      </c>
      <c r="CW181" s="2">
        <f>BS$207*$B181+BS$209</f>
        <v>91.751064862915541</v>
      </c>
      <c r="CX181" s="2">
        <f>BT$207*$B181+BT$209</f>
        <v>88.622687496781538</v>
      </c>
      <c r="CY181" s="2">
        <f>BU$207*$B181+BU$209</f>
        <v>83.850517433834213</v>
      </c>
      <c r="CZ181" s="2">
        <f>BV$207*$B181+BV$209</f>
        <v>74.985837047949644</v>
      </c>
      <c r="DA181" s="2">
        <f>BW$207*$B181+BW$209</f>
        <v>62.808994124579129</v>
      </c>
      <c r="DD181" s="2">
        <f>BZ$207*$B181+BZ$209</f>
        <v>75.257928537984313</v>
      </c>
      <c r="DE181" s="2">
        <f>CA$207*$B181+CA$209</f>
        <v>78.863660273686108</v>
      </c>
      <c r="DF181" s="2">
        <f>CB$207*$B181+CB$209</f>
        <v>80.55036224894863</v>
      </c>
      <c r="DG181" s="2">
        <f>CC$207*$B181+CC$209</f>
        <v>81.431525624439743</v>
      </c>
      <c r="DH181" s="2">
        <f>CD$207*$B181+CD$209</f>
        <v>84.255843844693118</v>
      </c>
      <c r="DI181" s="2">
        <f>CE$207*$B181+CE$209</f>
        <v>86.027090086495477</v>
      </c>
      <c r="DJ181" s="2">
        <f>CF$207*$B181+CF$209</f>
        <v>86.671309325863348</v>
      </c>
      <c r="DK181" s="2">
        <f>CG$207*$B181+CG$209</f>
        <v>85.791195664342041</v>
      </c>
      <c r="DL181" s="2">
        <f>CH$207*$B181+CH$209</f>
        <v>83.844879763765832</v>
      </c>
      <c r="DM181" s="2">
        <f>CI$207*$B181+CI$209</f>
        <v>80.360403283866219</v>
      </c>
      <c r="DN181" s="2">
        <f>CJ$207*$B181+CJ$209</f>
        <v>75.111839223246704</v>
      </c>
      <c r="DO181" s="2">
        <f>CK$207*$B181+CK$209</f>
        <v>68.307192548597754</v>
      </c>
      <c r="DP181" s="2">
        <f>CL$207*$B181+CL$209</f>
        <v>58.234024520240858</v>
      </c>
      <c r="DS181" s="2">
        <f>POWER(10,($B181-C$227)/C$228)/(1+POWER(10,($B181-C$227)/C$228))</f>
        <v>0.99910875928875043</v>
      </c>
      <c r="DT181" s="2">
        <f>POWER(10,($B181-D$227)/D$228)/(1+POWER(10,($B181-D$227)/D$228))</f>
        <v>0.99880675510037153</v>
      </c>
      <c r="DU181" s="2">
        <f>POWER(10,($B181-E$227)/E$228)/(1+POWER(10,($B181-E$227)/E$228))</f>
        <v>0.99896440057757407</v>
      </c>
      <c r="DV181" s="2">
        <f>POWER(10,($B181-F$227)/F$228)/(1+POWER(10,($B181-F$227)/F$228))</f>
        <v>0.99890895215394804</v>
      </c>
      <c r="DW181" s="2">
        <f>POWER(10,($B181-G$227)/G$228)/(1+POWER(10,($B181-G$227)/G$228))</f>
        <v>0.99894658767964728</v>
      </c>
      <c r="DX181" s="2">
        <f>POWER(10,($B181-H$227)/H$228)/(1+POWER(10,($B181-H$227)/H$228))</f>
        <v>0.99902112210585892</v>
      </c>
      <c r="DY181" s="2">
        <f>POWER(10,($B181-I$227)/I$228)/(1+POWER(10,($B181-I$227)/I$228))</f>
        <v>0.99897120291174701</v>
      </c>
      <c r="DZ181" s="2">
        <f>POWER(10,($B181-J$227)/J$228)/(1+POWER(10,($B181-J$227)/J$228))</f>
        <v>0.9988662834741453</v>
      </c>
      <c r="EA181" s="2">
        <f>POWER(10,($B181-K$227)/K$228)/(1+POWER(10,($B181-K$227)/K$228))</f>
        <v>0.9988584640157121</v>
      </c>
      <c r="EB181" s="2">
        <f>POWER(10,($B181-L$227)/L$228)/(1+POWER(10,($B181-L$227)/L$228))</f>
        <v>0.99903696569748945</v>
      </c>
      <c r="EC181" s="2">
        <f>POWER(10,($B181-M$227)/M$228)/(1+POWER(10,($B181-M$227)/M$228))</f>
        <v>0.99882938561382517</v>
      </c>
      <c r="ED181" s="2">
        <f>POWER(10,($B181-N$227)/N$228)/(1+POWER(10,($B181-N$227)/N$228))</f>
        <v>0.99877576755156838</v>
      </c>
      <c r="EE181" s="2">
        <f>POWER(10,($B181-O$227)/O$228)/(1+POWER(10,($B181-O$227)/O$228))</f>
        <v>0.99891252203544523</v>
      </c>
    </row>
    <row r="182" spans="2:135" x14ac:dyDescent="0.25">
      <c r="B182" s="2">
        <v>176</v>
      </c>
      <c r="C182">
        <v>74.228999999999999</v>
      </c>
      <c r="D182">
        <v>78.8</v>
      </c>
      <c r="E182">
        <v>80.057000000000002</v>
      </c>
      <c r="F182">
        <v>82.3</v>
      </c>
      <c r="G182">
        <v>84.070999999999998</v>
      </c>
      <c r="H182">
        <v>85.585999999999999</v>
      </c>
      <c r="I182">
        <v>85.7</v>
      </c>
      <c r="J182">
        <v>85</v>
      </c>
      <c r="K182">
        <v>84.228999999999999</v>
      </c>
      <c r="L182">
        <v>80.5</v>
      </c>
      <c r="M182">
        <v>74.771000000000001</v>
      </c>
      <c r="N182">
        <v>68.457099999999997</v>
      </c>
      <c r="O182">
        <v>56.685699999999997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75.190096593072468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78.815052018827046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80.491454293270152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81.384789511902738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84.213932512070116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85.97222256542851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86.611777797565296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85.734792199896177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83.795365285948549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80.310323913197223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75.192353288298364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68.514581346453085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58.474983658763264</v>
      </c>
      <c r="AE182" s="5"/>
      <c r="AG182" s="5">
        <f t="shared" si="49"/>
        <v>-0.96109659307246886</v>
      </c>
      <c r="AH182" s="5">
        <f t="shared" si="49"/>
        <v>-1.5052018827049096E-2</v>
      </c>
      <c r="AI182" s="5">
        <f t="shared" si="49"/>
        <v>-0.43445429327015006</v>
      </c>
      <c r="AJ182" s="5">
        <f t="shared" si="49"/>
        <v>0.91521048809725869</v>
      </c>
      <c r="AK182" s="5">
        <f t="shared" si="48"/>
        <v>-0.14293251207011792</v>
      </c>
      <c r="AL182" s="5">
        <f t="shared" si="48"/>
        <v>-0.38622256542851119</v>
      </c>
      <c r="AM182" s="5">
        <f t="shared" si="48"/>
        <v>-0.91177779756529276</v>
      </c>
      <c r="AN182" s="5">
        <f t="shared" si="48"/>
        <v>-0.73479219989617661</v>
      </c>
      <c r="AO182" s="5">
        <f t="shared" si="47"/>
        <v>0.43363471405145049</v>
      </c>
      <c r="AP182" s="5">
        <f t="shared" si="47"/>
        <v>0.18967608680277692</v>
      </c>
      <c r="AQ182" s="5">
        <f t="shared" si="47"/>
        <v>-0.42135328829836283</v>
      </c>
      <c r="AR182" s="5">
        <f t="shared" si="47"/>
        <v>-5.7481346453087667E-2</v>
      </c>
      <c r="AS182" s="5">
        <f t="shared" si="50"/>
        <v>-1.7892836587632672</v>
      </c>
      <c r="AV182" s="2">
        <f t="shared" si="34"/>
        <v>75.190096586461948</v>
      </c>
      <c r="AW182" s="2">
        <f t="shared" si="35"/>
        <v>78.804393818603543</v>
      </c>
      <c r="AX182" s="2">
        <f t="shared" si="36"/>
        <v>80.484660429765768</v>
      </c>
      <c r="AY182" s="2">
        <f t="shared" si="37"/>
        <v>81.374004588429059</v>
      </c>
      <c r="AZ182" s="2">
        <f t="shared" si="38"/>
        <v>84.20682355103358</v>
      </c>
      <c r="BA182" s="2">
        <f t="shared" si="39"/>
        <v>85.969538939693038</v>
      </c>
      <c r="BB182" s="2">
        <f t="shared" si="40"/>
        <v>86.607538073401699</v>
      </c>
      <c r="BC182" s="2">
        <f t="shared" si="41"/>
        <v>85.725080764141012</v>
      </c>
      <c r="BD182" s="2">
        <f t="shared" si="42"/>
        <v>83.778166180059813</v>
      </c>
      <c r="BE182" s="2">
        <f t="shared" si="43"/>
        <v>80.292673653568642</v>
      </c>
      <c r="BF182" s="2">
        <f t="shared" si="44"/>
        <v>75.050738809067198</v>
      </c>
      <c r="BG182" s="2">
        <f t="shared" si="45"/>
        <v>68.26304353122265</v>
      </c>
      <c r="BH182" s="2">
        <f t="shared" si="46"/>
        <v>58.207613227309025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74.228999999999999</v>
      </c>
      <c r="CA182" s="2" t="str">
        <f>IF(OR(AND($B182&gt;D$230, $B182&lt;D$231), $B182&gt;D$232), D182, "")</f>
        <v/>
      </c>
      <c r="CB182" s="2">
        <f>IF(OR(AND($B182&gt;E$230, $B182&lt;E$231), $B182&gt;E$232), E182, "")</f>
        <v>80.057000000000002</v>
      </c>
      <c r="CC182" s="2">
        <f>IF(OR(AND($B182&gt;F$230, $B182&lt;F$231), $B182&gt;F$232), F182, "")</f>
        <v>82.3</v>
      </c>
      <c r="CD182" s="2">
        <f>IF(OR(AND($B182&gt;G$230, $B182&lt;G$231), $B182&gt;G$232), G182, "")</f>
        <v>84.070999999999998</v>
      </c>
      <c r="CE182" s="2">
        <f>IF(OR(AND($B182&gt;H$230, $B182&lt;H$231), $B182&gt;H$232), H182, "")</f>
        <v>85.585999999999999</v>
      </c>
      <c r="CF182" s="2">
        <f>IF(OR(AND($B182&gt;I$230, $B182&lt;I$231), $B182&gt;I$232), I182, "")</f>
        <v>85.7</v>
      </c>
      <c r="CG182" s="2">
        <f>IF(OR(AND($B182&gt;J$230, $B182&lt;J$231), $B182&gt;J$232), J182, "")</f>
        <v>85</v>
      </c>
      <c r="CH182" s="2">
        <f>IF(OR(AND($B182&gt;K$230, $B182&lt;K$231), $B182&gt;K$232), K182, "")</f>
        <v>84.228999999999999</v>
      </c>
      <c r="CI182" s="2">
        <f>IF(OR(AND($B182&gt;L$230, $B182&lt;L$231), $B182&gt;L$232), L182, "")</f>
        <v>80.5</v>
      </c>
      <c r="CJ182" s="2" t="str">
        <f>IF(OR(AND($B182&gt;M$230, $B182&lt;M$231), $B182&gt;M$232), M182, "")</f>
        <v/>
      </c>
      <c r="CK182" s="2" t="str">
        <f>IF(OR(AND($B182&gt;N$230, $B182&lt;N$231), $B182&gt;N$232), N182, "")</f>
        <v/>
      </c>
      <c r="CL182" s="2" t="str">
        <f>IF(OR(AND($B182&gt;O$230, $B182&lt;O$231), $B182&gt;O$232), O182, "")</f>
        <v/>
      </c>
      <c r="CO182" s="2">
        <f>BK$207*$B182+BK$209</f>
        <v>80.838503550649989</v>
      </c>
      <c r="CP182" s="2">
        <f>BL$207*$B182+BL$209</f>
        <v>82.335999962459198</v>
      </c>
      <c r="CQ182" s="2">
        <f>BM$207*$B182+BM$209</f>
        <v>85.423933618369432</v>
      </c>
      <c r="CR182" s="2">
        <f>BN$207*$B182+BN$209</f>
        <v>86.495133953687997</v>
      </c>
      <c r="CS182" s="2">
        <f>BO$207*$B182+BO$209</f>
        <v>90.387904826986187</v>
      </c>
      <c r="CT182" s="2">
        <f>BP$207*$B182+BP$209</f>
        <v>93.556958884539</v>
      </c>
      <c r="CU182" s="2">
        <f>BQ$207*$B182+BQ$209</f>
        <v>95.124385014258891</v>
      </c>
      <c r="CV182" s="2">
        <f>BR$207*$B182+BR$209</f>
        <v>94.257951111798903</v>
      </c>
      <c r="CW182" s="2">
        <f>BS$207*$B182+BS$209</f>
        <v>91.775034082100149</v>
      </c>
      <c r="CX182" s="2">
        <f>BT$207*$B182+BT$209</f>
        <v>88.647675822808267</v>
      </c>
      <c r="CY182" s="2">
        <f>BU$207*$B182+BU$209</f>
        <v>83.888202214134353</v>
      </c>
      <c r="CZ182" s="2">
        <f>BV$207*$B182+BV$209</f>
        <v>75.016209871551922</v>
      </c>
      <c r="DA182" s="2">
        <f>BW$207*$B182+BW$209</f>
        <v>62.833632401795739</v>
      </c>
      <c r="DD182" s="2">
        <f>BZ$207*$B182+BZ$209</f>
        <v>75.185501346131332</v>
      </c>
      <c r="DE182" s="2">
        <f>CA$207*$B182+CA$209</f>
        <v>78.80054594870559</v>
      </c>
      <c r="DF182" s="2">
        <f>CB$207*$B182+CB$209</f>
        <v>80.479990559289391</v>
      </c>
      <c r="DG182" s="2">
        <f>CC$207*$B182+CC$209</f>
        <v>81.368903255854406</v>
      </c>
      <c r="DH182" s="2">
        <f>CD$207*$B182+CD$209</f>
        <v>84.200878979192552</v>
      </c>
      <c r="DI182" s="2">
        <f>CE$207*$B182+CE$209</f>
        <v>85.962758654332262</v>
      </c>
      <c r="DJ182" s="2">
        <f>CF$207*$B182+CF$209</f>
        <v>86.599538706812567</v>
      </c>
      <c r="DK182" s="2">
        <f>CG$207*$B182+CG$209</f>
        <v>85.716248088745559</v>
      </c>
      <c r="DL182" s="2">
        <f>CH$207*$B182+CH$209</f>
        <v>83.769831180634412</v>
      </c>
      <c r="DM182" s="2">
        <f>CI$207*$B182+CI$209</f>
        <v>80.285328400460699</v>
      </c>
      <c r="DN182" s="2">
        <f>CJ$207*$B182+CJ$209</f>
        <v>75.041292760489938</v>
      </c>
      <c r="DO182" s="2">
        <f>CK$207*$B182+CK$209</f>
        <v>68.255494289410578</v>
      </c>
      <c r="DP182" s="2">
        <f>CL$207*$B182+CL$209</f>
        <v>58.203020185096079</v>
      </c>
      <c r="DS182" s="2">
        <f>POWER(10,($B182-C$227)/C$228)/(1+POWER(10,($B182-C$227)/C$228))</f>
        <v>0.99918711506481694</v>
      </c>
      <c r="DT182" s="2">
        <f>POWER(10,($B182-D$227)/D$228)/(1+POWER(10,($B182-D$227)/D$228))</f>
        <v>0.99891163344707989</v>
      </c>
      <c r="DU182" s="2">
        <f>POWER(10,($B182-E$227)/E$228)/(1+POWER(10,($B182-E$227)/E$228))</f>
        <v>0.99905543603140856</v>
      </c>
      <c r="DV182" s="2">
        <f>POWER(10,($B182-F$227)/F$228)/(1+POWER(10,($B182-F$227)/F$228))</f>
        <v>0.99900485700403474</v>
      </c>
      <c r="DW182" s="2">
        <f>POWER(10,($B182-G$227)/G$228)/(1+POWER(10,($B182-G$227)/G$228))</f>
        <v>0.9990391874889053</v>
      </c>
      <c r="DX182" s="2">
        <f>POWER(10,($B182-H$227)/H$228)/(1+POWER(10,($B182-H$227)/H$228))</f>
        <v>0.99910717585061826</v>
      </c>
      <c r="DY182" s="2">
        <f>POWER(10,($B182-I$227)/I$228)/(1+POWER(10,($B182-I$227)/I$228))</f>
        <v>0.99906164096094752</v>
      </c>
      <c r="DZ182" s="2">
        <f>POWER(10,($B182-J$227)/J$228)/(1+POWER(10,($B182-J$227)/J$228))</f>
        <v>0.99896593508676057</v>
      </c>
      <c r="EA182" s="2">
        <f>POWER(10,($B182-K$227)/K$228)/(1+POWER(10,($B182-K$227)/K$228))</f>
        <v>0.99895880222800226</v>
      </c>
      <c r="EB182" s="2">
        <f>POWER(10,($B182-L$227)/L$228)/(1+POWER(10,($B182-L$227)/L$228))</f>
        <v>0.99912162784718672</v>
      </c>
      <c r="EC182" s="2">
        <f>POWER(10,($B182-M$227)/M$228)/(1+POWER(10,($B182-M$227)/M$228))</f>
        <v>0.99893227701416454</v>
      </c>
      <c r="ED182" s="2">
        <f>POWER(10,($B182-N$227)/N$228)/(1+POWER(10,($B182-N$227)/N$228))</f>
        <v>0.99888336645428299</v>
      </c>
      <c r="EE182" s="2">
        <f>POWER(10,($B182-O$227)/O$228)/(1+POWER(10,($B182-O$227)/O$228))</f>
        <v>0.99900811339883289</v>
      </c>
    </row>
    <row r="183" spans="2:135" x14ac:dyDescent="0.25">
      <c r="B183" s="2">
        <v>177</v>
      </c>
      <c r="C183">
        <v>75.114000000000004</v>
      </c>
      <c r="D183">
        <v>78.813999999999993</v>
      </c>
      <c r="E183">
        <v>80.643000000000001</v>
      </c>
      <c r="F183">
        <v>80.656999999999996</v>
      </c>
      <c r="G183">
        <v>83.414000000000001</v>
      </c>
      <c r="H183">
        <v>85.257000000000005</v>
      </c>
      <c r="I183">
        <v>85.671000000000006</v>
      </c>
      <c r="J183">
        <v>85.828999999999994</v>
      </c>
      <c r="K183">
        <v>83.614000000000004</v>
      </c>
      <c r="L183">
        <v>80.013999999999996</v>
      </c>
      <c r="M183">
        <v>75.099999999999994</v>
      </c>
      <c r="N183">
        <v>67.928600000000003</v>
      </c>
      <c r="O183">
        <v>58.685699999999997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75.117313959155837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78.747211731367585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80.417557092533031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81.316736669895405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84.155027864088154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85.905974183955948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86.537215165224112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85.654348919996181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83.711379812950284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80.226232778375461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75.062619256174443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68.365182833122148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58.344251293762312</v>
      </c>
      <c r="AE183" s="5"/>
      <c r="AG183" s="5">
        <f t="shared" si="49"/>
        <v>-3.3139591558324355E-3</v>
      </c>
      <c r="AH183" s="5">
        <f t="shared" si="49"/>
        <v>6.6788268632407721E-2</v>
      </c>
      <c r="AI183" s="5">
        <f t="shared" si="49"/>
        <v>0.22544290746697015</v>
      </c>
      <c r="AJ183" s="5">
        <f t="shared" si="49"/>
        <v>-0.65973666989540902</v>
      </c>
      <c r="AK183" s="5">
        <f t="shared" si="48"/>
        <v>-0.74102786408815291</v>
      </c>
      <c r="AL183" s="5">
        <f t="shared" si="48"/>
        <v>-0.64897418395594286</v>
      </c>
      <c r="AM183" s="5">
        <f t="shared" si="48"/>
        <v>-0.86621516522410502</v>
      </c>
      <c r="AN183" s="5">
        <f t="shared" si="48"/>
        <v>0.17465108000381235</v>
      </c>
      <c r="AO183" s="5">
        <f t="shared" si="47"/>
        <v>-9.7379812950279643E-2</v>
      </c>
      <c r="AP183" s="5">
        <f t="shared" si="47"/>
        <v>-0.21223277837546561</v>
      </c>
      <c r="AQ183" s="5">
        <f t="shared" si="47"/>
        <v>3.7380743825551122E-2</v>
      </c>
      <c r="AR183" s="5">
        <f t="shared" si="47"/>
        <v>-0.43658283312214508</v>
      </c>
      <c r="AS183" s="5">
        <f t="shared" si="50"/>
        <v>0.34144870623768497</v>
      </c>
      <c r="AV183" s="2">
        <f t="shared" si="34"/>
        <v>75.117313955377057</v>
      </c>
      <c r="AW183" s="2">
        <f t="shared" si="35"/>
        <v>78.74098052325526</v>
      </c>
      <c r="AX183" s="2">
        <f t="shared" si="36"/>
        <v>80.413925377537922</v>
      </c>
      <c r="AY183" s="2">
        <f t="shared" si="37"/>
        <v>81.310986866532588</v>
      </c>
      <c r="AZ183" s="2">
        <f t="shared" si="38"/>
        <v>84.151400151955713</v>
      </c>
      <c r="BA183" s="2">
        <f t="shared" si="39"/>
        <v>85.904684512372512</v>
      </c>
      <c r="BB183" s="2">
        <f t="shared" si="40"/>
        <v>86.53514973711917</v>
      </c>
      <c r="BC183" s="2">
        <f t="shared" si="41"/>
        <v>85.649453669069047</v>
      </c>
      <c r="BD183" s="2">
        <f t="shared" si="42"/>
        <v>83.702478938104974</v>
      </c>
      <c r="BE183" s="2">
        <f t="shared" si="43"/>
        <v>80.21703315061508</v>
      </c>
      <c r="BF183" s="2">
        <f t="shared" si="44"/>
        <v>74.979467408627897</v>
      </c>
      <c r="BG183" s="2">
        <f t="shared" si="45"/>
        <v>68.210765285030718</v>
      </c>
      <c r="BH183" s="2">
        <f t="shared" si="46"/>
        <v>58.176255459185832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75.114000000000004</v>
      </c>
      <c r="CA183" s="2">
        <f>IF(OR(AND($B183&gt;D$230, $B183&lt;D$231), $B183&gt;D$232), D183, "")</f>
        <v>78.813999999999993</v>
      </c>
      <c r="CB183" s="2">
        <f>IF(OR(AND($B183&gt;E$230, $B183&lt;E$231), $B183&gt;E$232), E183, "")</f>
        <v>80.643000000000001</v>
      </c>
      <c r="CC183" s="2">
        <f>IF(OR(AND($B183&gt;F$230, $B183&lt;F$231), $B183&gt;F$232), F183, "")</f>
        <v>80.656999999999996</v>
      </c>
      <c r="CD183" s="2">
        <f>IF(OR(AND($B183&gt;G$230, $B183&lt;G$231), $B183&gt;G$232), G183, "")</f>
        <v>83.414000000000001</v>
      </c>
      <c r="CE183" s="2">
        <f>IF(OR(AND($B183&gt;H$230, $B183&lt;H$231), $B183&gt;H$232), H183, "")</f>
        <v>85.257000000000005</v>
      </c>
      <c r="CF183" s="2">
        <f>IF(OR(AND($B183&gt;I$230, $B183&lt;I$231), $B183&gt;I$232), I183, "")</f>
        <v>85.671000000000006</v>
      </c>
      <c r="CG183" s="2">
        <f>IF(OR(AND($B183&gt;J$230, $B183&lt;J$231), $B183&gt;J$232), J183, "")</f>
        <v>85.828999999999994</v>
      </c>
      <c r="CH183" s="2">
        <f>IF(OR(AND($B183&gt;K$230, $B183&lt;K$231), $B183&gt;K$232), K183, "")</f>
        <v>83.614000000000004</v>
      </c>
      <c r="CI183" s="2">
        <f>IF(OR(AND($B183&gt;L$230, $B183&lt;L$231), $B183&gt;L$232), L183, "")</f>
        <v>80.013999999999996</v>
      </c>
      <c r="CJ183" s="2">
        <f>IF(OR(AND($B183&gt;M$230, $B183&lt;M$231), $B183&gt;M$232), M183, "")</f>
        <v>75.099999999999994</v>
      </c>
      <c r="CK183" s="2" t="str">
        <f>IF(OR(AND($B183&gt;N$230, $B183&lt;N$231), $B183&gt;N$232), N183, "")</f>
        <v/>
      </c>
      <c r="CL183" s="2" t="str">
        <f>IF(OR(AND($B183&gt;O$230, $B183&lt;O$231), $B183&gt;O$232), O183, "")</f>
        <v/>
      </c>
      <c r="CO183" s="2">
        <f>BK$207*$B183+BK$209</f>
        <v>80.831616533725779</v>
      </c>
      <c r="CP183" s="2">
        <f>BL$207*$B183+BL$209</f>
        <v>82.312438864916558</v>
      </c>
      <c r="CQ183" s="2">
        <f>BM$207*$B183+BM$209</f>
        <v>85.408326980535705</v>
      </c>
      <c r="CR183" s="2">
        <f>BN$207*$B183+BN$209</f>
        <v>86.491014996505825</v>
      </c>
      <c r="CS183" s="2">
        <f>BO$207*$B183+BO$209</f>
        <v>90.406045750330833</v>
      </c>
      <c r="CT183" s="2">
        <f>BP$207*$B183+BP$209</f>
        <v>93.582407644210221</v>
      </c>
      <c r="CU183" s="2">
        <f>BQ$207*$B183+BQ$209</f>
        <v>95.152557710559776</v>
      </c>
      <c r="CV183" s="2">
        <f>BR$207*$B183+BR$209</f>
        <v>94.285771652499818</v>
      </c>
      <c r="CW183" s="2">
        <f>BS$207*$B183+BS$209</f>
        <v>91.799003301284756</v>
      </c>
      <c r="CX183" s="2">
        <f>BT$207*$B183+BT$209</f>
        <v>88.672664148834997</v>
      </c>
      <c r="CY183" s="2">
        <f>BU$207*$B183+BU$209</f>
        <v>83.925886994434492</v>
      </c>
      <c r="CZ183" s="2">
        <f>BV$207*$B183+BV$209</f>
        <v>75.046582695154214</v>
      </c>
      <c r="DA183" s="2">
        <f>BW$207*$B183+BW$209</f>
        <v>62.858270679012357</v>
      </c>
      <c r="DD183" s="2">
        <f>BZ$207*$B183+BZ$209</f>
        <v>75.113074154278351</v>
      </c>
      <c r="DE183" s="2">
        <f>CA$207*$B183+CA$209</f>
        <v>78.737431623725087</v>
      </c>
      <c r="DF183" s="2">
        <f>CB$207*$B183+CB$209</f>
        <v>80.409618869630151</v>
      </c>
      <c r="DG183" s="2">
        <f>CC$207*$B183+CC$209</f>
        <v>81.306280887269082</v>
      </c>
      <c r="DH183" s="2">
        <f>CD$207*$B183+CD$209</f>
        <v>84.145914113691987</v>
      </c>
      <c r="DI183" s="2">
        <f>CE$207*$B183+CE$209</f>
        <v>85.898427222169062</v>
      </c>
      <c r="DJ183" s="2">
        <f>CF$207*$B183+CF$209</f>
        <v>86.527768087761771</v>
      </c>
      <c r="DK183" s="2">
        <f>CG$207*$B183+CG$209</f>
        <v>85.641300513149062</v>
      </c>
      <c r="DL183" s="2">
        <f>CH$207*$B183+CH$209</f>
        <v>83.694782597502993</v>
      </c>
      <c r="DM183" s="2">
        <f>CI$207*$B183+CI$209</f>
        <v>80.210253517055179</v>
      </c>
      <c r="DN183" s="2">
        <f>CJ$207*$B183+CJ$209</f>
        <v>74.970746297733157</v>
      </c>
      <c r="DO183" s="2">
        <f>CK$207*$B183+CK$209</f>
        <v>68.203796030223401</v>
      </c>
      <c r="DP183" s="2">
        <f>CL$207*$B183+CL$209</f>
        <v>58.1720158499513</v>
      </c>
      <c r="DS183" s="2">
        <f>POWER(10,($B183-C$227)/C$228)/(1+POWER(10,($B183-C$227)/C$228))</f>
        <v>0.99925858709835924</v>
      </c>
      <c r="DT183" s="2">
        <f>POWER(10,($B183-D$227)/D$228)/(1+POWER(10,($B183-D$227)/D$228))</f>
        <v>0.99900730284143757</v>
      </c>
      <c r="DU183" s="2">
        <f>POWER(10,($B183-E$227)/E$228)/(1+POWER(10,($B183-E$227)/E$228))</f>
        <v>0.99913847581970672</v>
      </c>
      <c r="DV183" s="2">
        <f>POWER(10,($B183-F$227)/F$228)/(1+POWER(10,($B183-F$227)/F$228))</f>
        <v>0.99909233932457087</v>
      </c>
      <c r="DW183" s="2">
        <f>POWER(10,($B183-G$227)/G$228)/(1+POWER(10,($B183-G$227)/G$228))</f>
        <v>0.99912365448809126</v>
      </c>
      <c r="DX183" s="2">
        <f>POWER(10,($B183-H$227)/H$228)/(1+POWER(10,($B183-H$227)/H$228))</f>
        <v>0.9991856707253558</v>
      </c>
      <c r="DY183" s="2">
        <f>POWER(10,($B183-I$227)/I$228)/(1+POWER(10,($B183-I$227)/I$228))</f>
        <v>0.99914413572037919</v>
      </c>
      <c r="DZ183" s="2">
        <f>POWER(10,($B183-J$227)/J$228)/(1+POWER(10,($B183-J$227)/J$228))</f>
        <v>0.99905683577531279</v>
      </c>
      <c r="EA183" s="2">
        <f>POWER(10,($B183-K$227)/K$228)/(1+POWER(10,($B183-K$227)/K$228))</f>
        <v>0.99905032934278515</v>
      </c>
      <c r="EB183" s="2">
        <f>POWER(10,($B183-L$227)/L$228)/(1+POWER(10,($B183-L$227)/L$228))</f>
        <v>0.99919885315722679</v>
      </c>
      <c r="EC183" s="2">
        <f>POWER(10,($B183-M$227)/M$228)/(1+POWER(10,($B183-M$227)/M$228))</f>
        <v>0.9990261335706373</v>
      </c>
      <c r="ED183" s="2">
        <f>POWER(10,($B183-N$227)/N$228)/(1+POWER(10,($B183-N$227)/N$228))</f>
        <v>0.99898151803518576</v>
      </c>
      <c r="EE183" s="2">
        <f>POWER(10,($B183-O$227)/O$228)/(1+POWER(10,($B183-O$227)/O$228))</f>
        <v>0.99909530971123495</v>
      </c>
    </row>
    <row r="184" spans="2:135" x14ac:dyDescent="0.25">
      <c r="B184" s="2">
        <v>178</v>
      </c>
      <c r="C184">
        <v>75.271000000000001</v>
      </c>
      <c r="D184">
        <v>79.186000000000007</v>
      </c>
      <c r="E184">
        <v>79.286000000000001</v>
      </c>
      <c r="F184">
        <v>80.043000000000006</v>
      </c>
      <c r="G184">
        <v>84.429000000000002</v>
      </c>
      <c r="H184">
        <v>86.614000000000004</v>
      </c>
      <c r="I184">
        <v>85.986000000000004</v>
      </c>
      <c r="J184">
        <v>84.856999999999999</v>
      </c>
      <c r="K184">
        <v>84</v>
      </c>
      <c r="L184">
        <v>81.043000000000006</v>
      </c>
      <c r="M184">
        <v>74.414000000000001</v>
      </c>
      <c r="N184">
        <v>67.7286</v>
      </c>
      <c r="O184">
        <v>59.1571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75.044558280970506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78.681117586550059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80.345096943166482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81.250965070233732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84.097801771340372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85.840468743737986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86.463780777293621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85.576262935590947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83.631293584641512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80.146075928093211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74.955534338616189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68.250371585561226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58.247276681546481</v>
      </c>
      <c r="AE184" s="5"/>
      <c r="AG184" s="5">
        <f t="shared" si="49"/>
        <v>0.22644171902949495</v>
      </c>
      <c r="AH184" s="5">
        <f t="shared" si="49"/>
        <v>0.50488241344994833</v>
      </c>
      <c r="AI184" s="5">
        <f t="shared" si="49"/>
        <v>-1.0590969431664803</v>
      </c>
      <c r="AJ184" s="5">
        <f t="shared" si="49"/>
        <v>-1.2079650702337261</v>
      </c>
      <c r="AK184" s="5">
        <f t="shared" si="48"/>
        <v>0.33119822865963044</v>
      </c>
      <c r="AL184" s="5">
        <f t="shared" si="48"/>
        <v>0.77353125626201802</v>
      </c>
      <c r="AM184" s="5">
        <f t="shared" si="48"/>
        <v>-0.47778077729361712</v>
      </c>
      <c r="AN184" s="5">
        <f t="shared" si="48"/>
        <v>-0.71926293559094745</v>
      </c>
      <c r="AO184" s="5">
        <f t="shared" si="47"/>
        <v>0.36870641535848847</v>
      </c>
      <c r="AP184" s="5">
        <f t="shared" si="47"/>
        <v>0.89692407190679546</v>
      </c>
      <c r="AQ184" s="5">
        <f t="shared" si="47"/>
        <v>-0.54153433861618794</v>
      </c>
      <c r="AR184" s="5">
        <f t="shared" si="47"/>
        <v>-0.52177158556122549</v>
      </c>
      <c r="AS184" s="5">
        <f t="shared" si="50"/>
        <v>0.90982331845351894</v>
      </c>
      <c r="AV184" s="2">
        <f t="shared" si="34"/>
        <v>75.044558278876735</v>
      </c>
      <c r="AW184" s="2">
        <f t="shared" si="35"/>
        <v>78.677590028982664</v>
      </c>
      <c r="AX184" s="2">
        <f t="shared" si="36"/>
        <v>80.343218092839948</v>
      </c>
      <c r="AY184" s="2">
        <f t="shared" si="37"/>
        <v>81.247999198359054</v>
      </c>
      <c r="AZ184" s="2">
        <f t="shared" si="38"/>
        <v>84.096011393712104</v>
      </c>
      <c r="BA184" s="2">
        <f t="shared" si="39"/>
        <v>85.839869597896936</v>
      </c>
      <c r="BB184" s="2">
        <f t="shared" si="40"/>
        <v>86.462808137331166</v>
      </c>
      <c r="BC184" s="2">
        <f t="shared" si="41"/>
        <v>85.573877727262328</v>
      </c>
      <c r="BD184" s="2">
        <f t="shared" si="42"/>
        <v>83.626839514466837</v>
      </c>
      <c r="BE184" s="2">
        <f t="shared" si="43"/>
        <v>80.14143528563325</v>
      </c>
      <c r="BF184" s="2">
        <f t="shared" si="44"/>
        <v>74.908250400966693</v>
      </c>
      <c r="BG184" s="2">
        <f t="shared" si="45"/>
        <v>68.158530616531522</v>
      </c>
      <c r="BH184" s="2">
        <f t="shared" si="46"/>
        <v>58.144924305868273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75.271000000000001</v>
      </c>
      <c r="CA184" s="2">
        <f>IF(OR(AND($B184&gt;D$230, $B184&lt;D$231), $B184&gt;D$232), D184, "")</f>
        <v>79.186000000000007</v>
      </c>
      <c r="CB184" s="2">
        <f>IF(OR(AND($B184&gt;E$230, $B184&lt;E$231), $B184&gt;E$232), E184, "")</f>
        <v>79.286000000000001</v>
      </c>
      <c r="CC184" s="2">
        <f>IF(OR(AND($B184&gt;F$230, $B184&lt;F$231), $B184&gt;F$232), F184, "")</f>
        <v>80.043000000000006</v>
      </c>
      <c r="CD184" s="2">
        <f>IF(OR(AND($B184&gt;G$230, $B184&lt;G$231), $B184&gt;G$232), G184, "")</f>
        <v>84.429000000000002</v>
      </c>
      <c r="CE184" s="2">
        <f>IF(OR(AND($B184&gt;H$230, $B184&lt;H$231), $B184&gt;H$232), H184, "")</f>
        <v>86.614000000000004</v>
      </c>
      <c r="CF184" s="2">
        <f>IF(OR(AND($B184&gt;I$230, $B184&lt;I$231), $B184&gt;I$232), I184, "")</f>
        <v>85.986000000000004</v>
      </c>
      <c r="CG184" s="2">
        <f>IF(OR(AND($B184&gt;J$230, $B184&lt;J$231), $B184&gt;J$232), J184, "")</f>
        <v>84.856999999999999</v>
      </c>
      <c r="CH184" s="2">
        <f>IF(OR(AND($B184&gt;K$230, $B184&lt;K$231), $B184&gt;K$232), K184, "")</f>
        <v>84</v>
      </c>
      <c r="CI184" s="2">
        <f>IF(OR(AND($B184&gt;L$230, $B184&lt;L$231), $B184&gt;L$232), L184, "")</f>
        <v>81.043000000000006</v>
      </c>
      <c r="CJ184" s="2">
        <f>IF(OR(AND($B184&gt;M$230, $B184&lt;M$231), $B184&gt;M$232), M184, "")</f>
        <v>74.414000000000001</v>
      </c>
      <c r="CK184" s="2">
        <f>IF(OR(AND($B184&gt;N$230, $B184&lt;N$231), $B184&gt;N$232), N184, "")</f>
        <v>67.7286</v>
      </c>
      <c r="CL184" s="2" t="str">
        <f>IF(OR(AND($B184&gt;O$230, $B184&lt;O$231), $B184&gt;O$232), O184, "")</f>
        <v/>
      </c>
      <c r="CO184" s="2">
        <f>BK$207*$B184+BK$209</f>
        <v>80.824729516801568</v>
      </c>
      <c r="CP184" s="2">
        <f>BL$207*$B184+BL$209</f>
        <v>82.288877767373918</v>
      </c>
      <c r="CQ184" s="2">
        <f>BM$207*$B184+BM$209</f>
        <v>85.392720342701978</v>
      </c>
      <c r="CR184" s="2">
        <f>BN$207*$B184+BN$209</f>
        <v>86.486896039323653</v>
      </c>
      <c r="CS184" s="2">
        <f>BO$207*$B184+BO$209</f>
        <v>90.424186673675464</v>
      </c>
      <c r="CT184" s="2">
        <f>BP$207*$B184+BP$209</f>
        <v>93.607856403881442</v>
      </c>
      <c r="CU184" s="2">
        <f>BQ$207*$B184+BQ$209</f>
        <v>95.180730406860661</v>
      </c>
      <c r="CV184" s="2">
        <f>BR$207*$B184+BR$209</f>
        <v>94.313592193200719</v>
      </c>
      <c r="CW184" s="2">
        <f>BS$207*$B184+BS$209</f>
        <v>91.822972520469349</v>
      </c>
      <c r="CX184" s="2">
        <f>BT$207*$B184+BT$209</f>
        <v>88.697652474861727</v>
      </c>
      <c r="CY184" s="2">
        <f>BU$207*$B184+BU$209</f>
        <v>83.963571774734632</v>
      </c>
      <c r="CZ184" s="2">
        <f>BV$207*$B184+BV$209</f>
        <v>75.076955518756492</v>
      </c>
      <c r="DA184" s="2">
        <f>BW$207*$B184+BW$209</f>
        <v>62.882908956228967</v>
      </c>
      <c r="DD184" s="2">
        <f>BZ$207*$B184+BZ$209</f>
        <v>75.04064696242537</v>
      </c>
      <c r="DE184" s="2">
        <f>CA$207*$B184+CA$209</f>
        <v>78.674317298744569</v>
      </c>
      <c r="DF184" s="2">
        <f>CB$207*$B184+CB$209</f>
        <v>80.339247179970911</v>
      </c>
      <c r="DG184" s="2">
        <f>CC$207*$B184+CC$209</f>
        <v>81.243658518683745</v>
      </c>
      <c r="DH184" s="2">
        <f>CD$207*$B184+CD$209</f>
        <v>84.090949248191421</v>
      </c>
      <c r="DI184" s="2">
        <f>CE$207*$B184+CE$209</f>
        <v>85.834095790005847</v>
      </c>
      <c r="DJ184" s="2">
        <f>CF$207*$B184+CF$209</f>
        <v>86.45599746871099</v>
      </c>
      <c r="DK184" s="2">
        <f>CG$207*$B184+CG$209</f>
        <v>85.566352937552566</v>
      </c>
      <c r="DL184" s="2">
        <f>CH$207*$B184+CH$209</f>
        <v>83.619734014371573</v>
      </c>
      <c r="DM184" s="2">
        <f>CI$207*$B184+CI$209</f>
        <v>80.135178633649645</v>
      </c>
      <c r="DN184" s="2">
        <f>CJ$207*$B184+CJ$209</f>
        <v>74.900199834976391</v>
      </c>
      <c r="DO184" s="2">
        <f>CK$207*$B184+CK$209</f>
        <v>68.152097771036239</v>
      </c>
      <c r="DP184" s="2">
        <f>CL$207*$B184+CL$209</f>
        <v>58.141011514806522</v>
      </c>
      <c r="DS184" s="2">
        <f>POWER(10,($B184-C$227)/C$228)/(1+POWER(10,($B184-C$227)/C$228))</f>
        <v>0.99932377928312854</v>
      </c>
      <c r="DT184" s="2">
        <f>POWER(10,($B184-D$227)/D$228)/(1+POWER(10,($B184-D$227)/D$228))</f>
        <v>0.99909457034500071</v>
      </c>
      <c r="DU184" s="2">
        <f>POWER(10,($B184-E$227)/E$228)/(1+POWER(10,($B184-E$227)/E$228))</f>
        <v>0.99921422104339697</v>
      </c>
      <c r="DV184" s="2">
        <f>POWER(10,($B184-F$227)/F$228)/(1+POWER(10,($B184-F$227)/F$228))</f>
        <v>0.99917213750889233</v>
      </c>
      <c r="DW184" s="2">
        <f>POWER(10,($B184-G$227)/G$228)/(1+POWER(10,($B184-G$227)/G$228))</f>
        <v>0.99920070176110554</v>
      </c>
      <c r="DX184" s="2">
        <f>POWER(10,($B184-H$227)/H$228)/(1+POWER(10,($B184-H$227)/H$228))</f>
        <v>0.99925726965649408</v>
      </c>
      <c r="DY184" s="2">
        <f>POWER(10,($B184-I$227)/I$228)/(1+POWER(10,($B184-I$227)/I$228))</f>
        <v>0.99921938371426966</v>
      </c>
      <c r="DZ184" s="2">
        <f>POWER(10,($B184-J$227)/J$228)/(1+POWER(10,($B184-J$227)/J$228))</f>
        <v>0.99913975261338583</v>
      </c>
      <c r="EA184" s="2">
        <f>POWER(10,($B184-K$227)/K$228)/(1+POWER(10,($B184-K$227)/K$228))</f>
        <v>0.99913381768798071</v>
      </c>
      <c r="EB184" s="2">
        <f>POWER(10,($B184-L$227)/L$228)/(1+POWER(10,($B184-L$227)/L$228))</f>
        <v>0.99926929388636565</v>
      </c>
      <c r="EC184" s="2">
        <f>POWER(10,($B184-M$227)/M$228)/(1+POWER(10,($B184-M$227)/M$228))</f>
        <v>0.99911174714622497</v>
      </c>
      <c r="ED184" s="2">
        <f>POWER(10,($B184-N$227)/N$228)/(1+POWER(10,($B184-N$227)/N$228))</f>
        <v>0.99907105016021425</v>
      </c>
      <c r="EE184" s="2">
        <f>POWER(10,($B184-O$227)/O$228)/(1+POWER(10,($B184-O$227)/O$228))</f>
        <v>0.99917484696577952</v>
      </c>
    </row>
    <row r="185" spans="2:135" x14ac:dyDescent="0.25">
      <c r="B185" s="2">
        <v>179</v>
      </c>
      <c r="C185">
        <v>74.986000000000004</v>
      </c>
      <c r="D185">
        <v>78.771000000000001</v>
      </c>
      <c r="E185">
        <v>80.713999999999999</v>
      </c>
      <c r="F185">
        <v>80.786000000000001</v>
      </c>
      <c r="G185">
        <v>84.3</v>
      </c>
      <c r="H185">
        <v>85.643000000000001</v>
      </c>
      <c r="I185">
        <v>86.057000000000002</v>
      </c>
      <c r="J185">
        <v>84.742999999999995</v>
      </c>
      <c r="K185">
        <v>82.528999999999996</v>
      </c>
      <c r="L185">
        <v>79.228999999999999</v>
      </c>
      <c r="M185">
        <v>76.028999999999996</v>
      </c>
      <c r="N185">
        <v>68.042900000000003</v>
      </c>
      <c r="O185">
        <v>57.814300000000003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74.971827569338544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78.61615434267199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80.273477220833726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81.186519542276258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84.041509292696205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85.775360376974547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86.390952592725739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85.49947261257968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83.553399602293382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80.068142494433005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74.863123347142349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68.159256702595243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58.174083876147023</v>
      </c>
      <c r="AE185" s="5"/>
      <c r="AG185" s="5">
        <f t="shared" si="49"/>
        <v>1.4172430661460567E-2</v>
      </c>
      <c r="AH185" s="5">
        <f t="shared" si="49"/>
        <v>0.15484565732801059</v>
      </c>
      <c r="AI185" s="5">
        <f t="shared" si="49"/>
        <v>0.44052277916627247</v>
      </c>
      <c r="AJ185" s="5">
        <f t="shared" si="49"/>
        <v>-0.40051954227625686</v>
      </c>
      <c r="AK185" s="5">
        <f t="shared" si="48"/>
        <v>0.25849070730379253</v>
      </c>
      <c r="AL185" s="5">
        <f t="shared" si="48"/>
        <v>-0.13236037697454606</v>
      </c>
      <c r="AM185" s="5">
        <f t="shared" si="48"/>
        <v>-0.33395259272573696</v>
      </c>
      <c r="AN185" s="5">
        <f t="shared" si="48"/>
        <v>-0.75647261257968523</v>
      </c>
      <c r="AO185" s="5">
        <f t="shared" si="47"/>
        <v>-1.0243996022933857</v>
      </c>
      <c r="AP185" s="5">
        <f t="shared" si="47"/>
        <v>-0.83914249443300548</v>
      </c>
      <c r="AQ185" s="5">
        <f t="shared" si="47"/>
        <v>1.1658766528576479</v>
      </c>
      <c r="AR185" s="5">
        <f t="shared" si="47"/>
        <v>-0.11635670259524034</v>
      </c>
      <c r="AS185" s="5">
        <f t="shared" si="50"/>
        <v>-0.35978387614702001</v>
      </c>
      <c r="AV185" s="2">
        <f t="shared" si="34"/>
        <v>74.971827568214039</v>
      </c>
      <c r="AW185" s="2">
        <f t="shared" si="35"/>
        <v>78.61422064116573</v>
      </c>
      <c r="AX185" s="2">
        <f t="shared" si="36"/>
        <v>80.272536505780991</v>
      </c>
      <c r="AY185" s="2">
        <f t="shared" si="37"/>
        <v>81.185039359838214</v>
      </c>
      <c r="AZ185" s="2">
        <f t="shared" si="38"/>
        <v>84.040654734568776</v>
      </c>
      <c r="BA185" s="2">
        <f t="shared" si="39"/>
        <v>85.775091296488839</v>
      </c>
      <c r="BB185" s="2">
        <f t="shared" si="40"/>
        <v>86.390509837512795</v>
      </c>
      <c r="BC185" s="2">
        <f t="shared" si="41"/>
        <v>85.498349204565102</v>
      </c>
      <c r="BD185" s="2">
        <f t="shared" si="42"/>
        <v>83.551244445100409</v>
      </c>
      <c r="BE185" s="2">
        <f t="shared" si="43"/>
        <v>80.065876939167026</v>
      </c>
      <c r="BF185" s="2">
        <f t="shared" si="44"/>
        <v>74.837083834127597</v>
      </c>
      <c r="BG185" s="2">
        <f t="shared" si="45"/>
        <v>68.10633635356406</v>
      </c>
      <c r="BH185" s="2">
        <f t="shared" si="46"/>
        <v>58.113617823436364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74.986000000000004</v>
      </c>
      <c r="CA185" s="2">
        <f>IF(OR(AND($B185&gt;D$230, $B185&lt;D$231), $B185&gt;D$232), D185, "")</f>
        <v>78.771000000000001</v>
      </c>
      <c r="CB185" s="2">
        <f>IF(OR(AND($B185&gt;E$230, $B185&lt;E$231), $B185&gt;E$232), E185, "")</f>
        <v>80.713999999999999</v>
      </c>
      <c r="CC185" s="2">
        <f>IF(OR(AND($B185&gt;F$230, $B185&lt;F$231), $B185&gt;F$232), F185, "")</f>
        <v>80.786000000000001</v>
      </c>
      <c r="CD185" s="2">
        <f>IF(OR(AND($B185&gt;G$230, $B185&lt;G$231), $B185&gt;G$232), G185, "")</f>
        <v>84.3</v>
      </c>
      <c r="CE185" s="2">
        <f>IF(OR(AND($B185&gt;H$230, $B185&lt;H$231), $B185&gt;H$232), H185, "")</f>
        <v>85.643000000000001</v>
      </c>
      <c r="CF185" s="2">
        <f>IF(OR(AND($B185&gt;I$230, $B185&lt;I$231), $B185&gt;I$232), I185, "")</f>
        <v>86.057000000000002</v>
      </c>
      <c r="CG185" s="2">
        <f>IF(OR(AND($B185&gt;J$230, $B185&lt;J$231), $B185&gt;J$232), J185, "")</f>
        <v>84.742999999999995</v>
      </c>
      <c r="CH185" s="2">
        <f>IF(OR(AND($B185&gt;K$230, $B185&lt;K$231), $B185&gt;K$232), K185, "")</f>
        <v>82.528999999999996</v>
      </c>
      <c r="CI185" s="2">
        <f>IF(OR(AND($B185&gt;L$230, $B185&lt;L$231), $B185&gt;L$232), L185, "")</f>
        <v>79.228999999999999</v>
      </c>
      <c r="CJ185" s="2">
        <f>IF(OR(AND($B185&gt;M$230, $B185&lt;M$231), $B185&gt;M$232), M185, "")</f>
        <v>76.028999999999996</v>
      </c>
      <c r="CK185" s="2">
        <f>IF(OR(AND($B185&gt;N$230, $B185&lt;N$231), $B185&gt;N$232), N185, "")</f>
        <v>68.042900000000003</v>
      </c>
      <c r="CL185" s="2">
        <f>IF(OR(AND($B185&gt;O$230, $B185&lt;O$231), $B185&gt;O$232), O185, "")</f>
        <v>57.814300000000003</v>
      </c>
      <c r="CO185" s="2">
        <f>BK$207*$B185+BK$209</f>
        <v>80.817842499877358</v>
      </c>
      <c r="CP185" s="2">
        <f>BL$207*$B185+BL$209</f>
        <v>82.265316669831279</v>
      </c>
      <c r="CQ185" s="2">
        <f>BM$207*$B185+BM$209</f>
        <v>85.37711370486825</v>
      </c>
      <c r="CR185" s="2">
        <f>BN$207*$B185+BN$209</f>
        <v>86.482777082141482</v>
      </c>
      <c r="CS185" s="2">
        <f>BO$207*$B185+BO$209</f>
        <v>90.442327597020096</v>
      </c>
      <c r="CT185" s="2">
        <f>BP$207*$B185+BP$209</f>
        <v>93.633305163552677</v>
      </c>
      <c r="CU185" s="2">
        <f>BQ$207*$B185+BQ$209</f>
        <v>95.208903103161546</v>
      </c>
      <c r="CV185" s="2">
        <f>BR$207*$B185+BR$209</f>
        <v>94.341412733901635</v>
      </c>
      <c r="CW185" s="2">
        <f>BS$207*$B185+BS$209</f>
        <v>91.846941739653957</v>
      </c>
      <c r="CX185" s="2">
        <f>BT$207*$B185+BT$209</f>
        <v>88.722640800888456</v>
      </c>
      <c r="CY185" s="2">
        <f>BU$207*$B185+BU$209</f>
        <v>84.001256555034772</v>
      </c>
      <c r="CZ185" s="2">
        <f>BV$207*$B185+BV$209</f>
        <v>75.10732834235877</v>
      </c>
      <c r="DA185" s="2">
        <f>BW$207*$B185+BW$209</f>
        <v>62.907547233445577</v>
      </c>
      <c r="DD185" s="2">
        <f>BZ$207*$B185+BZ$209</f>
        <v>74.968219770572389</v>
      </c>
      <c r="DE185" s="2">
        <f>CA$207*$B185+CA$209</f>
        <v>78.611202973764051</v>
      </c>
      <c r="DF185" s="2">
        <f>CB$207*$B185+CB$209</f>
        <v>80.268875490311672</v>
      </c>
      <c r="DG185" s="2">
        <f>CC$207*$B185+CC$209</f>
        <v>81.181036150098407</v>
      </c>
      <c r="DH185" s="2">
        <f>CD$207*$B185+CD$209</f>
        <v>84.035984382690856</v>
      </c>
      <c r="DI185" s="2">
        <f>CE$207*$B185+CE$209</f>
        <v>85.769764357842647</v>
      </c>
      <c r="DJ185" s="2">
        <f>CF$207*$B185+CF$209</f>
        <v>86.384226849660209</v>
      </c>
      <c r="DK185" s="2">
        <f>CG$207*$B185+CG$209</f>
        <v>85.491405361956069</v>
      </c>
      <c r="DL185" s="2">
        <f>CH$207*$B185+CH$209</f>
        <v>83.544685431240168</v>
      </c>
      <c r="DM185" s="2">
        <f>CI$207*$B185+CI$209</f>
        <v>80.06010375024411</v>
      </c>
      <c r="DN185" s="2">
        <f>CJ$207*$B185+CJ$209</f>
        <v>74.82965337221961</v>
      </c>
      <c r="DO185" s="2">
        <f>CK$207*$B185+CK$209</f>
        <v>68.100399511849062</v>
      </c>
      <c r="DP185" s="2">
        <f>CL$207*$B185+CL$209</f>
        <v>58.110007179661743</v>
      </c>
      <c r="DS185" s="2">
        <f>POWER(10,($B185-C$227)/C$228)/(1+POWER(10,($B185-C$227)/C$228))</f>
        <v>0.99938324267929812</v>
      </c>
      <c r="DT185" s="2">
        <f>POWER(10,($B185-D$227)/D$228)/(1+POWER(10,($B185-D$227)/D$228))</f>
        <v>0.99917417254834873</v>
      </c>
      <c r="DU185" s="2">
        <f>POWER(10,($B185-E$227)/E$228)/(1+POWER(10,($B185-E$227)/E$228))</f>
        <v>0.99928331152237682</v>
      </c>
      <c r="DV185" s="2">
        <f>POWER(10,($B185-F$227)/F$228)/(1+POWER(10,($B185-F$227)/F$228))</f>
        <v>0.99924492543277299</v>
      </c>
      <c r="DW185" s="2">
        <f>POWER(10,($B185-G$227)/G$228)/(1+POWER(10,($B185-G$227)/G$228))</f>
        <v>0.9992709800705839</v>
      </c>
      <c r="DX185" s="2">
        <f>POWER(10,($B185-H$227)/H$228)/(1+POWER(10,($B185-H$227)/H$228))</f>
        <v>0.99932257760494703</v>
      </c>
      <c r="DY185" s="2">
        <f>POWER(10,($B185-I$227)/I$228)/(1+POWER(10,($B185-I$227)/I$228))</f>
        <v>0.99928802058318045</v>
      </c>
      <c r="DZ185" s="2">
        <f>POWER(10,($B185-J$227)/J$228)/(1+POWER(10,($B185-J$227)/J$228))</f>
        <v>0.99921538566950285</v>
      </c>
      <c r="EA185" s="2">
        <f>POWER(10,($B185-K$227)/K$228)/(1+POWER(10,($B185-K$227)/K$228))</f>
        <v>0.99920997213087881</v>
      </c>
      <c r="EB185" s="2">
        <f>POWER(10,($B185-L$227)/L$228)/(1+POWER(10,($B185-L$227)/L$228))</f>
        <v>0.99933354525479534</v>
      </c>
      <c r="EC185" s="2">
        <f>POWER(10,($B185-M$227)/M$228)/(1+POWER(10,($B185-M$227)/M$228))</f>
        <v>0.99918984044993375</v>
      </c>
      <c r="ED185" s="2">
        <f>POWER(10,($B185-N$227)/N$228)/(1+POWER(10,($B185-N$227)/N$228))</f>
        <v>0.99915271842220543</v>
      </c>
      <c r="EE185" s="2">
        <f>POWER(10,($B185-O$227)/O$228)/(1+POWER(10,($B185-O$227)/O$228))</f>
        <v>0.99924739684627062</v>
      </c>
    </row>
    <row r="186" spans="2:135" x14ac:dyDescent="0.25">
      <c r="B186" s="2">
        <v>180</v>
      </c>
      <c r="C186">
        <v>74.528999999999996</v>
      </c>
      <c r="D186">
        <v>78.856999999999999</v>
      </c>
      <c r="E186">
        <v>81.2</v>
      </c>
      <c r="F186">
        <v>80.313999999999993</v>
      </c>
      <c r="G186">
        <v>83.271000000000001</v>
      </c>
      <c r="H186">
        <v>86.143000000000001</v>
      </c>
      <c r="I186">
        <v>86.1</v>
      </c>
      <c r="J186">
        <v>85.471000000000004</v>
      </c>
      <c r="K186">
        <v>83.528999999999996</v>
      </c>
      <c r="L186">
        <v>78.929000000000002</v>
      </c>
      <c r="M186">
        <v>73.429000000000002</v>
      </c>
      <c r="N186">
        <v>67.628600000000006</v>
      </c>
      <c r="O186">
        <v>58.128599999999999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74.899119976082389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78.551897190132252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80.202334532127338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81.122820014296749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83.985722290073767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85.710463734986959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86.318446468237482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85.423376083208581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83.476698824378829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79.991425643905444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74.779851705138654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68.083722597274487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58.116971148984362</v>
      </c>
      <c r="AE186" s="5"/>
      <c r="AG186" s="5">
        <f t="shared" si="49"/>
        <v>-0.37011997608239255</v>
      </c>
      <c r="AH186" s="5">
        <f t="shared" si="49"/>
        <v>0.30510280986774774</v>
      </c>
      <c r="AI186" s="5">
        <f t="shared" si="49"/>
        <v>0.99766546787266464</v>
      </c>
      <c r="AJ186" s="5">
        <f t="shared" si="49"/>
        <v>-0.80882001429675654</v>
      </c>
      <c r="AK186" s="5">
        <f t="shared" si="48"/>
        <v>-0.71472229007376598</v>
      </c>
      <c r="AL186" s="5">
        <f t="shared" si="48"/>
        <v>0.43253626501304154</v>
      </c>
      <c r="AM186" s="5">
        <f t="shared" si="48"/>
        <v>-0.21844646823748803</v>
      </c>
      <c r="AN186" s="5">
        <f t="shared" si="48"/>
        <v>4.7623916791422971E-2</v>
      </c>
      <c r="AO186" s="5">
        <f t="shared" si="47"/>
        <v>5.2301175621167317E-2</v>
      </c>
      <c r="AP186" s="5">
        <f t="shared" si="47"/>
        <v>-1.062425643905442</v>
      </c>
      <c r="AQ186" s="5">
        <f t="shared" si="47"/>
        <v>-1.3508517051386519</v>
      </c>
      <c r="AR186" s="5">
        <f t="shared" si="47"/>
        <v>-0.45512259727448168</v>
      </c>
      <c r="AS186" s="5">
        <f t="shared" si="50"/>
        <v>1.1628851015636599E-2</v>
      </c>
      <c r="AV186" s="2">
        <f t="shared" si="34"/>
        <v>74.899119975496987</v>
      </c>
      <c r="AW186" s="2">
        <f t="shared" si="35"/>
        <v>78.550870786374972</v>
      </c>
      <c r="AX186" s="2">
        <f t="shared" si="36"/>
        <v>80.201878695219804</v>
      </c>
      <c r="AY186" s="2">
        <f t="shared" si="37"/>
        <v>81.122105285011827</v>
      </c>
      <c r="AZ186" s="2">
        <f t="shared" si="38"/>
        <v>83.985327811229695</v>
      </c>
      <c r="BA186" s="2">
        <f t="shared" si="39"/>
        <v>85.710346912057489</v>
      </c>
      <c r="BB186" s="2">
        <f t="shared" si="40"/>
        <v>86.318251643183999</v>
      </c>
      <c r="BC186" s="2">
        <f t="shared" si="41"/>
        <v>85.422864626875551</v>
      </c>
      <c r="BD186" s="2">
        <f t="shared" si="42"/>
        <v>83.475690504368799</v>
      </c>
      <c r="BE186" s="2">
        <f t="shared" si="43"/>
        <v>79.990355209869648</v>
      </c>
      <c r="BF186" s="2">
        <f t="shared" si="44"/>
        <v>74.765964029358912</v>
      </c>
      <c r="BG186" s="2">
        <f t="shared" si="45"/>
        <v>68.054179543859263</v>
      </c>
      <c r="BH186" s="2">
        <f t="shared" si="46"/>
        <v>58.082334203482702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74.528999999999996</v>
      </c>
      <c r="CA186" s="2">
        <f>IF(OR(AND($B186&gt;D$230, $B186&lt;D$231), $B186&gt;D$232), D186, "")</f>
        <v>78.856999999999999</v>
      </c>
      <c r="CB186" s="2">
        <f>IF(OR(AND($B186&gt;E$230, $B186&lt;E$231), $B186&gt;E$232), E186, "")</f>
        <v>81.2</v>
      </c>
      <c r="CC186" s="2">
        <f>IF(OR(AND($B186&gt;F$230, $B186&lt;F$231), $B186&gt;F$232), F186, "")</f>
        <v>80.313999999999993</v>
      </c>
      <c r="CD186" s="2">
        <f>IF(OR(AND($B186&gt;G$230, $B186&lt;G$231), $B186&gt;G$232), G186, "")</f>
        <v>83.271000000000001</v>
      </c>
      <c r="CE186" s="2">
        <f>IF(OR(AND($B186&gt;H$230, $B186&lt;H$231), $B186&gt;H$232), H186, "")</f>
        <v>86.143000000000001</v>
      </c>
      <c r="CF186" s="2">
        <f>IF(OR(AND($B186&gt;I$230, $B186&lt;I$231), $B186&gt;I$232), I186, "")</f>
        <v>86.1</v>
      </c>
      <c r="CG186" s="2">
        <f>IF(OR(AND($B186&gt;J$230, $B186&lt;J$231), $B186&gt;J$232), J186, "")</f>
        <v>85.471000000000004</v>
      </c>
      <c r="CH186" s="2">
        <f>IF(OR(AND($B186&gt;K$230, $B186&lt;K$231), $B186&gt;K$232), K186, "")</f>
        <v>83.528999999999996</v>
      </c>
      <c r="CI186" s="2">
        <f>IF(OR(AND($B186&gt;L$230, $B186&lt;L$231), $B186&gt;L$232), L186, "")</f>
        <v>78.929000000000002</v>
      </c>
      <c r="CJ186" s="2">
        <f>IF(OR(AND($B186&gt;M$230, $B186&lt;M$231), $B186&gt;M$232), M186, "")</f>
        <v>73.429000000000002</v>
      </c>
      <c r="CK186" s="2">
        <f>IF(OR(AND($B186&gt;N$230, $B186&lt;N$231), $B186&gt;N$232), N186, "")</f>
        <v>67.628600000000006</v>
      </c>
      <c r="CL186" s="2">
        <f>IF(OR(AND($B186&gt;O$230, $B186&lt;O$231), $B186&gt;O$232), O186, "")</f>
        <v>58.128599999999999</v>
      </c>
      <c r="CO186" s="2">
        <f>BK$207*$B186+BK$209</f>
        <v>80.810955482953148</v>
      </c>
      <c r="CP186" s="2">
        <f>BL$207*$B186+BL$209</f>
        <v>82.241755572288639</v>
      </c>
      <c r="CQ186" s="2">
        <f>BM$207*$B186+BM$209</f>
        <v>85.361507067034523</v>
      </c>
      <c r="CR186" s="2">
        <f>BN$207*$B186+BN$209</f>
        <v>86.478658124959296</v>
      </c>
      <c r="CS186" s="2">
        <f>BO$207*$B186+BO$209</f>
        <v>90.460468520364728</v>
      </c>
      <c r="CT186" s="2">
        <f>BP$207*$B186+BP$209</f>
        <v>93.658753923223898</v>
      </c>
      <c r="CU186" s="2">
        <f>BQ$207*$B186+BQ$209</f>
        <v>95.237075799462431</v>
      </c>
      <c r="CV186" s="2">
        <f>BR$207*$B186+BR$209</f>
        <v>94.369233274602536</v>
      </c>
      <c r="CW186" s="2">
        <f>BS$207*$B186+BS$209</f>
        <v>91.87091095883855</v>
      </c>
      <c r="CX186" s="2">
        <f>BT$207*$B186+BT$209</f>
        <v>88.747629126915186</v>
      </c>
      <c r="CY186" s="2">
        <f>BU$207*$B186+BU$209</f>
        <v>84.038941335334925</v>
      </c>
      <c r="CZ186" s="2">
        <f>BV$207*$B186+BV$209</f>
        <v>75.137701165961047</v>
      </c>
      <c r="DA186" s="2">
        <f>BW$207*$B186+BW$209</f>
        <v>62.932185510662187</v>
      </c>
      <c r="DD186" s="2">
        <f>BZ$207*$B186+BZ$209</f>
        <v>74.895792578719409</v>
      </c>
      <c r="DE186" s="2">
        <f>CA$207*$B186+CA$209</f>
        <v>78.548088648783533</v>
      </c>
      <c r="DF186" s="2">
        <f>CB$207*$B186+CB$209</f>
        <v>80.198503800652446</v>
      </c>
      <c r="DG186" s="2">
        <f>CC$207*$B186+CC$209</f>
        <v>81.118413781513084</v>
      </c>
      <c r="DH186" s="2">
        <f>CD$207*$B186+CD$209</f>
        <v>83.98101951719029</v>
      </c>
      <c r="DI186" s="2">
        <f>CE$207*$B186+CE$209</f>
        <v>85.705432925679432</v>
      </c>
      <c r="DJ186" s="2">
        <f>CF$207*$B186+CF$209</f>
        <v>86.312456230609413</v>
      </c>
      <c r="DK186" s="2">
        <f>CG$207*$B186+CG$209</f>
        <v>85.416457786359587</v>
      </c>
      <c r="DL186" s="2">
        <f>CH$207*$B186+CH$209</f>
        <v>83.469636848108749</v>
      </c>
      <c r="DM186" s="2">
        <f>CI$207*$B186+CI$209</f>
        <v>79.98502886683859</v>
      </c>
      <c r="DN186" s="2">
        <f>CJ$207*$B186+CJ$209</f>
        <v>74.759106909462844</v>
      </c>
      <c r="DO186" s="2">
        <f>CK$207*$B186+CK$209</f>
        <v>68.048701252661886</v>
      </c>
      <c r="DP186" s="2">
        <f>CL$207*$B186+CL$209</f>
        <v>58.079002844516964</v>
      </c>
      <c r="DS186" s="2">
        <f>POWER(10,($B186-C$227)/C$228)/(1+POWER(10,($B186-C$227)/C$228))</f>
        <v>0.9994374801114615</v>
      </c>
      <c r="DT186" s="2">
        <f>POWER(10,($B186-D$227)/D$228)/(1+POWER(10,($B186-D$227)/D$228))</f>
        <v>0.99924678168090264</v>
      </c>
      <c r="DU186" s="2">
        <f>POWER(10,($B186-E$227)/E$228)/(1+POWER(10,($B186-E$227)/E$228))</f>
        <v>0.99934633111907201</v>
      </c>
      <c r="DV186" s="2">
        <f>POWER(10,($B186-F$227)/F$228)/(1+POWER(10,($B186-F$227)/F$228))</f>
        <v>0.99931131805525608</v>
      </c>
      <c r="DW186" s="2">
        <f>POWER(10,($B186-G$227)/G$228)/(1+POWER(10,($B186-G$227)/G$228))</f>
        <v>0.99933508327061615</v>
      </c>
      <c r="DX186" s="2">
        <f>POWER(10,($B186-H$227)/H$228)/(1+POWER(10,($B186-H$227)/H$228))</f>
        <v>0.99938214660522617</v>
      </c>
      <c r="DY186" s="2">
        <f>POWER(10,($B186-I$227)/I$228)/(1+POWER(10,($B186-I$227)/I$228))</f>
        <v>0.99935062637349603</v>
      </c>
      <c r="DZ186" s="2">
        <f>POWER(10,($B186-J$227)/J$228)/(1+POWER(10,($B186-J$227)/J$228))</f>
        <v>0.99928437382078994</v>
      </c>
      <c r="EA186" s="2">
        <f>POWER(10,($B186-K$227)/K$228)/(1+POWER(10,($B186-K$227)/K$228))</f>
        <v>0.99927943593075741</v>
      </c>
      <c r="EB186" s="2">
        <f>POWER(10,($B186-L$227)/L$228)/(1+POWER(10,($B186-L$227)/L$228))</f>
        <v>0.99939215040365048</v>
      </c>
      <c r="EC186" s="2">
        <f>POWER(10,($B186-M$227)/M$228)/(1+POWER(10,($B186-M$227)/M$228))</f>
        <v>0.99926107303413192</v>
      </c>
      <c r="ED186" s="2">
        <f>POWER(10,($B186-N$227)/N$228)/(1+POWER(10,($B186-N$227)/N$228))</f>
        <v>0.99922721240451695</v>
      </c>
      <c r="EE186" s="2">
        <f>POWER(10,($B186-O$227)/O$228)/(1+POWER(10,($B186-O$227)/O$228))</f>
        <v>0.99931357231019236</v>
      </c>
    </row>
    <row r="187" spans="2:135" x14ac:dyDescent="0.25">
      <c r="B187" s="2">
        <v>181</v>
      </c>
      <c r="C187">
        <v>74.900000000000006</v>
      </c>
      <c r="D187">
        <v>77.900000000000006</v>
      </c>
      <c r="E187">
        <v>80.614000000000004</v>
      </c>
      <c r="F187">
        <v>80.971000000000004</v>
      </c>
      <c r="G187">
        <v>84.585999999999999</v>
      </c>
      <c r="H187">
        <v>85.456999999999994</v>
      </c>
      <c r="I187">
        <v>86.257000000000005</v>
      </c>
      <c r="J187">
        <v>85.629000000000005</v>
      </c>
      <c r="K187">
        <v>83.671000000000006</v>
      </c>
      <c r="L187">
        <v>79.585999999999999</v>
      </c>
      <c r="M187">
        <v>74.942999999999998</v>
      </c>
      <c r="N187">
        <v>67.485699999999994</v>
      </c>
      <c r="O187">
        <v>57.571399999999997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74.826433784660324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78.488066550445239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80.131456648499267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81.059528967018636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83.930204540032236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85.645682969850839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86.246113455697227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85.347645844766035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83.400630848117757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79.915356879149741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74.702060612335188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68.018035885487265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58.07031073500977</v>
      </c>
      <c r="AE187" s="5"/>
      <c r="AG187" s="5">
        <f t="shared" si="49"/>
        <v>7.3566215339681662E-2</v>
      </c>
      <c r="AH187" s="5">
        <f t="shared" si="49"/>
        <v>-0.58806655044523382</v>
      </c>
      <c r="AI187" s="5">
        <f t="shared" si="49"/>
        <v>0.48254335150073757</v>
      </c>
      <c r="AJ187" s="5">
        <f t="shared" si="49"/>
        <v>-8.8528967018632443E-2</v>
      </c>
      <c r="AK187" s="5">
        <f t="shared" si="48"/>
        <v>0.65579545996776289</v>
      </c>
      <c r="AL187" s="5">
        <f t="shared" si="48"/>
        <v>-0.18868296985084498</v>
      </c>
      <c r="AM187" s="5">
        <f t="shared" si="48"/>
        <v>1.0886544302778134E-2</v>
      </c>
      <c r="AN187" s="5">
        <f t="shared" si="48"/>
        <v>0.28135415523397</v>
      </c>
      <c r="AO187" s="5">
        <f t="shared" si="47"/>
        <v>0.27036915188224953</v>
      </c>
      <c r="AP187" s="5">
        <f t="shared" si="47"/>
        <v>-0.3293568791497421</v>
      </c>
      <c r="AQ187" s="5">
        <f t="shared" si="47"/>
        <v>0.2409393876648096</v>
      </c>
      <c r="AR187" s="5">
        <f t="shared" si="47"/>
        <v>-0.53233588548727084</v>
      </c>
      <c r="AS187" s="5">
        <f t="shared" si="50"/>
        <v>-0.49891073500977257</v>
      </c>
      <c r="AV187" s="2">
        <f t="shared" si="34"/>
        <v>74.826433784364923</v>
      </c>
      <c r="AW187" s="2">
        <f t="shared" si="35"/>
        <v>78.487539004240759</v>
      </c>
      <c r="AX187" s="2">
        <f t="shared" si="36"/>
        <v>80.131242878694223</v>
      </c>
      <c r="AY187" s="2">
        <f t="shared" si="37"/>
        <v>81.059195055519581</v>
      </c>
      <c r="AZ187" s="2">
        <f t="shared" si="38"/>
        <v>83.930028427214225</v>
      </c>
      <c r="BA187" s="2">
        <f t="shared" si="39"/>
        <v>85.645633938911047</v>
      </c>
      <c r="BB187" s="2">
        <f t="shared" si="40"/>
        <v>86.246030586053436</v>
      </c>
      <c r="BC187" s="2">
        <f t="shared" si="41"/>
        <v>85.347420763450302</v>
      </c>
      <c r="BD187" s="2">
        <f t="shared" si="42"/>
        <v>83.400174690054726</v>
      </c>
      <c r="BE187" s="2">
        <f t="shared" si="43"/>
        <v>79.91486740038475</v>
      </c>
      <c r="BF187" s="2">
        <f t="shared" si="44"/>
        <v>74.694887563804102</v>
      </c>
      <c r="BG187" s="2">
        <f t="shared" si="45"/>
        <v>68.002057441047711</v>
      </c>
      <c r="BH187" s="2">
        <f t="shared" si="46"/>
        <v>58.051071764394223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74.900000000000006</v>
      </c>
      <c r="CA187" s="2">
        <f>IF(OR(AND($B187&gt;D$230, $B187&lt;D$231), $B187&gt;D$232), D187, "")</f>
        <v>77.900000000000006</v>
      </c>
      <c r="CB187" s="2">
        <f>IF(OR(AND($B187&gt;E$230, $B187&lt;E$231), $B187&gt;E$232), E187, "")</f>
        <v>80.614000000000004</v>
      </c>
      <c r="CC187" s="2">
        <f>IF(OR(AND($B187&gt;F$230, $B187&lt;F$231), $B187&gt;F$232), F187, "")</f>
        <v>80.971000000000004</v>
      </c>
      <c r="CD187" s="2">
        <f>IF(OR(AND($B187&gt;G$230, $B187&lt;G$231), $B187&gt;G$232), G187, "")</f>
        <v>84.585999999999999</v>
      </c>
      <c r="CE187" s="2">
        <f>IF(OR(AND($B187&gt;H$230, $B187&lt;H$231), $B187&gt;H$232), H187, "")</f>
        <v>85.456999999999994</v>
      </c>
      <c r="CF187" s="2">
        <f>IF(OR(AND($B187&gt;I$230, $B187&lt;I$231), $B187&gt;I$232), I187, "")</f>
        <v>86.257000000000005</v>
      </c>
      <c r="CG187" s="2">
        <f>IF(OR(AND($B187&gt;J$230, $B187&lt;J$231), $B187&gt;J$232), J187, "")</f>
        <v>85.629000000000005</v>
      </c>
      <c r="CH187" s="2">
        <f>IF(OR(AND($B187&gt;K$230, $B187&lt;K$231), $B187&gt;K$232), K187, "")</f>
        <v>83.671000000000006</v>
      </c>
      <c r="CI187" s="2">
        <f>IF(OR(AND($B187&gt;L$230, $B187&lt;L$231), $B187&gt;L$232), L187, "")</f>
        <v>79.585999999999999</v>
      </c>
      <c r="CJ187" s="2">
        <f>IF(OR(AND($B187&gt;M$230, $B187&lt;M$231), $B187&gt;M$232), M187, "")</f>
        <v>74.942999999999998</v>
      </c>
      <c r="CK187" s="2">
        <f>IF(OR(AND($B187&gt;N$230, $B187&lt;N$231), $B187&gt;N$232), N187, "")</f>
        <v>67.485699999999994</v>
      </c>
      <c r="CL187" s="2">
        <f>IF(OR(AND($B187&gt;O$230, $B187&lt;O$231), $B187&gt;O$232), O187, "")</f>
        <v>57.571399999999997</v>
      </c>
      <c r="CO187" s="2">
        <f>BK$207*$B187+BK$209</f>
        <v>80.804068466028937</v>
      </c>
      <c r="CP187" s="2">
        <f>BL$207*$B187+BL$209</f>
        <v>82.218194474746014</v>
      </c>
      <c r="CQ187" s="2">
        <f>BM$207*$B187+BM$209</f>
        <v>85.345900429200796</v>
      </c>
      <c r="CR187" s="2">
        <f>BN$207*$B187+BN$209</f>
        <v>86.474539167777124</v>
      </c>
      <c r="CS187" s="2">
        <f>BO$207*$B187+BO$209</f>
        <v>90.47860944370936</v>
      </c>
      <c r="CT187" s="2">
        <f>BP$207*$B187+BP$209</f>
        <v>93.684202682895119</v>
      </c>
      <c r="CU187" s="2">
        <f>BQ$207*$B187+BQ$209</f>
        <v>95.265248495763331</v>
      </c>
      <c r="CV187" s="2">
        <f>BR$207*$B187+BR$209</f>
        <v>94.397053815303451</v>
      </c>
      <c r="CW187" s="2">
        <f>BS$207*$B187+BS$209</f>
        <v>91.894880178023158</v>
      </c>
      <c r="CX187" s="2">
        <f>BT$207*$B187+BT$209</f>
        <v>88.772617452941915</v>
      </c>
      <c r="CY187" s="2">
        <f>BU$207*$B187+BU$209</f>
        <v>84.076626115635065</v>
      </c>
      <c r="CZ187" s="2">
        <f>BV$207*$B187+BV$209</f>
        <v>75.168073989563325</v>
      </c>
      <c r="DA187" s="2">
        <f>BW$207*$B187+BW$209</f>
        <v>62.956823787878797</v>
      </c>
      <c r="DD187" s="2">
        <f>BZ$207*$B187+BZ$209</f>
        <v>74.823365386866442</v>
      </c>
      <c r="DE187" s="2">
        <f>CA$207*$B187+CA$209</f>
        <v>78.48497432380303</v>
      </c>
      <c r="DF187" s="2">
        <f>CB$207*$B187+CB$209</f>
        <v>80.128132110993207</v>
      </c>
      <c r="DG187" s="2">
        <f>CC$207*$B187+CC$209</f>
        <v>81.055791412927746</v>
      </c>
      <c r="DH187" s="2">
        <f>CD$207*$B187+CD$209</f>
        <v>83.926054651689725</v>
      </c>
      <c r="DI187" s="2">
        <f>CE$207*$B187+CE$209</f>
        <v>85.641101493516231</v>
      </c>
      <c r="DJ187" s="2">
        <f>CF$207*$B187+CF$209</f>
        <v>86.240685611558632</v>
      </c>
      <c r="DK187" s="2">
        <f>CG$207*$B187+CG$209</f>
        <v>85.34151021076309</v>
      </c>
      <c r="DL187" s="2">
        <f>CH$207*$B187+CH$209</f>
        <v>83.39458826497733</v>
      </c>
      <c r="DM187" s="2">
        <f>CI$207*$B187+CI$209</f>
        <v>79.90995398343307</v>
      </c>
      <c r="DN187" s="2">
        <f>CJ$207*$B187+CJ$209</f>
        <v>74.688560446706063</v>
      </c>
      <c r="DO187" s="2">
        <f>CK$207*$B187+CK$209</f>
        <v>67.997002993474723</v>
      </c>
      <c r="DP187" s="2">
        <f>CL$207*$B187+CL$209</f>
        <v>58.047998509372185</v>
      </c>
      <c r="DS187" s="2">
        <f>POWER(10,($B187-C$227)/C$228)/(1+POWER(10,($B187-C$227)/C$228))</f>
        <v>0.99948695037057333</v>
      </c>
      <c r="DT187" s="2">
        <f>POWER(10,($B187-D$227)/D$228)/(1+POWER(10,($B187-D$227)/D$228))</f>
        <v>0.99931301119836624</v>
      </c>
      <c r="DU187" s="2">
        <f>POWER(10,($B187-E$227)/E$228)/(1+POWER(10,($B187-E$227)/E$228))</f>
        <v>0.99940381260506328</v>
      </c>
      <c r="DV187" s="2">
        <f>POWER(10,($B187-F$227)/F$228)/(1+POWER(10,($B187-F$227)/F$228))</f>
        <v>0.99937187653941251</v>
      </c>
      <c r="DW187" s="2">
        <f>POWER(10,($B187-G$227)/G$228)/(1+POWER(10,($B187-G$227)/G$228))</f>
        <v>0.99939355325508406</v>
      </c>
      <c r="DX187" s="2">
        <f>POWER(10,($B187-H$227)/H$228)/(1+POWER(10,($B187-H$227)/H$228))</f>
        <v>0.99943648037142596</v>
      </c>
      <c r="DY187" s="2">
        <f>POWER(10,($B187-I$227)/I$228)/(1+POWER(10,($B187-I$227)/I$228))</f>
        <v>0.99940773037282915</v>
      </c>
      <c r="DZ187" s="2">
        <f>POWER(10,($B187-J$227)/J$228)/(1+POWER(10,($B187-J$227)/J$228))</f>
        <v>0.99934730006885064</v>
      </c>
      <c r="EA187" s="2">
        <f>POWER(10,($B187-K$227)/K$228)/(1+POWER(10,($B187-K$227)/K$228))</f>
        <v>0.99934279609047139</v>
      </c>
      <c r="EB187" s="2">
        <f>POWER(10,($B187-L$227)/L$228)/(1+POWER(10,($B187-L$227)/L$228))</f>
        <v>0.99944560492806767</v>
      </c>
      <c r="EC187" s="2">
        <f>POWER(10,($B187-M$227)/M$228)/(1+POWER(10,($B187-M$227)/M$228))</f>
        <v>0.99932604677883952</v>
      </c>
      <c r="ED187" s="2">
        <f>POWER(10,($B187-N$227)/N$228)/(1+POWER(10,($B187-N$227)/N$228))</f>
        <v>0.99929516140953811</v>
      </c>
      <c r="EE187" s="2">
        <f>POWER(10,($B187-O$227)/O$228)/(1+POWER(10,($B187-O$227)/O$228))</f>
        <v>0.99937393269312524</v>
      </c>
    </row>
    <row r="188" spans="2:135" x14ac:dyDescent="0.25">
      <c r="B188" s="2">
        <v>182</v>
      </c>
      <c r="C188">
        <v>74.7</v>
      </c>
      <c r="D188">
        <v>78.328999999999994</v>
      </c>
      <c r="E188">
        <v>79.271000000000001</v>
      </c>
      <c r="F188">
        <v>80.043000000000006</v>
      </c>
      <c r="G188">
        <v>84.570999999999998</v>
      </c>
      <c r="H188">
        <v>86.213999999999999</v>
      </c>
      <c r="I188">
        <v>85.643000000000001</v>
      </c>
      <c r="J188">
        <v>83.813999999999993</v>
      </c>
      <c r="K188">
        <v>83.629000000000005</v>
      </c>
      <c r="L188">
        <v>79.456999999999994</v>
      </c>
      <c r="M188">
        <v>73.956999999999994</v>
      </c>
      <c r="N188">
        <v>67.3</v>
      </c>
      <c r="O188">
        <v>57.942900000000002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74.75376740134935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78.424486492355868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80.06072442462343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80.996457823849624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83.874830582102135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85.580969942594322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86.173877982475616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85.272110359211439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83.324893749093292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79.839627622982704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74.627439279082523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67.958340085777323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58.030190818215615</v>
      </c>
      <c r="AE188" s="5"/>
      <c r="AG188" s="5">
        <f t="shared" si="49"/>
        <v>-5.376740134934721E-2</v>
      </c>
      <c r="AH188" s="5">
        <f t="shared" si="49"/>
        <v>-9.5486492355874475E-2</v>
      </c>
      <c r="AI188" s="5">
        <f t="shared" si="49"/>
        <v>-0.7897244246234294</v>
      </c>
      <c r="AJ188" s="5">
        <f t="shared" si="49"/>
        <v>-0.95345782384961808</v>
      </c>
      <c r="AK188" s="5">
        <f t="shared" si="48"/>
        <v>0.69616941789786324</v>
      </c>
      <c r="AL188" s="5">
        <f t="shared" si="48"/>
        <v>0.63303005740567642</v>
      </c>
      <c r="AM188" s="5">
        <f t="shared" si="48"/>
        <v>-0.5308779824756158</v>
      </c>
      <c r="AN188" s="5">
        <f t="shared" si="48"/>
        <v>-1.4581103592114459</v>
      </c>
      <c r="AO188" s="5">
        <f t="shared" si="47"/>
        <v>0.30410625090671317</v>
      </c>
      <c r="AP188" s="5">
        <f t="shared" si="47"/>
        <v>-0.38262762298271014</v>
      </c>
      <c r="AQ188" s="5">
        <f t="shared" si="47"/>
        <v>-0.67043927908252954</v>
      </c>
      <c r="AR188" s="5">
        <f t="shared" si="47"/>
        <v>-0.65834008577732561</v>
      </c>
      <c r="AS188" s="5">
        <f t="shared" si="50"/>
        <v>-8.7290818215613797E-2</v>
      </c>
      <c r="AV188" s="2">
        <f t="shared" si="34"/>
        <v>74.753767401204868</v>
      </c>
      <c r="AW188" s="2">
        <f t="shared" si="35"/>
        <v>78.424223939803611</v>
      </c>
      <c r="AX188" s="2">
        <f t="shared" si="36"/>
        <v>80.060627402959142</v>
      </c>
      <c r="AY188" s="2">
        <f t="shared" si="37"/>
        <v>80.996306890697525</v>
      </c>
      <c r="AZ188" s="2">
        <f t="shared" si="38"/>
        <v>83.874754541883433</v>
      </c>
      <c r="BA188" s="2">
        <f t="shared" si="39"/>
        <v>85.580950049214337</v>
      </c>
      <c r="BB188" s="2">
        <f t="shared" si="40"/>
        <v>86.173843909058732</v>
      </c>
      <c r="BC188" s="2">
        <f t="shared" si="41"/>
        <v>85.272014611109881</v>
      </c>
      <c r="BD188" s="2">
        <f t="shared" si="42"/>
        <v>83.324694209141796</v>
      </c>
      <c r="BE188" s="2">
        <f t="shared" si="43"/>
        <v>79.839411004006536</v>
      </c>
      <c r="BF188" s="2">
        <f t="shared" si="44"/>
        <v>74.623851254097673</v>
      </c>
      <c r="BG188" s="2">
        <f t="shared" si="45"/>
        <v>67.949967491405772</v>
      </c>
      <c r="BH188" s="2">
        <f t="shared" si="46"/>
        <v>58.019828943107171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74.7</v>
      </c>
      <c r="CA188" s="2">
        <f>IF(OR(AND($B188&gt;D$230, $B188&lt;D$231), $B188&gt;D$232), D188, "")</f>
        <v>78.328999999999994</v>
      </c>
      <c r="CB188" s="2">
        <f>IF(OR(AND($B188&gt;E$230, $B188&lt;E$231), $B188&gt;E$232), E188, "")</f>
        <v>79.271000000000001</v>
      </c>
      <c r="CC188" s="2">
        <f>IF(OR(AND($B188&gt;F$230, $B188&lt;F$231), $B188&gt;F$232), F188, "")</f>
        <v>80.043000000000006</v>
      </c>
      <c r="CD188" s="2">
        <f>IF(OR(AND($B188&gt;G$230, $B188&lt;G$231), $B188&gt;G$232), G188, "")</f>
        <v>84.570999999999998</v>
      </c>
      <c r="CE188" s="2">
        <f>IF(OR(AND($B188&gt;H$230, $B188&lt;H$231), $B188&gt;H$232), H188, "")</f>
        <v>86.213999999999999</v>
      </c>
      <c r="CF188" s="2">
        <f>IF(OR(AND($B188&gt;I$230, $B188&lt;I$231), $B188&gt;I$232), I188, "")</f>
        <v>85.643000000000001</v>
      </c>
      <c r="CG188" s="2">
        <f>IF(OR(AND($B188&gt;J$230, $B188&lt;J$231), $B188&gt;J$232), J188, "")</f>
        <v>83.813999999999993</v>
      </c>
      <c r="CH188" s="2">
        <f>IF(OR(AND($B188&gt;K$230, $B188&lt;K$231), $B188&gt;K$232), K188, "")</f>
        <v>83.629000000000005</v>
      </c>
      <c r="CI188" s="2">
        <f>IF(OR(AND($B188&gt;L$230, $B188&lt;L$231), $B188&gt;L$232), L188, "")</f>
        <v>79.456999999999994</v>
      </c>
      <c r="CJ188" s="2">
        <f>IF(OR(AND($B188&gt;M$230, $B188&lt;M$231), $B188&gt;M$232), M188, "")</f>
        <v>73.956999999999994</v>
      </c>
      <c r="CK188" s="2">
        <f>IF(OR(AND($B188&gt;N$230, $B188&lt;N$231), $B188&gt;N$232), N188, "")</f>
        <v>67.3</v>
      </c>
      <c r="CL188" s="2">
        <f>IF(OR(AND($B188&gt;O$230, $B188&lt;O$231), $B188&gt;O$232), O188, "")</f>
        <v>57.942900000000002</v>
      </c>
      <c r="CO188" s="2">
        <f>BK$207*$B188+BK$209</f>
        <v>80.797181449104727</v>
      </c>
      <c r="CP188" s="2">
        <f>BL$207*$B188+BL$209</f>
        <v>82.194633377203374</v>
      </c>
      <c r="CQ188" s="2">
        <f>BM$207*$B188+BM$209</f>
        <v>85.330293791367069</v>
      </c>
      <c r="CR188" s="2">
        <f>BN$207*$B188+BN$209</f>
        <v>86.470420210594952</v>
      </c>
      <c r="CS188" s="2">
        <f>BO$207*$B188+BO$209</f>
        <v>90.496750367053991</v>
      </c>
      <c r="CT188" s="2">
        <f>BP$207*$B188+BP$209</f>
        <v>93.709651442566354</v>
      </c>
      <c r="CU188" s="2">
        <f>BQ$207*$B188+BQ$209</f>
        <v>95.293421192064216</v>
      </c>
      <c r="CV188" s="2">
        <f>BR$207*$B188+BR$209</f>
        <v>94.424874356004352</v>
      </c>
      <c r="CW188" s="2">
        <f>BS$207*$B188+BS$209</f>
        <v>91.918849397207751</v>
      </c>
      <c r="CX188" s="2">
        <f>BT$207*$B188+BT$209</f>
        <v>88.797605778968645</v>
      </c>
      <c r="CY188" s="2">
        <f>BU$207*$B188+BU$209</f>
        <v>84.114310895935205</v>
      </c>
      <c r="CZ188" s="2">
        <f>BV$207*$B188+BV$209</f>
        <v>75.198446813165617</v>
      </c>
      <c r="DA188" s="2">
        <f>BW$207*$B188+BW$209</f>
        <v>62.981462065095407</v>
      </c>
      <c r="DD188" s="2">
        <f>BZ$207*$B188+BZ$209</f>
        <v>74.750938195013461</v>
      </c>
      <c r="DE188" s="2">
        <f>CA$207*$B188+CA$209</f>
        <v>78.421859998822512</v>
      </c>
      <c r="DF188" s="2">
        <f>CB$207*$B188+CB$209</f>
        <v>80.057760421333967</v>
      </c>
      <c r="DG188" s="2">
        <f>CC$207*$B188+CC$209</f>
        <v>80.993169044342409</v>
      </c>
      <c r="DH188" s="2">
        <f>CD$207*$B188+CD$209</f>
        <v>83.87108978618916</v>
      </c>
      <c r="DI188" s="2">
        <f>CE$207*$B188+CE$209</f>
        <v>85.576770061353017</v>
      </c>
      <c r="DJ188" s="2">
        <f>CF$207*$B188+CF$209</f>
        <v>86.168914992507837</v>
      </c>
      <c r="DK188" s="2">
        <f>CG$207*$B188+CG$209</f>
        <v>85.266562635166594</v>
      </c>
      <c r="DL188" s="2">
        <f>CH$207*$B188+CH$209</f>
        <v>83.31953968184591</v>
      </c>
      <c r="DM188" s="2">
        <f>CI$207*$B188+CI$209</f>
        <v>79.834879100027536</v>
      </c>
      <c r="DN188" s="2">
        <f>CJ$207*$B188+CJ$209</f>
        <v>74.618013983949297</v>
      </c>
      <c r="DO188" s="2">
        <f>CK$207*$B188+CK$209</f>
        <v>67.945304734287546</v>
      </c>
      <c r="DP188" s="2">
        <f>CL$207*$B188+CL$209</f>
        <v>58.016994174227406</v>
      </c>
      <c r="DS188" s="2">
        <f>POWER(10,($B188-C$227)/C$228)/(1+POWER(10,($B188-C$227)/C$228))</f>
        <v>0.99953207205325467</v>
      </c>
      <c r="DT188" s="2">
        <f>POWER(10,($B188-D$227)/D$228)/(1+POWER(10,($B188-D$227)/D$228))</f>
        <v>0.99937342089121051</v>
      </c>
      <c r="DU188" s="2">
        <f>POWER(10,($B188-E$227)/E$228)/(1+POWER(10,($B188-E$227)/E$228))</f>
        <v>0.99945624210906348</v>
      </c>
      <c r="DV188" s="2">
        <f>POWER(10,($B188-F$227)/F$228)/(1+POWER(10,($B188-F$227)/F$228))</f>
        <v>0.99942711293313591</v>
      </c>
      <c r="DW188" s="2">
        <f>POWER(10,($B188-G$227)/G$228)/(1+POWER(10,($B188-G$227)/G$228))</f>
        <v>0.99944688448049113</v>
      </c>
      <c r="DX188" s="2">
        <f>POWER(10,($B188-H$227)/H$228)/(1+POWER(10,($B188-H$227)/H$228))</f>
        <v>0.99948603850647977</v>
      </c>
      <c r="DY188" s="2">
        <f>POWER(10,($B188-I$227)/I$228)/(1+POWER(10,($B188-I$227)/I$228))</f>
        <v>0.99945981552939955</v>
      </c>
      <c r="DZ188" s="2">
        <f>POWER(10,($B188-J$227)/J$228)/(1+POWER(10,($B188-J$227)/J$228))</f>
        <v>0.99940469639935015</v>
      </c>
      <c r="EA188" s="2">
        <f>POWER(10,($B188-K$227)/K$228)/(1+POWER(10,($B188-K$227)/K$228))</f>
        <v>0.99940058824876721</v>
      </c>
      <c r="EB188" s="2">
        <f>POWER(10,($B188-L$227)/L$228)/(1+POWER(10,($B188-L$227)/L$228))</f>
        <v>0.99949436101965994</v>
      </c>
      <c r="EC188" s="2">
        <f>POWER(10,($B188-M$227)/M$228)/(1+POWER(10,($B188-M$227)/M$228))</f>
        <v>0.99938531090566407</v>
      </c>
      <c r="ED188" s="2">
        <f>POWER(10,($B188-N$227)/N$228)/(1+POWER(10,($B188-N$227)/N$228))</f>
        <v>0.99935713969649187</v>
      </c>
      <c r="EE188" s="2">
        <f>POWER(10,($B188-O$227)/O$228)/(1+POWER(10,($B188-O$227)/O$228))</f>
        <v>0.99942898837456839</v>
      </c>
    </row>
    <row r="189" spans="2:135" x14ac:dyDescent="0.25">
      <c r="B189" s="2">
        <v>183</v>
      </c>
      <c r="C189">
        <v>74.585999999999999</v>
      </c>
      <c r="D189">
        <v>78.643000000000001</v>
      </c>
      <c r="E189">
        <v>79.7</v>
      </c>
      <c r="F189">
        <v>81.328999999999994</v>
      </c>
      <c r="G189">
        <v>82.671000000000006</v>
      </c>
      <c r="H189">
        <v>85.370999999999995</v>
      </c>
      <c r="I189">
        <v>85.4</v>
      </c>
      <c r="J189">
        <v>85.313999999999993</v>
      </c>
      <c r="K189">
        <v>83.286000000000001</v>
      </c>
      <c r="L189">
        <v>79.213999999999999</v>
      </c>
      <c r="M189">
        <v>74.356999999999999</v>
      </c>
      <c r="N189">
        <v>69.1143</v>
      </c>
      <c r="O189">
        <v>57.3857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74.681119346955484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78.361050863980154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79.990073351485961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80.933505146994449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83.819536012809792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85.516300883834816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86.101702594977326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85.196682750708916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83.249330864244541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79.76407647069901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74.554590280376161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67.902157743247614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57.994015681282093</v>
      </c>
      <c r="AE189" s="5"/>
      <c r="AG189" s="5">
        <f t="shared" si="49"/>
        <v>-9.5119346955485184E-2</v>
      </c>
      <c r="AH189" s="5">
        <f t="shared" si="49"/>
        <v>0.28194913601984695</v>
      </c>
      <c r="AI189" s="5">
        <f t="shared" si="49"/>
        <v>-0.29007335148595814</v>
      </c>
      <c r="AJ189" s="5">
        <f t="shared" si="49"/>
        <v>0.39549485300554466</v>
      </c>
      <c r="AK189" s="5">
        <f t="shared" si="48"/>
        <v>-1.1485360128097852</v>
      </c>
      <c r="AL189" s="5">
        <f t="shared" si="48"/>
        <v>-0.14530088383482109</v>
      </c>
      <c r="AM189" s="5">
        <f t="shared" si="48"/>
        <v>-0.7017025949773199</v>
      </c>
      <c r="AN189" s="5">
        <f t="shared" si="48"/>
        <v>0.11731724929107656</v>
      </c>
      <c r="AO189" s="5">
        <f t="shared" si="47"/>
        <v>3.6669135755460047E-2</v>
      </c>
      <c r="AP189" s="5">
        <f t="shared" si="47"/>
        <v>-0.55007647069901111</v>
      </c>
      <c r="AQ189" s="5">
        <f t="shared" si="47"/>
        <v>-0.19759028037616133</v>
      </c>
      <c r="AR189" s="5">
        <f t="shared" si="47"/>
        <v>1.2121422567523865</v>
      </c>
      <c r="AS189" s="5">
        <f t="shared" si="50"/>
        <v>-0.60831568128209312</v>
      </c>
      <c r="AV189" s="2">
        <f t="shared" si="34"/>
        <v>74.681119346886987</v>
      </c>
      <c r="AW189" s="2">
        <f t="shared" si="35"/>
        <v>78.360924336325482</v>
      </c>
      <c r="AX189" s="2">
        <f t="shared" si="36"/>
        <v>79.99003073510535</v>
      </c>
      <c r="AY189" s="2">
        <f t="shared" si="37"/>
        <v>80.933439138264447</v>
      </c>
      <c r="AZ189" s="2">
        <f t="shared" si="38"/>
        <v>83.819504260093012</v>
      </c>
      <c r="BA189" s="2">
        <f t="shared" si="39"/>
        <v>85.516293081165983</v>
      </c>
      <c r="BB189" s="2">
        <f t="shared" si="40"/>
        <v>86.101689052271382</v>
      </c>
      <c r="BC189" s="2">
        <f t="shared" si="41"/>
        <v>85.196643379319596</v>
      </c>
      <c r="BD189" s="2">
        <f t="shared" si="42"/>
        <v>83.249246464349753</v>
      </c>
      <c r="BE189" s="2">
        <f t="shared" si="43"/>
        <v>79.763983692093774</v>
      </c>
      <c r="BF189" s="2">
        <f t="shared" si="44"/>
        <v>74.552852140844706</v>
      </c>
      <c r="BG189" s="2">
        <f t="shared" si="45"/>
        <v>67.897907321321568</v>
      </c>
      <c r="BH189" s="2">
        <f t="shared" si="46"/>
        <v>57.988604287321344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74.585999999999999</v>
      </c>
      <c r="CA189" s="2">
        <f>IF(OR(AND($B189&gt;D$230, $B189&lt;D$231), $B189&gt;D$232), D189, "")</f>
        <v>78.643000000000001</v>
      </c>
      <c r="CB189" s="2">
        <f>IF(OR(AND($B189&gt;E$230, $B189&lt;E$231), $B189&gt;E$232), E189, "")</f>
        <v>79.7</v>
      </c>
      <c r="CC189" s="2">
        <f>IF(OR(AND($B189&gt;F$230, $B189&lt;F$231), $B189&gt;F$232), F189, "")</f>
        <v>81.328999999999994</v>
      </c>
      <c r="CD189" s="2">
        <f>IF(OR(AND($B189&gt;G$230, $B189&lt;G$231), $B189&gt;G$232), G189, "")</f>
        <v>82.671000000000006</v>
      </c>
      <c r="CE189" s="2">
        <f>IF(OR(AND($B189&gt;H$230, $B189&lt;H$231), $B189&gt;H$232), H189, "")</f>
        <v>85.370999999999995</v>
      </c>
      <c r="CF189" s="2">
        <f>IF(OR(AND($B189&gt;I$230, $B189&lt;I$231), $B189&gt;I$232), I189, "")</f>
        <v>85.4</v>
      </c>
      <c r="CG189" s="2">
        <f>IF(OR(AND($B189&gt;J$230, $B189&lt;J$231), $B189&gt;J$232), J189, "")</f>
        <v>85.313999999999993</v>
      </c>
      <c r="CH189" s="2">
        <f>IF(OR(AND($B189&gt;K$230, $B189&lt;K$231), $B189&gt;K$232), K189, "")</f>
        <v>83.286000000000001</v>
      </c>
      <c r="CI189" s="2">
        <f>IF(OR(AND($B189&gt;L$230, $B189&lt;L$231), $B189&gt;L$232), L189, "")</f>
        <v>79.213999999999999</v>
      </c>
      <c r="CJ189" s="2">
        <f>IF(OR(AND($B189&gt;M$230, $B189&lt;M$231), $B189&gt;M$232), M189, "")</f>
        <v>74.356999999999999</v>
      </c>
      <c r="CK189" s="2">
        <f>IF(OR(AND($B189&gt;N$230, $B189&lt;N$231), $B189&gt;N$232), N189, "")</f>
        <v>69.1143</v>
      </c>
      <c r="CL189" s="2">
        <f>IF(OR(AND($B189&gt;O$230, $B189&lt;O$231), $B189&gt;O$232), O189, "")</f>
        <v>57.3857</v>
      </c>
      <c r="CO189" s="2">
        <f>BK$207*$B189+BK$209</f>
        <v>80.790294432180531</v>
      </c>
      <c r="CP189" s="2">
        <f>BL$207*$B189+BL$209</f>
        <v>82.171072279660734</v>
      </c>
      <c r="CQ189" s="2">
        <f>BM$207*$B189+BM$209</f>
        <v>85.314687153533342</v>
      </c>
      <c r="CR189" s="2">
        <f>BN$207*$B189+BN$209</f>
        <v>86.46630125341278</v>
      </c>
      <c r="CS189" s="2">
        <f>BO$207*$B189+BO$209</f>
        <v>90.514891290398623</v>
      </c>
      <c r="CT189" s="2">
        <f>BP$207*$B189+BP$209</f>
        <v>93.735100202237575</v>
      </c>
      <c r="CU189" s="2">
        <f>BQ$207*$B189+BQ$209</f>
        <v>95.321593888365101</v>
      </c>
      <c r="CV189" s="2">
        <f>BR$207*$B189+BR$209</f>
        <v>94.452694896705268</v>
      </c>
      <c r="CW189" s="2">
        <f>BS$207*$B189+BS$209</f>
        <v>91.942818616392358</v>
      </c>
      <c r="CX189" s="2">
        <f>BT$207*$B189+BT$209</f>
        <v>88.822594104995375</v>
      </c>
      <c r="CY189" s="2">
        <f>BU$207*$B189+BU$209</f>
        <v>84.151995676235344</v>
      </c>
      <c r="CZ189" s="2">
        <f>BV$207*$B189+BV$209</f>
        <v>75.228819636767895</v>
      </c>
      <c r="DA189" s="2">
        <f>BW$207*$B189+BW$209</f>
        <v>63.006100342312017</v>
      </c>
      <c r="DD189" s="2">
        <f>BZ$207*$B189+BZ$209</f>
        <v>74.67851100316048</v>
      </c>
      <c r="DE189" s="2">
        <f>CA$207*$B189+CA$209</f>
        <v>78.358745673841995</v>
      </c>
      <c r="DF189" s="2">
        <f>CB$207*$B189+CB$209</f>
        <v>79.987388731674727</v>
      </c>
      <c r="DG189" s="2">
        <f>CC$207*$B189+CC$209</f>
        <v>80.930546675757085</v>
      </c>
      <c r="DH189" s="2">
        <f>CD$207*$B189+CD$209</f>
        <v>83.816124920688594</v>
      </c>
      <c r="DI189" s="2">
        <f>CE$207*$B189+CE$209</f>
        <v>85.512438629189816</v>
      </c>
      <c r="DJ189" s="2">
        <f>CF$207*$B189+CF$209</f>
        <v>86.097144373457056</v>
      </c>
      <c r="DK189" s="2">
        <f>CG$207*$B189+CG$209</f>
        <v>85.191615059570097</v>
      </c>
      <c r="DL189" s="2">
        <f>CH$207*$B189+CH$209</f>
        <v>83.244491098714491</v>
      </c>
      <c r="DM189" s="2">
        <f>CI$207*$B189+CI$209</f>
        <v>79.759804216622001</v>
      </c>
      <c r="DN189" s="2">
        <f>CJ$207*$B189+CJ$209</f>
        <v>74.547467521192516</v>
      </c>
      <c r="DO189" s="2">
        <f>CK$207*$B189+CK$209</f>
        <v>67.89360647510037</v>
      </c>
      <c r="DP189" s="2">
        <f>CL$207*$B189+CL$209</f>
        <v>57.985989839082627</v>
      </c>
      <c r="DS189" s="2">
        <f>POWER(10,($B189-C$227)/C$228)/(1+POWER(10,($B189-C$227)/C$228))</f>
        <v>0.99957322706918494</v>
      </c>
      <c r="DT189" s="2">
        <f>POWER(10,($B189-D$227)/D$228)/(1+POWER(10,($B189-D$227)/D$228))</f>
        <v>0.99942852155422335</v>
      </c>
      <c r="DU189" s="2">
        <f>POWER(10,($B189-E$227)/E$228)/(1+POWER(10,($B189-E$227)/E$228))</f>
        <v>0.99950406318148244</v>
      </c>
      <c r="DV189" s="2">
        <f>POWER(10,($B189-F$227)/F$228)/(1+POWER(10,($B189-F$227)/F$228))</f>
        <v>0.99947749444691047</v>
      </c>
      <c r="DW189" s="2">
        <f>POWER(10,($B189-G$227)/G$228)/(1+POWER(10,($B189-G$227)/G$228))</f>
        <v>0.9994955280990675</v>
      </c>
      <c r="DX189" s="2">
        <f>POWER(10,($B189-H$227)/H$228)/(1+POWER(10,($B189-H$227)/H$228))</f>
        <v>0.99953124034816132</v>
      </c>
      <c r="DY189" s="2">
        <f>POWER(10,($B189-I$227)/I$228)/(1+POWER(10,($B189-I$227)/I$228))</f>
        <v>0.9995073224904123</v>
      </c>
      <c r="DZ189" s="2">
        <f>POWER(10,($B189-J$227)/J$228)/(1+POWER(10,($B189-J$227)/J$228))</f>
        <v>0.9994570482235422</v>
      </c>
      <c r="EA189" s="2">
        <f>POWER(10,($B189-K$227)/K$228)/(1+POWER(10,($B189-K$227)/K$228))</f>
        <v>0.99945330115179154</v>
      </c>
      <c r="EB189" s="2">
        <f>POWER(10,($B189-L$227)/L$228)/(1+POWER(10,($B189-L$227)/L$228))</f>
        <v>0.99953883125138576</v>
      </c>
      <c r="EC189" s="2">
        <f>POWER(10,($B189-M$227)/M$228)/(1+POWER(10,($B189-M$227)/M$228))</f>
        <v>0.99943936656072419</v>
      </c>
      <c r="ED189" s="2">
        <f>POWER(10,($B189-N$227)/N$228)/(1+POWER(10,($B189-N$227)/N$228))</f>
        <v>0.99941367126947755</v>
      </c>
      <c r="EE189" s="2">
        <f>POWER(10,($B189-O$227)/O$228)/(1+POWER(10,($B189-O$227)/O$228))</f>
        <v>0.99947920504199361</v>
      </c>
    </row>
    <row r="190" spans="2:135" x14ac:dyDescent="0.25">
      <c r="B190" s="2">
        <v>184</v>
      </c>
      <c r="C190">
        <v>74.900000000000006</v>
      </c>
      <c r="D190">
        <v>77.929000000000002</v>
      </c>
      <c r="E190">
        <v>80.328999999999994</v>
      </c>
      <c r="F190">
        <v>80.956999999999994</v>
      </c>
      <c r="G190">
        <v>84.114000000000004</v>
      </c>
      <c r="H190">
        <v>84.8</v>
      </c>
      <c r="I190">
        <v>85.870999999999995</v>
      </c>
      <c r="J190">
        <v>85.713999999999999</v>
      </c>
      <c r="K190">
        <v>82.771000000000001</v>
      </c>
      <c r="L190">
        <v>80.070999999999998</v>
      </c>
      <c r="M190">
        <v>74.099999999999994</v>
      </c>
      <c r="N190">
        <v>67.8</v>
      </c>
      <c r="O190">
        <v>58.014299999999999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74.608488249028042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78.297698071504726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79.91946957054796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80.870618196255691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83.764288645860816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85.451663986384176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86.029568842762941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85.12132012528086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83.173863559869289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79.688621760315087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74.482702912632519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67.847965226906183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57.960136723664647</v>
      </c>
      <c r="AE190" s="5"/>
      <c r="AG190" s="5">
        <f t="shared" si="49"/>
        <v>0.29151175097196358</v>
      </c>
      <c r="AH190" s="5">
        <f t="shared" si="49"/>
        <v>-0.36869807150472411</v>
      </c>
      <c r="AI190" s="5">
        <f t="shared" si="49"/>
        <v>0.40953042945203322</v>
      </c>
      <c r="AJ190" s="5">
        <f t="shared" si="49"/>
        <v>8.6381803744302488E-2</v>
      </c>
      <c r="AK190" s="5">
        <f t="shared" si="48"/>
        <v>0.3497113541391883</v>
      </c>
      <c r="AL190" s="5">
        <f t="shared" si="48"/>
        <v>-0.65166398638417888</v>
      </c>
      <c r="AM190" s="5">
        <f t="shared" si="48"/>
        <v>-0.15856884276294636</v>
      </c>
      <c r="AN190" s="5">
        <f t="shared" si="48"/>
        <v>0.59267987471913841</v>
      </c>
      <c r="AO190" s="5">
        <f t="shared" si="47"/>
        <v>-0.40286355986928868</v>
      </c>
      <c r="AP190" s="5">
        <f t="shared" si="47"/>
        <v>0.38237823968491114</v>
      </c>
      <c r="AQ190" s="5">
        <f t="shared" si="47"/>
        <v>-0.38270291263252432</v>
      </c>
      <c r="AR190" s="5">
        <f t="shared" si="47"/>
        <v>-4.7965226906185876E-2</v>
      </c>
      <c r="AS190" s="5">
        <f t="shared" si="50"/>
        <v>5.4163276335351895E-2</v>
      </c>
      <c r="AV190" s="2">
        <f t="shared" si="34"/>
        <v>74.608488248996565</v>
      </c>
      <c r="AW190" s="2">
        <f t="shared" si="35"/>
        <v>78.297639028541766</v>
      </c>
      <c r="AX190" s="2">
        <f t="shared" si="36"/>
        <v>79.919451454231918</v>
      </c>
      <c r="AY190" s="2">
        <f t="shared" si="37"/>
        <v>80.870590265571096</v>
      </c>
      <c r="AZ190" s="2">
        <f t="shared" si="38"/>
        <v>83.764275822449775</v>
      </c>
      <c r="BA190" s="2">
        <f t="shared" si="39"/>
        <v>85.451661027867601</v>
      </c>
      <c r="BB190" s="2">
        <f t="shared" si="40"/>
        <v>86.029563639631974</v>
      </c>
      <c r="BC190" s="2">
        <f t="shared" si="41"/>
        <v>85.121304476116535</v>
      </c>
      <c r="BD190" s="2">
        <f t="shared" si="42"/>
        <v>83.173829041403508</v>
      </c>
      <c r="BE190" s="2">
        <f t="shared" si="43"/>
        <v>79.688583302210418</v>
      </c>
      <c r="BF190" s="2">
        <f t="shared" si="44"/>
        <v>74.481887473958949</v>
      </c>
      <c r="BG190" s="2">
        <f t="shared" si="45"/>
        <v>67.845874725459424</v>
      </c>
      <c r="BH190" s="2">
        <f t="shared" si="46"/>
        <v>57.95739644815793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74.900000000000006</v>
      </c>
      <c r="CA190" s="2">
        <f>IF(OR(AND($B190&gt;D$230, $B190&lt;D$231), $B190&gt;D$232), D190, "")</f>
        <v>77.929000000000002</v>
      </c>
      <c r="CB190" s="2">
        <f>IF(OR(AND($B190&gt;E$230, $B190&lt;E$231), $B190&gt;E$232), E190, "")</f>
        <v>80.328999999999994</v>
      </c>
      <c r="CC190" s="2">
        <f>IF(OR(AND($B190&gt;F$230, $B190&lt;F$231), $B190&gt;F$232), F190, "")</f>
        <v>80.956999999999994</v>
      </c>
      <c r="CD190" s="2">
        <f>IF(OR(AND($B190&gt;G$230, $B190&lt;G$231), $B190&gt;G$232), G190, "")</f>
        <v>84.114000000000004</v>
      </c>
      <c r="CE190" s="2">
        <f>IF(OR(AND($B190&gt;H$230, $B190&lt;H$231), $B190&gt;H$232), H190, "")</f>
        <v>84.8</v>
      </c>
      <c r="CF190" s="2">
        <f>IF(OR(AND($B190&gt;I$230, $B190&lt;I$231), $B190&gt;I$232), I190, "")</f>
        <v>85.870999999999995</v>
      </c>
      <c r="CG190" s="2">
        <f>IF(OR(AND($B190&gt;J$230, $B190&lt;J$231), $B190&gt;J$232), J190, "")</f>
        <v>85.713999999999999</v>
      </c>
      <c r="CH190" s="2">
        <f>IF(OR(AND($B190&gt;K$230, $B190&lt;K$231), $B190&gt;K$232), K190, "")</f>
        <v>82.771000000000001</v>
      </c>
      <c r="CI190" s="2">
        <f>IF(OR(AND($B190&gt;L$230, $B190&lt;L$231), $B190&gt;L$232), L190, "")</f>
        <v>80.070999999999998</v>
      </c>
      <c r="CJ190" s="2">
        <f>IF(OR(AND($B190&gt;M$230, $B190&lt;M$231), $B190&gt;M$232), M190, "")</f>
        <v>74.099999999999994</v>
      </c>
      <c r="CK190" s="2">
        <f>IF(OR(AND($B190&gt;N$230, $B190&lt;N$231), $B190&gt;N$232), N190, "")</f>
        <v>67.8</v>
      </c>
      <c r="CL190" s="2">
        <f>IF(OR(AND($B190&gt;O$230, $B190&lt;O$231), $B190&gt;O$232), O190, "")</f>
        <v>58.014299999999999</v>
      </c>
      <c r="CO190" s="2">
        <f>BK$207*$B190+BK$209</f>
        <v>80.78340741525632</v>
      </c>
      <c r="CP190" s="2">
        <f>BL$207*$B190+BL$209</f>
        <v>82.147511182118095</v>
      </c>
      <c r="CQ190" s="2">
        <f>BM$207*$B190+BM$209</f>
        <v>85.299080515699629</v>
      </c>
      <c r="CR190" s="2">
        <f>BN$207*$B190+BN$209</f>
        <v>86.462182296230608</v>
      </c>
      <c r="CS190" s="2">
        <f>BO$207*$B190+BO$209</f>
        <v>90.533032213743255</v>
      </c>
      <c r="CT190" s="2">
        <f>BP$207*$B190+BP$209</f>
        <v>93.760548961908796</v>
      </c>
      <c r="CU190" s="2">
        <f>BQ$207*$B190+BQ$209</f>
        <v>95.349766584665986</v>
      </c>
      <c r="CV190" s="2">
        <f>BR$207*$B190+BR$209</f>
        <v>94.480515437406183</v>
      </c>
      <c r="CW190" s="2">
        <f>BS$207*$B190+BS$209</f>
        <v>91.966787835576952</v>
      </c>
      <c r="CX190" s="2">
        <f>BT$207*$B190+BT$209</f>
        <v>88.847582431022104</v>
      </c>
      <c r="CY190" s="2">
        <f>BU$207*$B190+BU$209</f>
        <v>84.189680456535484</v>
      </c>
      <c r="CZ190" s="2">
        <f>BV$207*$B190+BV$209</f>
        <v>75.259192460370173</v>
      </c>
      <c r="DA190" s="2">
        <f>BW$207*$B190+BW$209</f>
        <v>63.030738619528627</v>
      </c>
      <c r="DD190" s="2">
        <f>BZ$207*$B190+BZ$209</f>
        <v>74.606083811307499</v>
      </c>
      <c r="DE190" s="2">
        <f>CA$207*$B190+CA$209</f>
        <v>78.295631348861477</v>
      </c>
      <c r="DF190" s="2">
        <f>CB$207*$B190+CB$209</f>
        <v>79.917017042015488</v>
      </c>
      <c r="DG190" s="2">
        <f>CC$207*$B190+CC$209</f>
        <v>80.867924307171748</v>
      </c>
      <c r="DH190" s="2">
        <f>CD$207*$B190+CD$209</f>
        <v>83.761160055188029</v>
      </c>
      <c r="DI190" s="2">
        <f>CE$207*$B190+CE$209</f>
        <v>85.448107197026602</v>
      </c>
      <c r="DJ190" s="2">
        <f>CF$207*$B190+CF$209</f>
        <v>86.025373754406274</v>
      </c>
      <c r="DK190" s="2">
        <f>CG$207*$B190+CG$209</f>
        <v>85.116667483973615</v>
      </c>
      <c r="DL190" s="2">
        <f>CH$207*$B190+CH$209</f>
        <v>83.169442515583071</v>
      </c>
      <c r="DM190" s="2">
        <f>CI$207*$B190+CI$209</f>
        <v>79.684729333216481</v>
      </c>
      <c r="DN190" s="2">
        <f>CJ$207*$B190+CJ$209</f>
        <v>74.47692105843575</v>
      </c>
      <c r="DO190" s="2">
        <f>CK$207*$B190+CK$209</f>
        <v>67.841908215913193</v>
      </c>
      <c r="DP190" s="2">
        <f>CL$207*$B190+CL$209</f>
        <v>57.954985503937849</v>
      </c>
      <c r="DS190" s="2">
        <f>POWER(10,($B190-C$227)/C$228)/(1+POWER(10,($B190-C$227)/C$228))</f>
        <v>0.99961076384479353</v>
      </c>
      <c r="DT190" s="2">
        <f>POWER(10,($B190-D$227)/D$228)/(1+POWER(10,($B190-D$227)/D$228))</f>
        <v>0.99947877925397699</v>
      </c>
      <c r="DU190" s="2">
        <f>POWER(10,($B190-E$227)/E$228)/(1+POWER(10,($B190-E$227)/E$228))</f>
        <v>0.99954768050798148</v>
      </c>
      <c r="DV190" s="2">
        <f>POWER(10,($B190-F$227)/F$228)/(1+POWER(10,($B190-F$227)/F$228))</f>
        <v>0.99952344736253451</v>
      </c>
      <c r="DW190" s="2">
        <f>POWER(10,($B190-G$227)/G$228)/(1+POWER(10,($B190-G$227)/G$228))</f>
        <v>0.99953989573506374</v>
      </c>
      <c r="DX190" s="2">
        <f>POWER(10,($B190-H$227)/H$228)/(1+POWER(10,($B190-H$227)/H$228))</f>
        <v>0.9995724684826045</v>
      </c>
      <c r="DY190" s="2">
        <f>POWER(10,($B190-I$227)/I$228)/(1+POWER(10,($B190-I$227)/I$228))</f>
        <v>0.99955065329164328</v>
      </c>
      <c r="DZ190" s="2">
        <f>POWER(10,($B190-J$227)/J$228)/(1+POWER(10,($B190-J$227)/J$228))</f>
        <v>0.9995047984369273</v>
      </c>
      <c r="EA190" s="2">
        <f>POWER(10,($B190-K$227)/K$228)/(1+POWER(10,($B190-K$227)/K$228))</f>
        <v>0.99950138073920258</v>
      </c>
      <c r="EB190" s="2">
        <f>POWER(10,($B190-L$227)/L$228)/(1+POWER(10,($B190-L$227)/L$228))</f>
        <v>0.99957939203512425</v>
      </c>
      <c r="EC190" s="2">
        <f>POWER(10,($B190-M$227)/M$228)/(1+POWER(10,($B190-M$227)/M$228))</f>
        <v>0.9994886710027866</v>
      </c>
      <c r="ED190" s="2">
        <f>POWER(10,($B190-N$227)/N$228)/(1+POWER(10,($B190-N$227)/N$228))</f>
        <v>0.99946523425346656</v>
      </c>
      <c r="EE190" s="2">
        <f>POWER(10,($B190-O$227)/O$228)/(1+POWER(10,($B190-O$227)/O$228))</f>
        <v>0.99952500758701612</v>
      </c>
    </row>
    <row r="191" spans="2:135" x14ac:dyDescent="0.25">
      <c r="B191" s="2">
        <v>185</v>
      </c>
      <c r="C191">
        <v>73.914000000000001</v>
      </c>
      <c r="D191">
        <v>78.028999999999996</v>
      </c>
      <c r="E191">
        <v>79.713999999999999</v>
      </c>
      <c r="F191">
        <v>81.713999999999999</v>
      </c>
      <c r="G191">
        <v>83.385999999999996</v>
      </c>
      <c r="H191">
        <v>84.585999999999999</v>
      </c>
      <c r="I191">
        <v>84.257000000000005</v>
      </c>
      <c r="J191">
        <v>85.3</v>
      </c>
      <c r="K191">
        <v>82.471000000000004</v>
      </c>
      <c r="L191">
        <v>79.885999999999996</v>
      </c>
      <c r="M191">
        <v>74.370999999999995</v>
      </c>
      <c r="N191">
        <v>68.357100000000003</v>
      </c>
      <c r="O191">
        <v>58.314300000000003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74.535872834554624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78.234393615010802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79.848895696946514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80.807770286099583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83.709072604689538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85.387053111285255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85.957467398866214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85.046001507439755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83.098453347829235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79.613223255212091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74.411325187953437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67.794863784037886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57.927549703854929</v>
      </c>
      <c r="AE191" s="5"/>
      <c r="AG191" s="5">
        <f t="shared" si="49"/>
        <v>-0.6218728345546225</v>
      </c>
      <c r="AH191" s="5">
        <f t="shared" si="49"/>
        <v>-0.20539361501080577</v>
      </c>
      <c r="AI191" s="5">
        <f t="shared" si="49"/>
        <v>-0.13489569694651493</v>
      </c>
      <c r="AJ191" s="5">
        <f t="shared" si="49"/>
        <v>0.90622971390041585</v>
      </c>
      <c r="AK191" s="5">
        <f t="shared" si="48"/>
        <v>-0.32307260468954269</v>
      </c>
      <c r="AL191" s="5">
        <f t="shared" si="48"/>
        <v>-0.80105311128525614</v>
      </c>
      <c r="AM191" s="5">
        <f t="shared" si="48"/>
        <v>-1.7004673988662091</v>
      </c>
      <c r="AN191" s="5">
        <f t="shared" si="48"/>
        <v>0.25399849256024254</v>
      </c>
      <c r="AO191" s="5">
        <f t="shared" si="47"/>
        <v>-0.62745334782923123</v>
      </c>
      <c r="AP191" s="5">
        <f t="shared" si="47"/>
        <v>0.27277674478790459</v>
      </c>
      <c r="AQ191" s="5">
        <f t="shared" si="47"/>
        <v>-4.032518795344231E-2</v>
      </c>
      <c r="AR191" s="5">
        <f t="shared" si="47"/>
        <v>0.56223621596211615</v>
      </c>
      <c r="AS191" s="5">
        <f t="shared" si="50"/>
        <v>0.38675029614507395</v>
      </c>
      <c r="AV191" s="2">
        <f t="shared" si="34"/>
        <v>74.535872834540598</v>
      </c>
      <c r="AW191" s="2">
        <f t="shared" si="35"/>
        <v>78.23436693633306</v>
      </c>
      <c r="AX191" s="2">
        <f t="shared" si="36"/>
        <v>79.848888243644879</v>
      </c>
      <c r="AY191" s="2">
        <f t="shared" si="37"/>
        <v>80.807758851387007</v>
      </c>
      <c r="AZ191" s="2">
        <f t="shared" si="38"/>
        <v>83.709067596146866</v>
      </c>
      <c r="BA191" s="2">
        <f t="shared" si="39"/>
        <v>85.387052026856381</v>
      </c>
      <c r="BB191" s="2">
        <f t="shared" si="40"/>
        <v>85.957465466481409</v>
      </c>
      <c r="BC191" s="2">
        <f t="shared" si="41"/>
        <v>85.045995494852349</v>
      </c>
      <c r="BD191" s="2">
        <f t="shared" si="42"/>
        <v>83.098439697013617</v>
      </c>
      <c r="BE191" s="2">
        <f t="shared" si="43"/>
        <v>79.613207826964057</v>
      </c>
      <c r="BF191" s="2">
        <f t="shared" si="44"/>
        <v>74.410954698831006</v>
      </c>
      <c r="BG191" s="2">
        <f t="shared" si="45"/>
        <v>67.793867655599314</v>
      </c>
      <c r="BH191" s="2">
        <f t="shared" si="46"/>
        <v>57.92620417324467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73.914000000000001</v>
      </c>
      <c r="CA191" s="2">
        <f>IF(OR(AND($B191&gt;D$230, $B191&lt;D$231), $B191&gt;D$232), D191, "")</f>
        <v>78.028999999999996</v>
      </c>
      <c r="CB191" s="2">
        <f>IF(OR(AND($B191&gt;E$230, $B191&lt;E$231), $B191&gt;E$232), E191, "")</f>
        <v>79.713999999999999</v>
      </c>
      <c r="CC191" s="2">
        <f>IF(OR(AND($B191&gt;F$230, $B191&lt;F$231), $B191&gt;F$232), F191, "")</f>
        <v>81.713999999999999</v>
      </c>
      <c r="CD191" s="2">
        <f>IF(OR(AND($B191&gt;G$230, $B191&lt;G$231), $B191&gt;G$232), G191, "")</f>
        <v>83.385999999999996</v>
      </c>
      <c r="CE191" s="2">
        <f>IF(OR(AND($B191&gt;H$230, $B191&lt;H$231), $B191&gt;H$232), H191, "")</f>
        <v>84.585999999999999</v>
      </c>
      <c r="CF191" s="2">
        <f>IF(OR(AND($B191&gt;I$230, $B191&lt;I$231), $B191&gt;I$232), I191, "")</f>
        <v>84.257000000000005</v>
      </c>
      <c r="CG191" s="2">
        <f>IF(OR(AND($B191&gt;J$230, $B191&lt;J$231), $B191&gt;J$232), J191, "")</f>
        <v>85.3</v>
      </c>
      <c r="CH191" s="2">
        <f>IF(OR(AND($B191&gt;K$230, $B191&lt;K$231), $B191&gt;K$232), K191, "")</f>
        <v>82.471000000000004</v>
      </c>
      <c r="CI191" s="2">
        <f>IF(OR(AND($B191&gt;L$230, $B191&lt;L$231), $B191&gt;L$232), L191, "")</f>
        <v>79.885999999999996</v>
      </c>
      <c r="CJ191" s="2">
        <f>IF(OR(AND($B191&gt;M$230, $B191&lt;M$231), $B191&gt;M$232), M191, "")</f>
        <v>74.370999999999995</v>
      </c>
      <c r="CK191" s="2">
        <f>IF(OR(AND($B191&gt;N$230, $B191&lt;N$231), $B191&gt;N$232), N191, "")</f>
        <v>68.357100000000003</v>
      </c>
      <c r="CL191" s="2">
        <f>IF(OR(AND($B191&gt;O$230, $B191&lt;O$231), $B191&gt;O$232), O191, "")</f>
        <v>58.314300000000003</v>
      </c>
      <c r="CO191" s="2">
        <f>BK$207*$B191+BK$209</f>
        <v>80.77652039833211</v>
      </c>
      <c r="CP191" s="2">
        <f>BL$207*$B191+BL$209</f>
        <v>82.123950084575455</v>
      </c>
      <c r="CQ191" s="2">
        <f>BM$207*$B191+BM$209</f>
        <v>85.283473877865902</v>
      </c>
      <c r="CR191" s="2">
        <f>BN$207*$B191+BN$209</f>
        <v>86.458063339048422</v>
      </c>
      <c r="CS191" s="2">
        <f>BO$207*$B191+BO$209</f>
        <v>90.551173137087886</v>
      </c>
      <c r="CT191" s="2">
        <f>BP$207*$B191+BP$209</f>
        <v>93.785997721580017</v>
      </c>
      <c r="CU191" s="2">
        <f>BQ$207*$B191+BQ$209</f>
        <v>95.377939280966871</v>
      </c>
      <c r="CV191" s="2">
        <f>BR$207*$B191+BR$209</f>
        <v>94.508335978107084</v>
      </c>
      <c r="CW191" s="2">
        <f>BS$207*$B191+BS$209</f>
        <v>91.990757054761559</v>
      </c>
      <c r="CX191" s="2">
        <f>BT$207*$B191+BT$209</f>
        <v>88.872570757048834</v>
      </c>
      <c r="CY191" s="2">
        <f>BU$207*$B191+BU$209</f>
        <v>84.227365236835624</v>
      </c>
      <c r="CZ191" s="2">
        <f>BV$207*$B191+BV$209</f>
        <v>75.289565283972451</v>
      </c>
      <c r="DA191" s="2">
        <f>BW$207*$B191+BW$209</f>
        <v>63.055376896745237</v>
      </c>
      <c r="DD191" s="2">
        <f>BZ$207*$B191+BZ$209</f>
        <v>74.533656619454518</v>
      </c>
      <c r="DE191" s="2">
        <f>CA$207*$B191+CA$209</f>
        <v>78.232517023880973</v>
      </c>
      <c r="DF191" s="2">
        <f>CB$207*$B191+CB$209</f>
        <v>79.846645352356248</v>
      </c>
      <c r="DG191" s="2">
        <f>CC$207*$B191+CC$209</f>
        <v>80.80530193858641</v>
      </c>
      <c r="DH191" s="2">
        <f>CD$207*$B191+CD$209</f>
        <v>83.706195189687463</v>
      </c>
      <c r="DI191" s="2">
        <f>CE$207*$B191+CE$209</f>
        <v>85.383775764863401</v>
      </c>
      <c r="DJ191" s="2">
        <f>CF$207*$B191+CF$209</f>
        <v>85.953603135355479</v>
      </c>
      <c r="DK191" s="2">
        <f>CG$207*$B191+CG$209</f>
        <v>85.041719908377118</v>
      </c>
      <c r="DL191" s="2">
        <f>CH$207*$B191+CH$209</f>
        <v>83.094393932451652</v>
      </c>
      <c r="DM191" s="2">
        <f>CI$207*$B191+CI$209</f>
        <v>79.609654449810947</v>
      </c>
      <c r="DN191" s="2">
        <f>CJ$207*$B191+CJ$209</f>
        <v>74.406374595678983</v>
      </c>
      <c r="DO191" s="2">
        <f>CK$207*$B191+CK$209</f>
        <v>67.790209956726031</v>
      </c>
      <c r="DP191" s="2">
        <f>CL$207*$B191+CL$209</f>
        <v>57.92398116879307</v>
      </c>
      <c r="DS191" s="2">
        <f>POWER(10,($B191-C$227)/C$228)/(1+POWER(10,($B191-C$227)/C$228))</f>
        <v>0.99964500024915126</v>
      </c>
      <c r="DT191" s="2">
        <f>POWER(10,($B191-D$227)/D$228)/(1+POWER(10,($B191-D$227)/D$228))</f>
        <v>0.9995246192281233</v>
      </c>
      <c r="DU191" s="2">
        <f>POWER(10,($B191-E$227)/E$228)/(1+POWER(10,($B191-E$227)/E$228))</f>
        <v>0.99958746330179149</v>
      </c>
      <c r="DV191" s="2">
        <f>POWER(10,($B191-F$227)/F$228)/(1+POWER(10,($B191-F$227)/F$228))</f>
        <v>0.99956536060404055</v>
      </c>
      <c r="DW191" s="2">
        <f>POWER(10,($B191-G$227)/G$228)/(1+POWER(10,($B191-G$227)/G$228))</f>
        <v>0.99958036293447838</v>
      </c>
      <c r="DX191" s="2">
        <f>POWER(10,($B191-H$227)/H$228)/(1+POWER(10,($B191-H$227)/H$228))</f>
        <v>0.99961007195360141</v>
      </c>
      <c r="DY191" s="2">
        <f>POWER(10,($B191-I$227)/I$228)/(1+POWER(10,($B191-I$227)/I$228))</f>
        <v>0.99959017472782585</v>
      </c>
      <c r="DZ191" s="2">
        <f>POWER(10,($B191-J$227)/J$228)/(1+POWER(10,($B191-J$227)/J$228))</f>
        <v>0.99954835112740004</v>
      </c>
      <c r="EA191" s="2">
        <f>POWER(10,($B191-K$227)/K$228)/(1+POWER(10,($B191-K$227)/K$228))</f>
        <v>0.99954523387744598</v>
      </c>
      <c r="EB191" s="2">
        <f>POWER(10,($B191-L$227)/L$228)/(1+POWER(10,($B191-L$227)/L$228))</f>
        <v>0.99961638677979447</v>
      </c>
      <c r="EC191" s="2">
        <f>POWER(10,($B191-M$227)/M$228)/(1+POWER(10,($B191-M$227)/M$228))</f>
        <v>0.99953364142993506</v>
      </c>
      <c r="ED191" s="2">
        <f>POWER(10,($B191-N$227)/N$228)/(1+POWER(10,($B191-N$227)/N$228))</f>
        <v>0.99951226489295786</v>
      </c>
      <c r="EE191" s="2">
        <f>POWER(10,($B191-O$227)/O$228)/(1+POWER(10,($B191-O$227)/O$228))</f>
        <v>0.99956678366482377</v>
      </c>
    </row>
    <row r="192" spans="2:135" x14ac:dyDescent="0.25">
      <c r="B192" s="2">
        <v>186</v>
      </c>
      <c r="C192">
        <v>73.843000000000004</v>
      </c>
      <c r="D192">
        <v>78.486000000000004</v>
      </c>
      <c r="E192">
        <v>79.771000000000001</v>
      </c>
      <c r="F192">
        <v>79.629000000000005</v>
      </c>
      <c r="G192">
        <v>83.671000000000006</v>
      </c>
      <c r="H192">
        <v>86.228999999999999</v>
      </c>
      <c r="I192">
        <v>85.843000000000004</v>
      </c>
      <c r="J192">
        <v>84.242999999999995</v>
      </c>
      <c r="K192">
        <v>83.143000000000001</v>
      </c>
      <c r="L192">
        <v>79.828999999999994</v>
      </c>
      <c r="M192">
        <v>75.885999999999996</v>
      </c>
      <c r="N192">
        <v>68</v>
      </c>
      <c r="O192">
        <v>57.371400000000001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74.46327192311243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78.171118731566608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79.778342851207427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80.744948107512855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83.65387995827983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85.322464734531351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85.885393181584718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84.970716434733419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83.023081567456316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79.537861393612872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74.34021446187721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67.742344071193145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57.8956669301228</v>
      </c>
      <c r="AE192" s="5"/>
      <c r="AG192" s="5">
        <f t="shared" si="49"/>
        <v>-0.62027192311242629</v>
      </c>
      <c r="AH192" s="5">
        <f t="shared" si="49"/>
        <v>0.31488126843339614</v>
      </c>
      <c r="AI192" s="5">
        <f t="shared" si="49"/>
        <v>-7.3428512074258379E-3</v>
      </c>
      <c r="AJ192" s="5">
        <f t="shared" si="49"/>
        <v>-1.1159481075128497</v>
      </c>
      <c r="AK192" s="5">
        <f t="shared" si="48"/>
        <v>1.7120041720176005E-2</v>
      </c>
      <c r="AL192" s="5">
        <f t="shared" si="48"/>
        <v>0.90653526546864782</v>
      </c>
      <c r="AM192" s="5">
        <f t="shared" si="48"/>
        <v>-4.2393181584714057E-2</v>
      </c>
      <c r="AN192" s="5">
        <f t="shared" si="48"/>
        <v>-0.72771643473342351</v>
      </c>
      <c r="AO192" s="5">
        <f t="shared" si="47"/>
        <v>0.11991843254368462</v>
      </c>
      <c r="AP192" s="5">
        <f t="shared" si="47"/>
        <v>0.29113860638712197</v>
      </c>
      <c r="AQ192" s="5">
        <f t="shared" si="47"/>
        <v>1.5457855381227859</v>
      </c>
      <c r="AR192" s="5">
        <f t="shared" si="47"/>
        <v>0.25765592880685517</v>
      </c>
      <c r="AS192" s="5">
        <f t="shared" si="50"/>
        <v>-0.52426693012279912</v>
      </c>
      <c r="AV192" s="2">
        <f t="shared" si="34"/>
        <v>74.463271923106376</v>
      </c>
      <c r="AW192" s="2">
        <f t="shared" si="35"/>
        <v>78.171107058796537</v>
      </c>
      <c r="AX192" s="2">
        <f t="shared" si="36"/>
        <v>79.778339883555304</v>
      </c>
      <c r="AY192" s="2">
        <f t="shared" si="37"/>
        <v>80.744943578199241</v>
      </c>
      <c r="AZ192" s="2">
        <f t="shared" si="38"/>
        <v>83.653878066353002</v>
      </c>
      <c r="BA192" s="2">
        <f t="shared" si="39"/>
        <v>85.322464350272057</v>
      </c>
      <c r="BB192" s="2">
        <f t="shared" si="40"/>
        <v>85.885392487852258</v>
      </c>
      <c r="BC192" s="2">
        <f t="shared" si="41"/>
        <v>84.970714201719147</v>
      </c>
      <c r="BD192" s="2">
        <f t="shared" si="42"/>
        <v>83.023076347543451</v>
      </c>
      <c r="BE192" s="2">
        <f t="shared" si="43"/>
        <v>79.537855403513262</v>
      </c>
      <c r="BF192" s="2">
        <f t="shared" si="44"/>
        <v>74.340051443296545</v>
      </c>
      <c r="BG192" s="2">
        <f t="shared" si="45"/>
        <v>67.741884210125903</v>
      </c>
      <c r="BH192" s="2">
        <f t="shared" si="46"/>
        <v>57.895026300210851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73.843000000000004</v>
      </c>
      <c r="CA192" s="2">
        <f>IF(OR(AND($B192&gt;D$230, $B192&lt;D$231), $B192&gt;D$232), D192, "")</f>
        <v>78.486000000000004</v>
      </c>
      <c r="CB192" s="2">
        <f>IF(OR(AND($B192&gt;E$230, $B192&lt;E$231), $B192&gt;E$232), E192, "")</f>
        <v>79.771000000000001</v>
      </c>
      <c r="CC192" s="2">
        <f>IF(OR(AND($B192&gt;F$230, $B192&lt;F$231), $B192&gt;F$232), F192, "")</f>
        <v>79.629000000000005</v>
      </c>
      <c r="CD192" s="2">
        <f>IF(OR(AND($B192&gt;G$230, $B192&lt;G$231), $B192&gt;G$232), G192, "")</f>
        <v>83.671000000000006</v>
      </c>
      <c r="CE192" s="2">
        <f>IF(OR(AND($B192&gt;H$230, $B192&lt;H$231), $B192&gt;H$232), H192, "")</f>
        <v>86.228999999999999</v>
      </c>
      <c r="CF192" s="2">
        <f>IF(OR(AND($B192&gt;I$230, $B192&lt;I$231), $B192&gt;I$232), I192, "")</f>
        <v>85.843000000000004</v>
      </c>
      <c r="CG192" s="2">
        <f>IF(OR(AND($B192&gt;J$230, $B192&lt;J$231), $B192&gt;J$232), J192, "")</f>
        <v>84.242999999999995</v>
      </c>
      <c r="CH192" s="2">
        <f>IF(OR(AND($B192&gt;K$230, $B192&lt;K$231), $B192&gt;K$232), K192, "")</f>
        <v>83.143000000000001</v>
      </c>
      <c r="CI192" s="2">
        <f>IF(OR(AND($B192&gt;L$230, $B192&lt;L$231), $B192&gt;L$232), L192, "")</f>
        <v>79.828999999999994</v>
      </c>
      <c r="CJ192" s="2">
        <f>IF(OR(AND($B192&gt;M$230, $B192&lt;M$231), $B192&gt;M$232), M192, "")</f>
        <v>75.885999999999996</v>
      </c>
      <c r="CK192" s="2">
        <f>IF(OR(AND($B192&gt;N$230, $B192&lt;N$231), $B192&gt;N$232), N192, "")</f>
        <v>68</v>
      </c>
      <c r="CL192" s="2">
        <f>IF(OR(AND($B192&gt;O$230, $B192&lt;O$231), $B192&gt;O$232), O192, "")</f>
        <v>57.371400000000001</v>
      </c>
      <c r="CO192" s="2">
        <f>BK$207*$B192+BK$209</f>
        <v>80.7696333814079</v>
      </c>
      <c r="CP192" s="2">
        <f>BL$207*$B192+BL$209</f>
        <v>82.100388987032815</v>
      </c>
      <c r="CQ192" s="2">
        <f>BM$207*$B192+BM$209</f>
        <v>85.267867240032174</v>
      </c>
      <c r="CR192" s="2">
        <f>BN$207*$B192+BN$209</f>
        <v>86.453944381866251</v>
      </c>
      <c r="CS192" s="2">
        <f>BO$207*$B192+BO$209</f>
        <v>90.569314060432518</v>
      </c>
      <c r="CT192" s="2">
        <f>BP$207*$B192+BP$209</f>
        <v>93.811446481251252</v>
      </c>
      <c r="CU192" s="2">
        <f>BQ$207*$B192+BQ$209</f>
        <v>95.406111977267756</v>
      </c>
      <c r="CV192" s="2">
        <f>BR$207*$B192+BR$209</f>
        <v>94.536156518807999</v>
      </c>
      <c r="CW192" s="2">
        <f>BS$207*$B192+BS$209</f>
        <v>92.014726273946167</v>
      </c>
      <c r="CX192" s="2">
        <f>BT$207*$B192+BT$209</f>
        <v>88.897559083075564</v>
      </c>
      <c r="CY192" s="2">
        <f>BU$207*$B192+BU$209</f>
        <v>84.265050017135763</v>
      </c>
      <c r="CZ192" s="2">
        <f>BV$207*$B192+BV$209</f>
        <v>75.319938107574728</v>
      </c>
      <c r="DA192" s="2">
        <f>BW$207*$B192+BW$209</f>
        <v>63.080015173961847</v>
      </c>
      <c r="DD192" s="2">
        <f>BZ$207*$B192+BZ$209</f>
        <v>74.461229427601538</v>
      </c>
      <c r="DE192" s="2">
        <f>CA$207*$B192+CA$209</f>
        <v>78.169402698900456</v>
      </c>
      <c r="DF192" s="2">
        <f>CB$207*$B192+CB$209</f>
        <v>79.776273662697008</v>
      </c>
      <c r="DG192" s="2">
        <f>CC$207*$B192+CC$209</f>
        <v>80.742679570001087</v>
      </c>
      <c r="DH192" s="2">
        <f>CD$207*$B192+CD$209</f>
        <v>83.651230324186898</v>
      </c>
      <c r="DI192" s="2">
        <f>CE$207*$B192+CE$209</f>
        <v>85.319444332700186</v>
      </c>
      <c r="DJ192" s="2">
        <f>CF$207*$B192+CF$209</f>
        <v>85.881832516304698</v>
      </c>
      <c r="DK192" s="2">
        <f>CG$207*$B192+CG$209</f>
        <v>84.966772332780621</v>
      </c>
      <c r="DL192" s="2">
        <f>CH$207*$B192+CH$209</f>
        <v>83.019345349320247</v>
      </c>
      <c r="DM192" s="2">
        <f>CI$207*$B192+CI$209</f>
        <v>79.534579566405426</v>
      </c>
      <c r="DN192" s="2">
        <f>CJ$207*$B192+CJ$209</f>
        <v>74.335828132922202</v>
      </c>
      <c r="DO192" s="2">
        <f>CK$207*$B192+CK$209</f>
        <v>67.738511697538854</v>
      </c>
      <c r="DP192" s="2">
        <f>CL$207*$B192+CL$209</f>
        <v>57.892976833648291</v>
      </c>
      <c r="DS192" s="2">
        <f>POWER(10,($B192-C$227)/C$228)/(1+POWER(10,($B192-C$227)/C$228))</f>
        <v>0.99967622626581887</v>
      </c>
      <c r="DT192" s="2">
        <f>POWER(10,($B192-D$227)/D$228)/(1+POWER(10,($B192-D$227)/D$228))</f>
        <v>0.99956642944768404</v>
      </c>
      <c r="DU192" s="2">
        <f>POWER(10,($B192-E$227)/E$228)/(1+POWER(10,($B192-E$227)/E$228))</f>
        <v>0.99962374840213608</v>
      </c>
      <c r="DV192" s="2">
        <f>POWER(10,($B192-F$227)/F$228)/(1+POWER(10,($B192-F$227)/F$228))</f>
        <v>0.99960358899950774</v>
      </c>
      <c r="DW192" s="2">
        <f>POWER(10,($B192-G$227)/G$228)/(1+POWER(10,($B192-G$227)/G$228))</f>
        <v>0.99961727231599806</v>
      </c>
      <c r="DX192" s="2">
        <f>POWER(10,($B192-H$227)/H$228)/(1+POWER(10,($B192-H$227)/H$228))</f>
        <v>0.99964436919362121</v>
      </c>
      <c r="DY192" s="2">
        <f>POWER(10,($B192-I$227)/I$228)/(1+POWER(10,($B192-I$227)/I$228))</f>
        <v>0.9996262214310121</v>
      </c>
      <c r="DZ192" s="2">
        <f>POWER(10,($B192-J$227)/J$228)/(1+POWER(10,($B192-J$227)/J$228))</f>
        <v>0.99958807496262037</v>
      </c>
      <c r="EA192" s="2">
        <f>POWER(10,($B192-K$227)/K$228)/(1+POWER(10,($B192-K$227)/K$228))</f>
        <v>0.99958523177011993</v>
      </c>
      <c r="EB192" s="2">
        <f>POWER(10,($B192-L$227)/L$228)/(1+POWER(10,($B192-L$227)/L$228))</f>
        <v>0.99965012877556725</v>
      </c>
      <c r="EC192" s="2">
        <f>POWER(10,($B192-M$227)/M$228)/(1+POWER(10,($B192-M$227)/M$228))</f>
        <v>0.99957465847539784</v>
      </c>
      <c r="ED192" s="2">
        <f>POWER(10,($B192-N$227)/N$228)/(1+POWER(10,($B192-N$227)/N$228))</f>
        <v>0.99955516120520715</v>
      </c>
      <c r="EE192" s="2">
        <f>POWER(10,($B192-O$227)/O$228)/(1+POWER(10,($B192-O$227)/O$228))</f>
        <v>0.99960488694547889</v>
      </c>
    </row>
    <row r="193" spans="2:137" x14ac:dyDescent="0.25">
      <c r="B193" s="2">
        <v>187</v>
      </c>
      <c r="C193">
        <v>75.885999999999996</v>
      </c>
      <c r="D193">
        <v>77.742999999999995</v>
      </c>
      <c r="E193">
        <v>79.156999999999996</v>
      </c>
      <c r="F193">
        <v>81.614000000000004</v>
      </c>
      <c r="G193">
        <v>84.486000000000004</v>
      </c>
      <c r="H193">
        <v>85.742999999999995</v>
      </c>
      <c r="I193">
        <v>86.671000000000006</v>
      </c>
      <c r="J193">
        <v>84.070999999999998</v>
      </c>
      <c r="K193">
        <v>83.656999999999996</v>
      </c>
      <c r="L193">
        <v>79.143000000000001</v>
      </c>
      <c r="M193">
        <v>74.929000000000002</v>
      </c>
      <c r="N193">
        <v>67.957099999999997</v>
      </c>
      <c r="O193">
        <v>57.628599999999999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74.390684420452331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78.107863414046122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79.707806387819929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80.682144960810732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83.598706519296286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85.257896527255539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85.813343048231076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84.895459325668952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82.94773898837316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79.462526554529958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74.26924497200487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67.69012830050454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57.86415750763441</v>
      </c>
      <c r="AE193" s="5"/>
      <c r="AG193" s="5">
        <f t="shared" si="49"/>
        <v>1.4953155795476647</v>
      </c>
      <c r="AH193" s="5">
        <f t="shared" si="49"/>
        <v>-0.36486341404612688</v>
      </c>
      <c r="AI193" s="5">
        <f t="shared" si="49"/>
        <v>-0.5508063878199323</v>
      </c>
      <c r="AJ193" s="5">
        <f t="shared" si="49"/>
        <v>0.93185503918927282</v>
      </c>
      <c r="AK193" s="5">
        <f t="shared" si="48"/>
        <v>0.88729348070371827</v>
      </c>
      <c r="AL193" s="5">
        <f t="shared" si="48"/>
        <v>0.48510347274445564</v>
      </c>
      <c r="AM193" s="5">
        <f t="shared" si="48"/>
        <v>0.85765695176893075</v>
      </c>
      <c r="AN193" s="5">
        <f t="shared" si="48"/>
        <v>-0.82445932566895408</v>
      </c>
      <c r="AO193" s="5">
        <f t="shared" si="47"/>
        <v>0.70926101162683608</v>
      </c>
      <c r="AP193" s="5">
        <f t="shared" si="47"/>
        <v>-0.31952655452995771</v>
      </c>
      <c r="AQ193" s="5">
        <f t="shared" si="47"/>
        <v>0.65975502799513208</v>
      </c>
      <c r="AR193" s="5">
        <f t="shared" si="47"/>
        <v>0.26697169949545696</v>
      </c>
      <c r="AS193" s="5">
        <f t="shared" si="50"/>
        <v>-0.23555750763441097</v>
      </c>
      <c r="AV193" s="2">
        <f t="shared" si="34"/>
        <v>74.390684420449801</v>
      </c>
      <c r="AW193" s="2">
        <f t="shared" si="35"/>
        <v>78.107858468696136</v>
      </c>
      <c r="AX193" s="2">
        <f t="shared" si="36"/>
        <v>79.707805244249897</v>
      </c>
      <c r="AY193" s="2">
        <f t="shared" si="37"/>
        <v>80.682143224997475</v>
      </c>
      <c r="AZ193" s="2">
        <f t="shared" si="38"/>
        <v>83.598705828130178</v>
      </c>
      <c r="BA193" s="2">
        <f t="shared" si="39"/>
        <v>85.257896395628862</v>
      </c>
      <c r="BB193" s="2">
        <f t="shared" si="40"/>
        <v>85.813342807484588</v>
      </c>
      <c r="BC193" s="2">
        <f t="shared" si="41"/>
        <v>84.895458524025159</v>
      </c>
      <c r="BD193" s="2">
        <f t="shared" si="42"/>
        <v>82.947737058337012</v>
      </c>
      <c r="BE193" s="2">
        <f t="shared" si="43"/>
        <v>79.462524303713025</v>
      </c>
      <c r="BF193" s="2">
        <f t="shared" si="44"/>
        <v>74.269175505372942</v>
      </c>
      <c r="BG193" s="2">
        <f t="shared" si="45"/>
        <v>67.689922624141488</v>
      </c>
      <c r="BH193" s="2">
        <f t="shared" si="46"/>
        <v>57.863861750574621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75.885999999999996</v>
      </c>
      <c r="CA193" s="2">
        <f>IF(OR(AND($B193&gt;D$230, $B193&lt;D$231), $B193&gt;D$232), D193, "")</f>
        <v>77.742999999999995</v>
      </c>
      <c r="CB193" s="2">
        <f>IF(OR(AND($B193&gt;E$230, $B193&lt;E$231), $B193&gt;E$232), E193, "")</f>
        <v>79.156999999999996</v>
      </c>
      <c r="CC193" s="2">
        <f>IF(OR(AND($B193&gt;F$230, $B193&lt;F$231), $B193&gt;F$232), F193, "")</f>
        <v>81.614000000000004</v>
      </c>
      <c r="CD193" s="2">
        <f>IF(OR(AND($B193&gt;G$230, $B193&lt;G$231), $B193&gt;G$232), G193, "")</f>
        <v>84.486000000000004</v>
      </c>
      <c r="CE193" s="2">
        <f>IF(OR(AND($B193&gt;H$230, $B193&lt;H$231), $B193&gt;H$232), H193, "")</f>
        <v>85.742999999999995</v>
      </c>
      <c r="CF193" s="2">
        <f>IF(OR(AND($B193&gt;I$230, $B193&lt;I$231), $B193&gt;I$232), I193, "")</f>
        <v>86.671000000000006</v>
      </c>
      <c r="CG193" s="2">
        <f>IF(OR(AND($B193&gt;J$230, $B193&lt;J$231), $B193&gt;J$232), J193, "")</f>
        <v>84.070999999999998</v>
      </c>
      <c r="CH193" s="2">
        <f>IF(OR(AND($B193&gt;K$230, $B193&lt;K$231), $B193&gt;K$232), K193, "")</f>
        <v>83.656999999999996</v>
      </c>
      <c r="CI193" s="2">
        <f>IF(OR(AND($B193&gt;L$230, $B193&lt;L$231), $B193&gt;L$232), L193, "")</f>
        <v>79.143000000000001</v>
      </c>
      <c r="CJ193" s="2">
        <f>IF(OR(AND($B193&gt;M$230, $B193&lt;M$231), $B193&gt;M$232), M193, "")</f>
        <v>74.929000000000002</v>
      </c>
      <c r="CK193" s="2">
        <f>IF(OR(AND($B193&gt;N$230, $B193&lt;N$231), $B193&gt;N$232), N193, "")</f>
        <v>67.957099999999997</v>
      </c>
      <c r="CL193" s="2">
        <f>IF(OR(AND($B193&gt;O$230, $B193&lt;O$231), $B193&gt;O$232), O193, "")</f>
        <v>57.628599999999999</v>
      </c>
      <c r="CO193" s="2">
        <f>BK$207*$B193+BK$209</f>
        <v>80.762746364483689</v>
      </c>
      <c r="CP193" s="2">
        <f>BL$207*$B193+BL$209</f>
        <v>82.076827889490175</v>
      </c>
      <c r="CQ193" s="2">
        <f>BM$207*$B193+BM$209</f>
        <v>85.252260602198447</v>
      </c>
      <c r="CR193" s="2">
        <f>BN$207*$B193+BN$209</f>
        <v>86.449825424684079</v>
      </c>
      <c r="CS193" s="2">
        <f>BO$207*$B193+BO$209</f>
        <v>90.58745498377715</v>
      </c>
      <c r="CT193" s="2">
        <f>BP$207*$B193+BP$209</f>
        <v>93.836895240922473</v>
      </c>
      <c r="CU193" s="2">
        <f>BQ$207*$B193+BQ$209</f>
        <v>95.434284673568641</v>
      </c>
      <c r="CV193" s="2">
        <f>BR$207*$B193+BR$209</f>
        <v>94.5639770595089</v>
      </c>
      <c r="CW193" s="2">
        <f>BS$207*$B193+BS$209</f>
        <v>92.03869549313076</v>
      </c>
      <c r="CX193" s="2">
        <f>BT$207*$B193+BT$209</f>
        <v>88.922547409102293</v>
      </c>
      <c r="CY193" s="2">
        <f>BU$207*$B193+BU$209</f>
        <v>84.302734797435903</v>
      </c>
      <c r="CZ193" s="2">
        <f>BV$207*$B193+BV$209</f>
        <v>75.350310931177006</v>
      </c>
      <c r="DA193" s="2">
        <f>BW$207*$B193+BW$209</f>
        <v>63.104653451178457</v>
      </c>
      <c r="DD193" s="2">
        <f>BZ$207*$B193+BZ$209</f>
        <v>74.388802235748557</v>
      </c>
      <c r="DE193" s="2">
        <f>CA$207*$B193+CA$209</f>
        <v>78.106288373919938</v>
      </c>
      <c r="DF193" s="2">
        <f>CB$207*$B193+CB$209</f>
        <v>79.705901973037768</v>
      </c>
      <c r="DG193" s="2">
        <f>CC$207*$B193+CC$209</f>
        <v>80.68005720141575</v>
      </c>
      <c r="DH193" s="2">
        <f>CD$207*$B193+CD$209</f>
        <v>83.596265458686332</v>
      </c>
      <c r="DI193" s="2">
        <f>CE$207*$B193+CE$209</f>
        <v>85.255112900536986</v>
      </c>
      <c r="DJ193" s="2">
        <f>CF$207*$B193+CF$209</f>
        <v>85.810061897253917</v>
      </c>
      <c r="DK193" s="2">
        <f>CG$207*$B193+CG$209</f>
        <v>84.891824757184125</v>
      </c>
      <c r="DL193" s="2">
        <f>CH$207*$B193+CH$209</f>
        <v>82.944296766188828</v>
      </c>
      <c r="DM193" s="2">
        <f>CI$207*$B193+CI$209</f>
        <v>79.459504682999892</v>
      </c>
      <c r="DN193" s="2">
        <f>CJ$207*$B193+CJ$209</f>
        <v>74.265281670165422</v>
      </c>
      <c r="DO193" s="2">
        <f>CK$207*$B193+CK$209</f>
        <v>67.686813438351678</v>
      </c>
      <c r="DP193" s="2">
        <f>CL$207*$B193+CL$209</f>
        <v>57.861972498503512</v>
      </c>
      <c r="DS193" s="2">
        <f>POWER(10,($B193-C$227)/C$228)/(1+POWER(10,($B193-C$227)/C$228))</f>
        <v>0.99970470643243392</v>
      </c>
      <c r="DT193" s="2">
        <f>POWER(10,($B193-D$227)/D$228)/(1+POWER(10,($B193-D$227)/D$228))</f>
        <v>0.99960456387096819</v>
      </c>
      <c r="DU193" s="2">
        <f>POWER(10,($B193-E$227)/E$228)/(1+POWER(10,($B193-E$227)/E$228))</f>
        <v>0.99965684310384961</v>
      </c>
      <c r="DV193" s="2">
        <f>POWER(10,($B193-F$227)/F$228)/(1+POWER(10,($B193-F$227)/F$228))</f>
        <v>0.99963845626011205</v>
      </c>
      <c r="DW193" s="2">
        <f>POWER(10,($B193-G$227)/G$228)/(1+POWER(10,($B193-G$227)/G$228))</f>
        <v>0.99965093644864378</v>
      </c>
      <c r="DX193" s="2">
        <f>POWER(10,($B193-H$227)/H$228)/(1+POWER(10,($B193-H$227)/H$228))</f>
        <v>0.99967565070034692</v>
      </c>
      <c r="DY193" s="2">
        <f>POWER(10,($B193-I$227)/I$228)/(1+POWER(10,($B193-I$227)/I$228))</f>
        <v>0.99965909868184377</v>
      </c>
      <c r="DZ193" s="2">
        <f>POWER(10,($B193-J$227)/J$228)/(1+POWER(10,($B193-J$227)/J$228))</f>
        <v>0.99962430628391219</v>
      </c>
      <c r="EA193" s="2">
        <f>POWER(10,($B193-K$227)/K$228)/(1+POWER(10,($B193-K$227)/K$228))</f>
        <v>0.99962171307290648</v>
      </c>
      <c r="EB193" s="2">
        <f>POWER(10,($B193-L$227)/L$228)/(1+POWER(10,($B193-L$227)/L$228))</f>
        <v>0.99968090382760266</v>
      </c>
      <c r="EC193" s="2">
        <f>POWER(10,($B193-M$227)/M$228)/(1+POWER(10,($B193-M$227)/M$228))</f>
        <v>0.99961206940065983</v>
      </c>
      <c r="ED193" s="2">
        <f>POWER(10,($B193-N$227)/N$228)/(1+POWER(10,($B193-N$227)/N$228))</f>
        <v>0.99959428631734681</v>
      </c>
      <c r="EE193" s="2">
        <f>POWER(10,($B193-O$227)/O$228)/(1+POWER(10,($B193-O$227)/O$228))</f>
        <v>0.99963964008335315</v>
      </c>
    </row>
    <row r="194" spans="2:137" x14ac:dyDescent="0.25">
      <c r="B194" s="2">
        <v>188</v>
      </c>
      <c r="C194">
        <v>73.870999999999995</v>
      </c>
      <c r="D194">
        <v>78.028999999999996</v>
      </c>
      <c r="E194">
        <v>80.528999999999996</v>
      </c>
      <c r="F194">
        <v>80.242999999999995</v>
      </c>
      <c r="G194">
        <v>83.585999999999999</v>
      </c>
      <c r="H194">
        <v>84.6</v>
      </c>
      <c r="I194">
        <v>85.013999999999996</v>
      </c>
      <c r="J194">
        <v>85.2</v>
      </c>
      <c r="K194">
        <v>82.114000000000004</v>
      </c>
      <c r="L194">
        <v>79.513999999999996</v>
      </c>
      <c r="M194">
        <v>73.843000000000004</v>
      </c>
      <c r="N194">
        <v>66.185699999999997</v>
      </c>
      <c r="O194">
        <v>58.014299999999999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74.318109312492439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78.044622336045549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79.637283706188157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80.619357304152047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83.543549823054548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85.193346720750668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85.741314748291259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84.820226817369871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82.872420723706014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79.387213743400025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74.198353509432621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67.638070382921981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57.832841920748692</v>
      </c>
      <c r="AE194" s="5"/>
      <c r="AG194" s="5">
        <f t="shared" si="49"/>
        <v>-0.44710931249244368</v>
      </c>
      <c r="AH194" s="5">
        <f t="shared" si="49"/>
        <v>-1.5622336045552743E-2</v>
      </c>
      <c r="AI194" s="5">
        <f t="shared" si="49"/>
        <v>0.89171629381183948</v>
      </c>
      <c r="AJ194" s="5">
        <f t="shared" si="49"/>
        <v>-0.3763573041520516</v>
      </c>
      <c r="AK194" s="5">
        <f t="shared" si="48"/>
        <v>4.2450176945450835E-2</v>
      </c>
      <c r="AL194" s="5">
        <f t="shared" si="48"/>
        <v>-0.59334672075067374</v>
      </c>
      <c r="AM194" s="5">
        <f t="shared" si="48"/>
        <v>-0.72731474829126341</v>
      </c>
      <c r="AN194" s="5">
        <f t="shared" si="48"/>
        <v>0.3797731826301316</v>
      </c>
      <c r="AO194" s="5">
        <f t="shared" si="47"/>
        <v>-0.75842072370600988</v>
      </c>
      <c r="AP194" s="5">
        <f t="shared" si="47"/>
        <v>0.12678625659997067</v>
      </c>
      <c r="AQ194" s="5">
        <f t="shared" si="47"/>
        <v>-0.3553535094326179</v>
      </c>
      <c r="AR194" s="5">
        <f t="shared" si="47"/>
        <v>-1.4523703829219841</v>
      </c>
      <c r="AS194" s="5">
        <f t="shared" si="50"/>
        <v>0.18145807925130697</v>
      </c>
      <c r="AV194" s="2">
        <f t="shared" si="34"/>
        <v>74.318109312491416</v>
      </c>
      <c r="AW194" s="2">
        <f t="shared" si="35"/>
        <v>78.044620307271856</v>
      </c>
      <c r="AX194" s="2">
        <f t="shared" si="36"/>
        <v>79.637283279708782</v>
      </c>
      <c r="AY194" s="2">
        <f t="shared" si="37"/>
        <v>80.619356660520864</v>
      </c>
      <c r="AZ194" s="2">
        <f t="shared" si="38"/>
        <v>83.543549578854538</v>
      </c>
      <c r="BA194" s="2">
        <f t="shared" si="39"/>
        <v>85.19334667716339</v>
      </c>
      <c r="BB194" s="2">
        <f t="shared" si="40"/>
        <v>85.741314667531043</v>
      </c>
      <c r="BC194" s="2">
        <f t="shared" si="41"/>
        <v>84.820226539186464</v>
      </c>
      <c r="BD194" s="2">
        <f t="shared" si="42"/>
        <v>82.87242003368047</v>
      </c>
      <c r="BE194" s="2">
        <f t="shared" si="43"/>
        <v>79.387212924869274</v>
      </c>
      <c r="BF194" s="2">
        <f t="shared" si="44"/>
        <v>74.198324841731562</v>
      </c>
      <c r="BG194" s="2">
        <f t="shared" si="45"/>
        <v>67.63798126017528</v>
      </c>
      <c r="BH194" s="2">
        <f t="shared" si="46"/>
        <v>57.832709524004706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73.870999999999995</v>
      </c>
      <c r="CA194" s="2">
        <f>IF(OR(AND($B194&gt;D$230, $B194&lt;D$231), $B194&gt;D$232), D194, "")</f>
        <v>78.028999999999996</v>
      </c>
      <c r="CB194" s="2">
        <f>IF(OR(AND($B194&gt;E$230, $B194&lt;E$231), $B194&gt;E$232), E194, "")</f>
        <v>80.528999999999996</v>
      </c>
      <c r="CC194" s="2">
        <f>IF(OR(AND($B194&gt;F$230, $B194&lt;F$231), $B194&gt;F$232), F194, "")</f>
        <v>80.242999999999995</v>
      </c>
      <c r="CD194" s="2">
        <f>IF(OR(AND($B194&gt;G$230, $B194&lt;G$231), $B194&gt;G$232), G194, "")</f>
        <v>83.585999999999999</v>
      </c>
      <c r="CE194" s="2">
        <f>IF(OR(AND($B194&gt;H$230, $B194&lt;H$231), $B194&gt;H$232), H194, "")</f>
        <v>84.6</v>
      </c>
      <c r="CF194" s="2">
        <f>IF(OR(AND($B194&gt;I$230, $B194&lt;I$231), $B194&gt;I$232), I194, "")</f>
        <v>85.013999999999996</v>
      </c>
      <c r="CG194" s="2">
        <f>IF(OR(AND($B194&gt;J$230, $B194&lt;J$231), $B194&gt;J$232), J194, "")</f>
        <v>85.2</v>
      </c>
      <c r="CH194" s="2">
        <f>IF(OR(AND($B194&gt;K$230, $B194&lt;K$231), $B194&gt;K$232), K194, "")</f>
        <v>82.114000000000004</v>
      </c>
      <c r="CI194" s="2">
        <f>IF(OR(AND($B194&gt;L$230, $B194&lt;L$231), $B194&gt;L$232), L194, "")</f>
        <v>79.513999999999996</v>
      </c>
      <c r="CJ194" s="2">
        <f>IF(OR(AND($B194&gt;M$230, $B194&lt;M$231), $B194&gt;M$232), M194, "")</f>
        <v>73.843000000000004</v>
      </c>
      <c r="CK194" s="2">
        <f>IF(OR(AND($B194&gt;N$230, $B194&lt;N$231), $B194&gt;N$232), N194, "")</f>
        <v>66.185699999999997</v>
      </c>
      <c r="CL194" s="2">
        <f>IF(OR(AND($B194&gt;O$230, $B194&lt;O$231), $B194&gt;O$232), O194, "")</f>
        <v>58.014299999999999</v>
      </c>
      <c r="CO194" s="2">
        <f>BK$207*$B194+BK$209</f>
        <v>80.755859347559479</v>
      </c>
      <c r="CP194" s="2">
        <f>BL$207*$B194+BL$209</f>
        <v>82.053266791947536</v>
      </c>
      <c r="CQ194" s="2">
        <f>BM$207*$B194+BM$209</f>
        <v>85.23665396436472</v>
      </c>
      <c r="CR194" s="2">
        <f>BN$207*$B194+BN$209</f>
        <v>86.445706467501907</v>
      </c>
      <c r="CS194" s="2">
        <f>BO$207*$B194+BO$209</f>
        <v>90.605595907121781</v>
      </c>
      <c r="CT194" s="2">
        <f>BP$207*$B194+BP$209</f>
        <v>93.862344000593694</v>
      </c>
      <c r="CU194" s="2">
        <f>BQ$207*$B194+BQ$209</f>
        <v>95.462457369869526</v>
      </c>
      <c r="CV194" s="2">
        <f>BR$207*$B194+BR$209</f>
        <v>94.591797600209816</v>
      </c>
      <c r="CW194" s="2">
        <f>BS$207*$B194+BS$209</f>
        <v>92.062664712315367</v>
      </c>
      <c r="CX194" s="2">
        <f>BT$207*$B194+BT$209</f>
        <v>88.947535735129023</v>
      </c>
      <c r="CY194" s="2">
        <f>BU$207*$B194+BU$209</f>
        <v>84.340419577736043</v>
      </c>
      <c r="CZ194" s="2">
        <f>BV$207*$B194+BV$209</f>
        <v>75.380683754779284</v>
      </c>
      <c r="DA194" s="2">
        <f>BW$207*$B194+BW$209</f>
        <v>63.129291728395067</v>
      </c>
      <c r="DD194" s="2">
        <f>BZ$207*$B194+BZ$209</f>
        <v>74.31637504389559</v>
      </c>
      <c r="DE194" s="2">
        <f>CA$207*$B194+CA$209</f>
        <v>78.04317404893942</v>
      </c>
      <c r="DF194" s="2">
        <f>CB$207*$B194+CB$209</f>
        <v>79.635530283378529</v>
      </c>
      <c r="DG194" s="2">
        <f>CC$207*$B194+CC$209</f>
        <v>80.617434832830412</v>
      </c>
      <c r="DH194" s="2">
        <f>CD$207*$B194+CD$209</f>
        <v>83.541300593185767</v>
      </c>
      <c r="DI194" s="2">
        <f>CE$207*$B194+CE$209</f>
        <v>85.190781468373771</v>
      </c>
      <c r="DJ194" s="2">
        <f>CF$207*$B194+CF$209</f>
        <v>85.738291278203121</v>
      </c>
      <c r="DK194" s="2">
        <f>CG$207*$B194+CG$209</f>
        <v>84.816877181587643</v>
      </c>
      <c r="DL194" s="2">
        <f>CH$207*$B194+CH$209</f>
        <v>82.869248183057408</v>
      </c>
      <c r="DM194" s="2">
        <f>CI$207*$B194+CI$209</f>
        <v>79.384429799594372</v>
      </c>
      <c r="DN194" s="2">
        <f>CJ$207*$B194+CJ$209</f>
        <v>74.194735207408655</v>
      </c>
      <c r="DO194" s="2">
        <f>CK$207*$B194+CK$209</f>
        <v>67.635115179164501</v>
      </c>
      <c r="DP194" s="2">
        <f>CL$207*$B194+CL$209</f>
        <v>57.830968163358733</v>
      </c>
      <c r="DS194" s="2">
        <f>POWER(10,($B194-C$227)/C$228)/(1+POWER(10,($B194-C$227)/C$228))</f>
        <v>0.99973068206799864</v>
      </c>
      <c r="DT194" s="2">
        <f>POWER(10,($B194-D$227)/D$228)/(1+POWER(10,($B194-D$227)/D$228))</f>
        <v>0.99963934541540089</v>
      </c>
      <c r="DU194" s="2">
        <f>POWER(10,($B194-E$227)/E$228)/(1+POWER(10,($B194-E$227)/E$228))</f>
        <v>0.99968702774119944</v>
      </c>
      <c r="DV194" s="2">
        <f>POWER(10,($B194-F$227)/F$228)/(1+POWER(10,($B194-F$227)/F$228))</f>
        <v>0.99967025770058193</v>
      </c>
      <c r="DW194" s="2">
        <f>POWER(10,($B194-G$227)/G$228)/(1+POWER(10,($B194-G$227)/G$228))</f>
        <v>0.99968164047950558</v>
      </c>
      <c r="DX194" s="2">
        <f>POWER(10,($B194-H$227)/H$228)/(1+POWER(10,($B194-H$227)/H$228))</f>
        <v>0.99970418148054829</v>
      </c>
      <c r="DY194" s="2">
        <f>POWER(10,($B194-I$227)/I$228)/(1+POWER(10,($B194-I$227)/I$228))</f>
        <v>0.99968908497660169</v>
      </c>
      <c r="DZ194" s="2">
        <f>POWER(10,($B194-J$227)/J$228)/(1+POWER(10,($B194-J$227)/J$228))</f>
        <v>0.99965735193174143</v>
      </c>
      <c r="EA194" s="2">
        <f>POWER(10,($B194-K$227)/K$228)/(1+POWER(10,($B194-K$227)/K$228))</f>
        <v>0.99965498673828623</v>
      </c>
      <c r="EB194" s="2">
        <f>POWER(10,($B194-L$227)/L$228)/(1+POWER(10,($B194-L$227)/L$228))</f>
        <v>0.99970897266080072</v>
      </c>
      <c r="EC194" s="2">
        <f>POWER(10,($B194-M$227)/M$228)/(1+POWER(10,($B194-M$227)/M$228))</f>
        <v>0.9996461910116784</v>
      </c>
      <c r="ED194" s="2">
        <f>POWER(10,($B194-N$227)/N$228)/(1+POWER(10,($B194-N$227)/N$228))</f>
        <v>0.99962997151431809</v>
      </c>
      <c r="EE194" s="2">
        <f>POWER(10,($B194-O$227)/O$228)/(1+POWER(10,($B194-O$227)/O$228))</f>
        <v>0.99967133742879255</v>
      </c>
    </row>
    <row r="195" spans="2:137" x14ac:dyDescent="0.25">
      <c r="B195" s="2">
        <v>189</v>
      </c>
      <c r="C195">
        <v>74.585999999999999</v>
      </c>
      <c r="D195">
        <v>77.786000000000001</v>
      </c>
      <c r="E195">
        <v>79.570999999999998</v>
      </c>
      <c r="F195">
        <v>80.828999999999994</v>
      </c>
      <c r="G195">
        <v>83.671000000000006</v>
      </c>
      <c r="H195">
        <v>85.956999999999994</v>
      </c>
      <c r="I195">
        <v>85.471000000000004</v>
      </c>
      <c r="J195">
        <v>83.728999999999999</v>
      </c>
      <c r="K195">
        <v>82.771000000000001</v>
      </c>
      <c r="L195">
        <v>79.442999999999998</v>
      </c>
      <c r="M195">
        <v>74.356999999999999</v>
      </c>
      <c r="N195">
        <v>67.6571</v>
      </c>
      <c r="O195">
        <v>57.757100000000001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74.245545659699076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77.981392585293051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79.566773175573516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80.556583067847143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83.488408194559312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85.128813831682166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85.669306465103901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84.745016557713669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82.797123845910249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79.311920069155406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74.127509014296635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67.586096013896125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57.801626161955276</v>
      </c>
      <c r="AE195" s="5"/>
      <c r="AG195" s="5">
        <f t="shared" si="49"/>
        <v>0.34045434030092281</v>
      </c>
      <c r="AH195" s="5">
        <f t="shared" si="49"/>
        <v>-0.19539258529304959</v>
      </c>
      <c r="AI195" s="5">
        <f t="shared" si="49"/>
        <v>4.2268244264818122E-3</v>
      </c>
      <c r="AJ195" s="5">
        <f t="shared" si="49"/>
        <v>0.27241693215285068</v>
      </c>
      <c r="AK195" s="5">
        <f t="shared" si="48"/>
        <v>0.18259180544069409</v>
      </c>
      <c r="AL195" s="5">
        <f t="shared" si="48"/>
        <v>0.82818616831782776</v>
      </c>
      <c r="AM195" s="5">
        <f t="shared" si="48"/>
        <v>-0.19830646510389727</v>
      </c>
      <c r="AN195" s="5">
        <f t="shared" si="48"/>
        <v>-1.0160165577136695</v>
      </c>
      <c r="AO195" s="5">
        <f t="shared" si="47"/>
        <v>-2.6123845910248633E-2</v>
      </c>
      <c r="AP195" s="5">
        <f t="shared" si="47"/>
        <v>0.13107993084459224</v>
      </c>
      <c r="AQ195" s="5">
        <f t="shared" si="47"/>
        <v>0.22949098570336446</v>
      </c>
      <c r="AR195" s="5">
        <f t="shared" si="47"/>
        <v>7.100398610387515E-2</v>
      </c>
      <c r="AS195" s="5">
        <f t="shared" si="50"/>
        <v>-4.4526161955275256E-2</v>
      </c>
      <c r="AV195" s="2">
        <f t="shared" si="34"/>
        <v>74.245545659698678</v>
      </c>
      <c r="AW195" s="2">
        <f t="shared" si="35"/>
        <v>77.981391779388417</v>
      </c>
      <c r="AX195" s="2">
        <f t="shared" si="36"/>
        <v>79.566773021645105</v>
      </c>
      <c r="AY195" s="2">
        <f t="shared" si="37"/>
        <v>80.556582836941459</v>
      </c>
      <c r="AZ195" s="2">
        <f t="shared" si="38"/>
        <v>83.488408111115518</v>
      </c>
      <c r="BA195" s="2">
        <f t="shared" si="39"/>
        <v>85.128813817729039</v>
      </c>
      <c r="BB195" s="2">
        <f t="shared" si="40"/>
        <v>85.669306438915768</v>
      </c>
      <c r="BC195" s="2">
        <f t="shared" si="41"/>
        <v>84.745016464400948</v>
      </c>
      <c r="BD195" s="2">
        <f t="shared" si="42"/>
        <v>82.797123607369585</v>
      </c>
      <c r="BE195" s="2">
        <f t="shared" si="43"/>
        <v>79.311919781071808</v>
      </c>
      <c r="BF195" s="2">
        <f t="shared" si="44"/>
        <v>74.127497556872754</v>
      </c>
      <c r="BG195" s="2">
        <f t="shared" si="45"/>
        <v>67.58605859946222</v>
      </c>
      <c r="BH195" s="2">
        <f t="shared" si="46"/>
        <v>57.801568692938581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74.585999999999999</v>
      </c>
      <c r="CA195" s="2">
        <f>IF(OR(AND($B195&gt;D$230, $B195&lt;D$231), $B195&gt;D$232), D195, "")</f>
        <v>77.786000000000001</v>
      </c>
      <c r="CB195" s="2">
        <f>IF(OR(AND($B195&gt;E$230, $B195&lt;E$231), $B195&gt;E$232), E195, "")</f>
        <v>79.570999999999998</v>
      </c>
      <c r="CC195" s="2">
        <f>IF(OR(AND($B195&gt;F$230, $B195&lt;F$231), $B195&gt;F$232), F195, "")</f>
        <v>80.828999999999994</v>
      </c>
      <c r="CD195" s="2">
        <f>IF(OR(AND($B195&gt;G$230, $B195&lt;G$231), $B195&gt;G$232), G195, "")</f>
        <v>83.671000000000006</v>
      </c>
      <c r="CE195" s="2">
        <f>IF(OR(AND($B195&gt;H$230, $B195&lt;H$231), $B195&gt;H$232), H195, "")</f>
        <v>85.956999999999994</v>
      </c>
      <c r="CF195" s="2">
        <f>IF(OR(AND($B195&gt;I$230, $B195&lt;I$231), $B195&gt;I$232), I195, "")</f>
        <v>85.471000000000004</v>
      </c>
      <c r="CG195" s="2">
        <f>IF(OR(AND($B195&gt;J$230, $B195&lt;J$231), $B195&gt;J$232), J195, "")</f>
        <v>83.728999999999999</v>
      </c>
      <c r="CH195" s="2">
        <f>IF(OR(AND($B195&gt;K$230, $B195&lt;K$231), $B195&gt;K$232), K195, "")</f>
        <v>82.771000000000001</v>
      </c>
      <c r="CI195" s="2">
        <f>IF(OR(AND($B195&gt;L$230, $B195&lt;L$231), $B195&gt;L$232), L195, "")</f>
        <v>79.442999999999998</v>
      </c>
      <c r="CJ195" s="2">
        <f>IF(OR(AND($B195&gt;M$230, $B195&lt;M$231), $B195&gt;M$232), M195, "")</f>
        <v>74.356999999999999</v>
      </c>
      <c r="CK195" s="2">
        <f>IF(OR(AND($B195&gt;N$230, $B195&lt;N$231), $B195&gt;N$232), N195, "")</f>
        <v>67.6571</v>
      </c>
      <c r="CL195" s="2">
        <f>IF(OR(AND($B195&gt;O$230, $B195&lt;O$231), $B195&gt;O$232), O195, "")</f>
        <v>57.757100000000001</v>
      </c>
      <c r="CO195" s="2">
        <f>BK$207*$B195+BK$209</f>
        <v>80.748972330635269</v>
      </c>
      <c r="CP195" s="2">
        <f>BL$207*$B195+BL$209</f>
        <v>82.029705694404896</v>
      </c>
      <c r="CQ195" s="2">
        <f>BM$207*$B195+BM$209</f>
        <v>85.221047326530993</v>
      </c>
      <c r="CR195" s="2">
        <f>BN$207*$B195+BN$209</f>
        <v>86.441587510319735</v>
      </c>
      <c r="CS195" s="2">
        <f>BO$207*$B195+BO$209</f>
        <v>90.623736830466413</v>
      </c>
      <c r="CT195" s="2">
        <f>BP$207*$B195+BP$209</f>
        <v>93.887792760264915</v>
      </c>
      <c r="CU195" s="2">
        <f>BQ$207*$B195+BQ$209</f>
        <v>95.490630066170411</v>
      </c>
      <c r="CV195" s="2">
        <f>BR$207*$B195+BR$209</f>
        <v>94.619618140910717</v>
      </c>
      <c r="CW195" s="2">
        <f>BS$207*$B195+BS$209</f>
        <v>92.086633931499961</v>
      </c>
      <c r="CX195" s="2">
        <f>BT$207*$B195+BT$209</f>
        <v>88.972524061155752</v>
      </c>
      <c r="CY195" s="2">
        <f>BU$207*$B195+BU$209</f>
        <v>84.378104358036197</v>
      </c>
      <c r="CZ195" s="2">
        <f>BV$207*$B195+BV$209</f>
        <v>75.411056578381576</v>
      </c>
      <c r="DA195" s="2">
        <f>BW$207*$B195+BW$209</f>
        <v>63.153930005611684</v>
      </c>
      <c r="DD195" s="2">
        <f>BZ$207*$B195+BZ$209</f>
        <v>74.243947852042609</v>
      </c>
      <c r="DE195" s="2">
        <f>CA$207*$B195+CA$209</f>
        <v>77.980059723958902</v>
      </c>
      <c r="DF195" s="2">
        <f>CB$207*$B195+CB$209</f>
        <v>79.565158593719303</v>
      </c>
      <c r="DG195" s="2">
        <f>CC$207*$B195+CC$209</f>
        <v>80.554812464245089</v>
      </c>
      <c r="DH195" s="2">
        <f>CD$207*$B195+CD$209</f>
        <v>83.486335727685201</v>
      </c>
      <c r="DI195" s="2">
        <f>CE$207*$B195+CE$209</f>
        <v>85.126450036210571</v>
      </c>
      <c r="DJ195" s="2">
        <f>CF$207*$B195+CF$209</f>
        <v>85.66652065915234</v>
      </c>
      <c r="DK195" s="2">
        <f>CG$207*$B195+CG$209</f>
        <v>84.741929605991146</v>
      </c>
      <c r="DL195" s="2">
        <f>CH$207*$B195+CH$209</f>
        <v>82.794199599925989</v>
      </c>
      <c r="DM195" s="2">
        <f>CI$207*$B195+CI$209</f>
        <v>79.309354916188838</v>
      </c>
      <c r="DN195" s="2">
        <f>CJ$207*$B195+CJ$209</f>
        <v>74.124188744651889</v>
      </c>
      <c r="DO195" s="2">
        <f>CK$207*$B195+CK$209</f>
        <v>67.583416919977338</v>
      </c>
      <c r="DP195" s="2">
        <f>CL$207*$B195+CL$209</f>
        <v>57.799963828213954</v>
      </c>
      <c r="DS195" s="2">
        <f>POWER(10,($B195-C$227)/C$228)/(1+POWER(10,($B195-C$227)/C$228))</f>
        <v>0.99975437330615158</v>
      </c>
      <c r="DT195" s="2">
        <f>POWER(10,($B195-D$227)/D$228)/(1+POWER(10,($B195-D$227)/D$228))</f>
        <v>0.99967106867137601</v>
      </c>
      <c r="DU195" s="2">
        <f>POWER(10,($B195-E$227)/E$228)/(1+POWER(10,($B195-E$227)/E$228))</f>
        <v>0.99971455804700815</v>
      </c>
      <c r="DV195" s="2">
        <f>POWER(10,($B195-F$227)/F$228)/(1+POWER(10,($B195-F$227)/F$228))</f>
        <v>0.99969926272322096</v>
      </c>
      <c r="DW195" s="2">
        <f>POWER(10,($B195-G$227)/G$228)/(1+POWER(10,($B195-G$227)/G$228))</f>
        <v>0.99970964453300526</v>
      </c>
      <c r="DX195" s="2">
        <f>POWER(10,($B195-H$227)/H$228)/(1+POWER(10,($B195-H$227)/H$228))</f>
        <v>0.99973020328128681</v>
      </c>
      <c r="DY195" s="2">
        <f>POWER(10,($B195-I$227)/I$228)/(1+POWER(10,($B195-I$227)/I$228))</f>
        <v>0.99971643437099411</v>
      </c>
      <c r="DZ195" s="2">
        <f>POWER(10,($B195-J$227)/J$228)/(1+POWER(10,($B195-J$227)/J$228))</f>
        <v>0.99968749182575622</v>
      </c>
      <c r="EA195" s="2">
        <f>POWER(10,($B195-K$227)/K$228)/(1+POWER(10,($B195-K$227)/K$228))</f>
        <v>0.99968533461316389</v>
      </c>
      <c r="EB195" s="2">
        <f>POWER(10,($B195-L$227)/L$228)/(1+POWER(10,($B195-L$227)/L$228))</f>
        <v>0.99973457311524849</v>
      </c>
      <c r="EC195" s="2">
        <f>POWER(10,($B195-M$227)/M$228)/(1+POWER(10,($B195-M$227)/M$228))</f>
        <v>0.99967731232188417</v>
      </c>
      <c r="ED195" s="2">
        <f>POWER(10,($B195-N$227)/N$228)/(1+POWER(10,($B195-N$227)/N$228))</f>
        <v>0.99966251902231462</v>
      </c>
      <c r="EE195" s="2">
        <f>POWER(10,($B195-O$227)/O$228)/(1+POWER(10,($B195-O$227)/O$228))</f>
        <v>0.99970024750410269</v>
      </c>
    </row>
    <row r="196" spans="2:137" x14ac:dyDescent="0.25">
      <c r="B196" s="2">
        <v>190</v>
      </c>
      <c r="C196">
        <v>73.728999999999999</v>
      </c>
      <c r="D196">
        <v>77.885999999999996</v>
      </c>
      <c r="E196">
        <v>79.528999999999996</v>
      </c>
      <c r="F196">
        <v>80.942999999999998</v>
      </c>
      <c r="G196">
        <v>83.486000000000004</v>
      </c>
      <c r="H196">
        <v>84.942999999999998</v>
      </c>
      <c r="I196">
        <v>85.585999999999999</v>
      </c>
      <c r="J196">
        <v>85.870999999999995</v>
      </c>
      <c r="K196">
        <v>82.771000000000001</v>
      </c>
      <c r="L196">
        <v>79.213999999999999</v>
      </c>
      <c r="M196">
        <v>73.843000000000004</v>
      </c>
      <c r="N196">
        <v>68.2714</v>
      </c>
      <c r="O196">
        <v>57.985700000000001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74.172992591833776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77.918172458994107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79.496273627710138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80.493820864109281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83.433280333643879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85.064296545526915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85.59731662052171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84.669826677226609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82.721846313591854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79.236643593204334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74.056696327612684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67.534168451016001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57.770462585792615</v>
      </c>
      <c r="AE196" s="5"/>
      <c r="AG196" s="5">
        <f t="shared" si="49"/>
        <v>-0.44399259183377637</v>
      </c>
      <c r="AH196" s="5">
        <f t="shared" si="49"/>
        <v>-3.2172458994111253E-2</v>
      </c>
      <c r="AI196" s="5">
        <f t="shared" si="49"/>
        <v>3.2726372289857864E-2</v>
      </c>
      <c r="AJ196" s="5">
        <f t="shared" si="49"/>
        <v>0.44917913589071645</v>
      </c>
      <c r="AK196" s="5">
        <f t="shared" si="48"/>
        <v>5.2719666356125572E-2</v>
      </c>
      <c r="AL196" s="5">
        <f t="shared" si="48"/>
        <v>-0.12129654552691704</v>
      </c>
      <c r="AM196" s="5">
        <f t="shared" si="48"/>
        <v>-1.1316620521711229E-2</v>
      </c>
      <c r="AN196" s="5">
        <f t="shared" si="48"/>
        <v>1.2011733227733856</v>
      </c>
      <c r="AO196" s="5">
        <f t="shared" si="47"/>
        <v>4.9153686408146768E-2</v>
      </c>
      <c r="AP196" s="5">
        <f t="shared" si="47"/>
        <v>-2.2643593204335843E-2</v>
      </c>
      <c r="AQ196" s="5">
        <f t="shared" si="47"/>
        <v>-0.21369632761268065</v>
      </c>
      <c r="AR196" s="5">
        <f t="shared" si="47"/>
        <v>0.73723154898399912</v>
      </c>
      <c r="AS196" s="5">
        <f t="shared" si="50"/>
        <v>0.21523741420738673</v>
      </c>
      <c r="AV196" s="2">
        <f t="shared" si="34"/>
        <v>74.172992591833619</v>
      </c>
      <c r="AW196" s="2">
        <f t="shared" si="35"/>
        <v>77.918172149004477</v>
      </c>
      <c r="AX196" s="2">
        <f t="shared" si="36"/>
        <v>79.496273573942005</v>
      </c>
      <c r="AY196" s="2">
        <f t="shared" si="37"/>
        <v>80.493820783960743</v>
      </c>
      <c r="AZ196" s="2">
        <f t="shared" si="38"/>
        <v>83.433280306068113</v>
      </c>
      <c r="BA196" s="2">
        <f t="shared" si="39"/>
        <v>85.064296541208947</v>
      </c>
      <c r="BB196" s="2">
        <f t="shared" si="40"/>
        <v>85.597316612312881</v>
      </c>
      <c r="BC196" s="2">
        <f t="shared" si="41"/>
        <v>84.669826646970691</v>
      </c>
      <c r="BD196" s="2">
        <f t="shared" si="42"/>
        <v>82.721846233855345</v>
      </c>
      <c r="BE196" s="2">
        <f t="shared" si="43"/>
        <v>79.236643495076834</v>
      </c>
      <c r="BF196" s="2">
        <f t="shared" si="44"/>
        <v>74.056691892970505</v>
      </c>
      <c r="BG196" s="2">
        <f t="shared" si="45"/>
        <v>67.53415323376403</v>
      </c>
      <c r="BH196" s="2">
        <f t="shared" si="46"/>
        <v>57.770438397539472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73.728999999999999</v>
      </c>
      <c r="CA196" s="2">
        <f>IF(OR(AND($B196&gt;D$230, $B196&lt;D$231), $B196&gt;D$232), D196, "")</f>
        <v>77.885999999999996</v>
      </c>
      <c r="CB196" s="2">
        <f>IF(OR(AND($B196&gt;E$230, $B196&lt;E$231), $B196&gt;E$232), E196, "")</f>
        <v>79.528999999999996</v>
      </c>
      <c r="CC196" s="2">
        <f>IF(OR(AND($B196&gt;F$230, $B196&lt;F$231), $B196&gt;F$232), F196, "")</f>
        <v>80.942999999999998</v>
      </c>
      <c r="CD196" s="2">
        <f>IF(OR(AND($B196&gt;G$230, $B196&lt;G$231), $B196&gt;G$232), G196, "")</f>
        <v>83.486000000000004</v>
      </c>
      <c r="CE196" s="2">
        <f>IF(OR(AND($B196&gt;H$230, $B196&lt;H$231), $B196&gt;H$232), H196, "")</f>
        <v>84.942999999999998</v>
      </c>
      <c r="CF196" s="2">
        <f>IF(OR(AND($B196&gt;I$230, $B196&lt;I$231), $B196&gt;I$232), I196, "")</f>
        <v>85.585999999999999</v>
      </c>
      <c r="CG196" s="2">
        <f>IF(OR(AND($B196&gt;J$230, $B196&lt;J$231), $B196&gt;J$232), J196, "")</f>
        <v>85.870999999999995</v>
      </c>
      <c r="CH196" s="2">
        <f>IF(OR(AND($B196&gt;K$230, $B196&lt;K$231), $B196&gt;K$232), K196, "")</f>
        <v>82.771000000000001</v>
      </c>
      <c r="CI196" s="2">
        <f>IF(OR(AND($B196&gt;L$230, $B196&lt;L$231), $B196&gt;L$232), L196, "")</f>
        <v>79.213999999999999</v>
      </c>
      <c r="CJ196" s="2">
        <f>IF(OR(AND($B196&gt;M$230, $B196&lt;M$231), $B196&gt;M$232), M196, "")</f>
        <v>73.843000000000004</v>
      </c>
      <c r="CK196" s="2">
        <f>IF(OR(AND($B196&gt;N$230, $B196&lt;N$231), $B196&gt;N$232), N196, "")</f>
        <v>68.2714</v>
      </c>
      <c r="CL196" s="2">
        <f>IF(OR(AND($B196&gt;O$230, $B196&lt;O$231), $B196&gt;O$232), O196, "")</f>
        <v>57.985700000000001</v>
      </c>
      <c r="CO196" s="2">
        <f>BK$207*$B196+BK$209</f>
        <v>80.742085313711058</v>
      </c>
      <c r="CP196" s="2">
        <f>BL$207*$B196+BL$209</f>
        <v>82.006144596862256</v>
      </c>
      <c r="CQ196" s="2">
        <f>BM$207*$B196+BM$209</f>
        <v>85.205440688697266</v>
      </c>
      <c r="CR196" s="2">
        <f>BN$207*$B196+BN$209</f>
        <v>86.437468553137563</v>
      </c>
      <c r="CS196" s="2">
        <f>BO$207*$B196+BO$209</f>
        <v>90.641877753811045</v>
      </c>
      <c r="CT196" s="2">
        <f>BP$207*$B196+BP$209</f>
        <v>93.91324151993615</v>
      </c>
      <c r="CU196" s="2">
        <f>BQ$207*$B196+BQ$209</f>
        <v>95.518802762471296</v>
      </c>
      <c r="CV196" s="2">
        <f>BR$207*$B196+BR$209</f>
        <v>94.647438681611632</v>
      </c>
      <c r="CW196" s="2">
        <f>BS$207*$B196+BS$209</f>
        <v>92.110603150684568</v>
      </c>
      <c r="CX196" s="2">
        <f>BT$207*$B196+BT$209</f>
        <v>88.997512387182482</v>
      </c>
      <c r="CY196" s="2">
        <f>BU$207*$B196+BU$209</f>
        <v>84.415789138336336</v>
      </c>
      <c r="CZ196" s="2">
        <f>BV$207*$B196+BV$209</f>
        <v>75.441429401983854</v>
      </c>
      <c r="DA196" s="2">
        <f>BW$207*$B196+BW$209</f>
        <v>63.178568282828294</v>
      </c>
      <c r="DD196" s="2">
        <f>BZ$207*$B196+BZ$209</f>
        <v>74.171520660189628</v>
      </c>
      <c r="DE196" s="2">
        <f>CA$207*$B196+CA$209</f>
        <v>77.916945398978399</v>
      </c>
      <c r="DF196" s="2">
        <f>CB$207*$B196+CB$209</f>
        <v>79.494786904060049</v>
      </c>
      <c r="DG196" s="2">
        <f>CC$207*$B196+CC$209</f>
        <v>80.492190095659751</v>
      </c>
      <c r="DH196" s="2">
        <f>CD$207*$B196+CD$209</f>
        <v>83.431370862184636</v>
      </c>
      <c r="DI196" s="2">
        <f>CE$207*$B196+CE$209</f>
        <v>85.062118604047356</v>
      </c>
      <c r="DJ196" s="2">
        <f>CF$207*$B196+CF$209</f>
        <v>85.594750040101559</v>
      </c>
      <c r="DK196" s="2">
        <f>CG$207*$B196+CG$209</f>
        <v>84.666982030394649</v>
      </c>
      <c r="DL196" s="2">
        <f>CH$207*$B196+CH$209</f>
        <v>82.719151016794569</v>
      </c>
      <c r="DM196" s="2">
        <f>CI$207*$B196+CI$209</f>
        <v>79.234280032783317</v>
      </c>
      <c r="DN196" s="2">
        <f>CJ$207*$B196+CJ$209</f>
        <v>74.053642281895108</v>
      </c>
      <c r="DO196" s="2">
        <f>CK$207*$B196+CK$209</f>
        <v>67.531718660790162</v>
      </c>
      <c r="DP196" s="2">
        <f>CL$207*$B196+CL$209</f>
        <v>57.768959493069175</v>
      </c>
      <c r="DS196" s="2">
        <f>POWER(10,($B196-C$227)/C$228)/(1+POWER(10,($B196-C$227)/C$228))</f>
        <v>0.99977598095116638</v>
      </c>
      <c r="DT196" s="2">
        <f>POWER(10,($B196-D$227)/D$228)/(1+POWER(10,($B196-D$227)/D$228))</f>
        <v>0.99970000238024259</v>
      </c>
      <c r="DU196" s="2">
        <f>POWER(10,($B196-E$227)/E$228)/(1+POWER(10,($B196-E$227)/E$228))</f>
        <v>0.99973966730640118</v>
      </c>
      <c r="DV196" s="2">
        <f>POWER(10,($B196-F$227)/F$228)/(1+POWER(10,($B196-F$227)/F$228))</f>
        <v>0.99972571708580871</v>
      </c>
      <c r="DW196" s="2">
        <f>POWER(10,($B196-G$227)/G$228)/(1+POWER(10,($B196-G$227)/G$228))</f>
        <v>0.99973518590132848</v>
      </c>
      <c r="DX196" s="2">
        <f>POWER(10,($B196-H$227)/H$228)/(1+POWER(10,($B196-H$227)/H$228))</f>
        <v>0.99975393662676648</v>
      </c>
      <c r="DY196" s="2">
        <f>POWER(10,($B196-I$227)/I$228)/(1+POWER(10,($B196-I$227)/I$228))</f>
        <v>0.99974137861989298</v>
      </c>
      <c r="DZ196" s="2">
        <f>POWER(10,($B196-J$227)/J$228)/(1+POWER(10,($B196-J$227)/J$228))</f>
        <v>0.99971498132044911</v>
      </c>
      <c r="EA196" s="2">
        <f>POWER(10,($B196-K$227)/K$228)/(1+POWER(10,($B196-K$227)/K$228))</f>
        <v>0.99971301381060762</v>
      </c>
      <c r="EB196" s="2">
        <f>POWER(10,($B196-L$227)/L$228)/(1+POWER(10,($B196-L$227)/L$228))</f>
        <v>0.99975792215039727</v>
      </c>
      <c r="EC196" s="2">
        <f>POWER(10,($B196-M$227)/M$228)/(1+POWER(10,($B196-M$227)/M$228))</f>
        <v>0.99970569698368095</v>
      </c>
      <c r="ED196" s="2">
        <f>POWER(10,($B196-N$227)/N$228)/(1+POWER(10,($B196-N$227)/N$228))</f>
        <v>0.99969220455039076</v>
      </c>
      <c r="EE196" s="2">
        <f>POWER(10,($B196-O$227)/O$228)/(1+POWER(10,($B196-O$227)/O$228))</f>
        <v>0.99972661526410322</v>
      </c>
    </row>
    <row r="197" spans="2:137" x14ac:dyDescent="0.25">
      <c r="B197" s="2">
        <v>191</v>
      </c>
      <c r="C197">
        <v>73.557000000000002</v>
      </c>
      <c r="D197">
        <v>78.570999999999998</v>
      </c>
      <c r="E197">
        <v>78.228999999999999</v>
      </c>
      <c r="F197">
        <v>80.471000000000004</v>
      </c>
      <c r="G197">
        <v>83.713999999999999</v>
      </c>
      <c r="H197">
        <v>85.242999999999995</v>
      </c>
      <c r="I197">
        <v>85.543000000000006</v>
      </c>
      <c r="J197">
        <v>84.543000000000006</v>
      </c>
      <c r="K197">
        <v>82.471000000000004</v>
      </c>
      <c r="L197">
        <v>78.8</v>
      </c>
      <c r="M197">
        <v>73.286000000000001</v>
      </c>
      <c r="N197">
        <v>67.6143</v>
      </c>
      <c r="O197">
        <v>57.1143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74.100449303045011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77.854960850401795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79.425784125641215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80.431069630212605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83.378165136027889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84.999793666711156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85.525343792198299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84.594655564722601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82.646586505711909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79.161382823057963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73.985907882646771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67.48226985395533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57.739327712619456</v>
      </c>
      <c r="AE197" s="5"/>
      <c r="AG197" s="5">
        <f t="shared" si="49"/>
        <v>-0.54344930304500849</v>
      </c>
      <c r="AH197" s="5">
        <f t="shared" si="49"/>
        <v>0.71603914959820258</v>
      </c>
      <c r="AI197" s="5">
        <f t="shared" si="49"/>
        <v>-1.1967841256412157</v>
      </c>
      <c r="AJ197" s="5">
        <f t="shared" si="49"/>
        <v>3.9930369787398945E-2</v>
      </c>
      <c r="AK197" s="5">
        <f t="shared" si="48"/>
        <v>0.33583486397211004</v>
      </c>
      <c r="AL197" s="5">
        <f t="shared" si="48"/>
        <v>0.24320633328883901</v>
      </c>
      <c r="AM197" s="5">
        <f t="shared" si="48"/>
        <v>1.7656207801707069E-2</v>
      </c>
      <c r="AN197" s="5">
        <f t="shared" si="48"/>
        <v>-5.1655564722594249E-2</v>
      </c>
      <c r="AO197" s="5">
        <f t="shared" si="47"/>
        <v>-0.17558650571190526</v>
      </c>
      <c r="AP197" s="5">
        <f t="shared" si="47"/>
        <v>-0.36138282305796565</v>
      </c>
      <c r="AQ197" s="5">
        <f t="shared" si="47"/>
        <v>-0.69990788264676951</v>
      </c>
      <c r="AR197" s="5">
        <f t="shared" si="47"/>
        <v>0.13203014604467</v>
      </c>
      <c r="AS197" s="5">
        <f t="shared" si="50"/>
        <v>-0.62502771261945611</v>
      </c>
      <c r="AV197" s="2">
        <f t="shared" si="34"/>
        <v>74.100449303044954</v>
      </c>
      <c r="AW197" s="2">
        <f t="shared" si="35"/>
        <v>77.854960734943759</v>
      </c>
      <c r="AX197" s="2">
        <f t="shared" si="36"/>
        <v>79.425784107464452</v>
      </c>
      <c r="AY197" s="2">
        <f t="shared" si="37"/>
        <v>80.43106960329601</v>
      </c>
      <c r="AZ197" s="2">
        <f t="shared" si="38"/>
        <v>83.37816512721443</v>
      </c>
      <c r="BA197" s="2">
        <f t="shared" si="39"/>
        <v>84.999793665419389</v>
      </c>
      <c r="BB197" s="2">
        <f t="shared" si="40"/>
        <v>85.525343789711002</v>
      </c>
      <c r="BC197" s="2">
        <f t="shared" si="41"/>
        <v>84.59465555523974</v>
      </c>
      <c r="BD197" s="2">
        <f t="shared" si="42"/>
        <v>82.646586479939828</v>
      </c>
      <c r="BE197" s="2">
        <f t="shared" si="43"/>
        <v>79.161382790709652</v>
      </c>
      <c r="BF197" s="2">
        <f t="shared" si="44"/>
        <v>73.985906220353399</v>
      </c>
      <c r="BG197" s="2">
        <f t="shared" si="45"/>
        <v>67.482263857705448</v>
      </c>
      <c r="BH197" s="2">
        <f t="shared" si="46"/>
        <v>57.739317840974643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73.557000000000002</v>
      </c>
      <c r="CA197" s="2">
        <f>IF(OR(AND($B197&gt;D$230, $B197&lt;D$231), $B197&gt;D$232), D197, "")</f>
        <v>78.570999999999998</v>
      </c>
      <c r="CB197" s="2">
        <f>IF(OR(AND($B197&gt;E$230, $B197&lt;E$231), $B197&gt;E$232), E197, "")</f>
        <v>78.228999999999999</v>
      </c>
      <c r="CC197" s="2">
        <f>IF(OR(AND($B197&gt;F$230, $B197&lt;F$231), $B197&gt;F$232), F197, "")</f>
        <v>80.471000000000004</v>
      </c>
      <c r="CD197" s="2">
        <f>IF(OR(AND($B197&gt;G$230, $B197&lt;G$231), $B197&gt;G$232), G197, "")</f>
        <v>83.713999999999999</v>
      </c>
      <c r="CE197" s="2">
        <f>IF(OR(AND($B197&gt;H$230, $B197&lt;H$231), $B197&gt;H$232), H197, "")</f>
        <v>85.242999999999995</v>
      </c>
      <c r="CF197" s="2">
        <f>IF(OR(AND($B197&gt;I$230, $B197&lt;I$231), $B197&gt;I$232), I197, "")</f>
        <v>85.543000000000006</v>
      </c>
      <c r="CG197" s="2">
        <f>IF(OR(AND($B197&gt;J$230, $B197&lt;J$231), $B197&gt;J$232), J197, "")</f>
        <v>84.543000000000006</v>
      </c>
      <c r="CH197" s="2">
        <f>IF(OR(AND($B197&gt;K$230, $B197&lt;K$231), $B197&gt;K$232), K197, "")</f>
        <v>82.471000000000004</v>
      </c>
      <c r="CI197" s="2">
        <f>IF(OR(AND($B197&gt;L$230, $B197&lt;L$231), $B197&gt;L$232), L197, "")</f>
        <v>78.8</v>
      </c>
      <c r="CJ197" s="2">
        <f>IF(OR(AND($B197&gt;M$230, $B197&lt;M$231), $B197&gt;M$232), M197, "")</f>
        <v>73.286000000000001</v>
      </c>
      <c r="CK197" s="2">
        <f>IF(OR(AND($B197&gt;N$230, $B197&lt;N$231), $B197&gt;N$232), N197, "")</f>
        <v>67.6143</v>
      </c>
      <c r="CL197" s="2">
        <f>IF(OR(AND($B197&gt;O$230, $B197&lt;O$231), $B197&gt;O$232), O197, "")</f>
        <v>57.1143</v>
      </c>
      <c r="CO197" s="2">
        <f>BK$207*$B197+BK$209</f>
        <v>80.735198296786848</v>
      </c>
      <c r="CP197" s="2">
        <f>BL$207*$B197+BL$209</f>
        <v>81.982583499319617</v>
      </c>
      <c r="CQ197" s="2">
        <f>BM$207*$B197+BM$209</f>
        <v>85.189834050863539</v>
      </c>
      <c r="CR197" s="2">
        <f>BN$207*$B197+BN$209</f>
        <v>86.433349595955377</v>
      </c>
      <c r="CS197" s="2">
        <f>BO$207*$B197+BO$209</f>
        <v>90.660018677155676</v>
      </c>
      <c r="CT197" s="2">
        <f>BP$207*$B197+BP$209</f>
        <v>93.938690279607371</v>
      </c>
      <c r="CU197" s="2">
        <f>BQ$207*$B197+BQ$209</f>
        <v>95.546975458772195</v>
      </c>
      <c r="CV197" s="2">
        <f>BR$207*$B197+BR$209</f>
        <v>94.675259222312548</v>
      </c>
      <c r="CW197" s="2">
        <f>BS$207*$B197+BS$209</f>
        <v>92.134572369869161</v>
      </c>
      <c r="CX197" s="2">
        <f>BT$207*$B197+BT$209</f>
        <v>89.022500713209212</v>
      </c>
      <c r="CY197" s="2">
        <f>BU$207*$B197+BU$209</f>
        <v>84.453473918636476</v>
      </c>
      <c r="CZ197" s="2">
        <f>BV$207*$B197+BV$209</f>
        <v>75.471802225586131</v>
      </c>
      <c r="DA197" s="2">
        <f>BW$207*$B197+BW$209</f>
        <v>63.203206560044904</v>
      </c>
      <c r="DD197" s="2">
        <f>BZ$207*$B197+BZ$209</f>
        <v>74.099093468336648</v>
      </c>
      <c r="DE197" s="2">
        <f>CA$207*$B197+CA$209</f>
        <v>77.853831073997881</v>
      </c>
      <c r="DF197" s="2">
        <f>CB$207*$B197+CB$209</f>
        <v>79.424415214400824</v>
      </c>
      <c r="DG197" s="2">
        <f>CC$207*$B197+CC$209</f>
        <v>80.429567727074414</v>
      </c>
      <c r="DH197" s="2">
        <f>CD$207*$B197+CD$209</f>
        <v>83.37640599668407</v>
      </c>
      <c r="DI197" s="2">
        <f>CE$207*$B197+CE$209</f>
        <v>84.997787171884156</v>
      </c>
      <c r="DJ197" s="2">
        <f>CF$207*$B197+CF$209</f>
        <v>85.522979421050763</v>
      </c>
      <c r="DK197" s="2">
        <f>CG$207*$B197+CG$209</f>
        <v>84.592034454798153</v>
      </c>
      <c r="DL197" s="2">
        <f>CH$207*$B197+CH$209</f>
        <v>82.64410243366315</v>
      </c>
      <c r="DM197" s="2">
        <f>CI$207*$B197+CI$209</f>
        <v>79.159205149377783</v>
      </c>
      <c r="DN197" s="2">
        <f>CJ$207*$B197+CJ$209</f>
        <v>73.983095819138342</v>
      </c>
      <c r="DO197" s="2">
        <f>CK$207*$B197+CK$209</f>
        <v>67.480020401602985</v>
      </c>
      <c r="DP197" s="2">
        <f>CL$207*$B197+CL$209</f>
        <v>57.737955157924397</v>
      </c>
      <c r="DS197" s="2">
        <f>POWER(10,($B197-C$227)/C$228)/(1+POWER(10,($B197-C$227)/C$228))</f>
        <v>0.99979568817200049</v>
      </c>
      <c r="DT197" s="2">
        <f>POWER(10,($B197-D$227)/D$228)/(1+POWER(10,($B197-D$227)/D$228))</f>
        <v>0.99972639169668809</v>
      </c>
      <c r="DU197" s="2">
        <f>POWER(10,($B197-E$227)/E$228)/(1+POWER(10,($B197-E$227)/E$228))</f>
        <v>0.99976256832288113</v>
      </c>
      <c r="DV197" s="2">
        <f>POWER(10,($B197-F$227)/F$228)/(1+POWER(10,($B197-F$227)/F$228))</f>
        <v>0.99974984497198516</v>
      </c>
      <c r="DW197" s="2">
        <f>POWER(10,($B197-G$227)/G$228)/(1+POWER(10,($B197-G$227)/G$228))</f>
        <v>0.99975848104401965</v>
      </c>
      <c r="DX197" s="2">
        <f>POWER(10,($B197-H$227)/H$228)/(1+POWER(10,($B197-H$227)/H$228))</f>
        <v>0.99977558267760336</v>
      </c>
      <c r="DY197" s="2">
        <f>POWER(10,($B197-I$227)/I$228)/(1+POWER(10,($B197-I$227)/I$228))</f>
        <v>0.99976412913060442</v>
      </c>
      <c r="DZ197" s="2">
        <f>POWER(10,($B197-J$227)/J$228)/(1+POWER(10,($B197-J$227)/J$228))</f>
        <v>0.99974005335574456</v>
      </c>
      <c r="EA197" s="2">
        <f>POWER(10,($B197-K$227)/K$228)/(1+POWER(10,($B197-K$227)/K$228))</f>
        <v>0.99973825887512713</v>
      </c>
      <c r="EB197" s="2">
        <f>POWER(10,($B197-L$227)/L$228)/(1+POWER(10,($B197-L$227)/L$228))</f>
        <v>0.99977921767448075</v>
      </c>
      <c r="EC197" s="2">
        <f>POWER(10,($B197-M$227)/M$228)/(1+POWER(10,($B197-M$227)/M$228))</f>
        <v>0.99973158550834107</v>
      </c>
      <c r="ED197" s="2">
        <f>POWER(10,($B197-N$227)/N$228)/(1+POWER(10,($B197-N$227)/N$228))</f>
        <v>0.99971927961099627</v>
      </c>
      <c r="EE197" s="2">
        <f>POWER(10,($B197-O$227)/O$228)/(1+POWER(10,($B197-O$227)/O$228))</f>
        <v>0.99975066415980063</v>
      </c>
    </row>
    <row r="198" spans="2:137" x14ac:dyDescent="0.25">
      <c r="B198" s="2">
        <v>192</v>
      </c>
      <c r="C198">
        <v>74.257000000000005</v>
      </c>
      <c r="D198">
        <v>78</v>
      </c>
      <c r="E198">
        <v>78.643000000000001</v>
      </c>
      <c r="F198">
        <v>79.870999999999995</v>
      </c>
      <c r="G198">
        <v>81.956999999999994</v>
      </c>
      <c r="H198">
        <v>83.7</v>
      </c>
      <c r="I198">
        <v>84.742999999999995</v>
      </c>
      <c r="J198">
        <v>85.757000000000005</v>
      </c>
      <c r="K198">
        <v>82.328999999999994</v>
      </c>
      <c r="L198">
        <v>79.3</v>
      </c>
      <c r="M198">
        <v>73.2</v>
      </c>
      <c r="N198">
        <v>67.685699999999997</v>
      </c>
      <c r="O198">
        <v>58.214300000000001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74.027915047285859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77.791756948591242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79.355303861169304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80.368328472279941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83.323061617315275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84.935304095850313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85.453386677259786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84.519501772987496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82.571343025049572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79.0861364960804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73.91513963203019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67.430391550724906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57.708210191506815</v>
      </c>
      <c r="AE198" s="5"/>
      <c r="AG198" s="5">
        <f t="shared" si="49"/>
        <v>0.22908495271414608</v>
      </c>
      <c r="AH198" s="5">
        <f t="shared" si="49"/>
        <v>0.20824305140875765</v>
      </c>
      <c r="AI198" s="5">
        <f t="shared" si="49"/>
        <v>-0.71230386116930333</v>
      </c>
      <c r="AJ198" s="5">
        <f t="shared" si="49"/>
        <v>-0.49732847227994625</v>
      </c>
      <c r="AK198" s="5">
        <f t="shared" si="48"/>
        <v>-1.3660616173152818</v>
      </c>
      <c r="AL198" s="5">
        <f t="shared" si="48"/>
        <v>-1.2353040958503101</v>
      </c>
      <c r="AM198" s="5">
        <f t="shared" si="48"/>
        <v>-0.7103866772597911</v>
      </c>
      <c r="AN198" s="5">
        <f t="shared" si="48"/>
        <v>1.2374982270125088</v>
      </c>
      <c r="AO198" s="5">
        <f t="shared" si="47"/>
        <v>-0.24234302504957839</v>
      </c>
      <c r="AP198" s="5">
        <f t="shared" si="47"/>
        <v>0.21386350391959752</v>
      </c>
      <c r="AQ198" s="5">
        <f t="shared" si="47"/>
        <v>-0.71513963203018704</v>
      </c>
      <c r="AR198" s="5">
        <f t="shared" si="47"/>
        <v>0.25530844927509122</v>
      </c>
      <c r="AS198" s="5">
        <f t="shared" si="50"/>
        <v>0.50608980849318641</v>
      </c>
      <c r="AV198" s="2">
        <f t="shared" ref="AV198:AV206" si="51">((1-DS198)*CO198) + (DS198*DD198)</f>
        <v>74.027915047285845</v>
      </c>
      <c r="AW198" s="2">
        <f t="shared" ref="AW198:AW206" si="52">((1-DT198)*CP198) + (DT198*DE198)</f>
        <v>77.791756906950866</v>
      </c>
      <c r="AX198" s="2">
        <f t="shared" ref="AX198:AX206" si="53">((1-DU198)*CQ198) + (DU198*DF198)</f>
        <v>79.35530385522236</v>
      </c>
      <c r="AY198" s="2">
        <f t="shared" ref="AY198:AY206" si="54">((1-DV198)*CR198) + (DV198*DG198)</f>
        <v>80.36832846353397</v>
      </c>
      <c r="AZ198" s="2">
        <f t="shared" ref="AZ198:AZ206" si="55">((1-DW198)*CS198) + (DW198*DH198)</f>
        <v>83.323061614591012</v>
      </c>
      <c r="BA198" s="2">
        <f t="shared" ref="BA198:BA206" si="56">((1-DX198)*CT198) + (DX198*DI198)</f>
        <v>84.935304095476738</v>
      </c>
      <c r="BB198" s="2">
        <f t="shared" ref="BB198:BB206" si="57">((1-DY198)*CU198) + (DY198*DJ198)</f>
        <v>85.453386676531267</v>
      </c>
      <c r="BC198" s="2">
        <f t="shared" ref="BC198:BC206" si="58">((1-DZ198)*CV198) + (DZ198*DK198)</f>
        <v>84.519501770114545</v>
      </c>
      <c r="BD198" s="2">
        <f t="shared" ref="BD198:BD206" si="59">((1-EA198)*CW198) + (EA198*DL198)</f>
        <v>82.571343016995058</v>
      </c>
      <c r="BE198" s="2">
        <f t="shared" ref="BE198:BE206" si="60">((1-EB198)*CX198) + (EB198*DM198)</f>
        <v>79.08613648575988</v>
      </c>
      <c r="BF198" s="2">
        <f t="shared" ref="BF198:BF206" si="61">((1-EC198)*CY198) + (EC198*DN198)</f>
        <v>73.915139028589962</v>
      </c>
      <c r="BG198" s="2">
        <f t="shared" ref="BG198:BG206" si="62">((1-ED198)*CZ198) + (ED198*DO198)</f>
        <v>67.43038926159916</v>
      </c>
      <c r="BH198" s="2">
        <f t="shared" ref="BH198:BH206" si="63">((1-EE198)*DA198) + (EE198*DP198)</f>
        <v>57.708206284997956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74.257000000000005</v>
      </c>
      <c r="CA198" s="2">
        <f>IF(OR(AND($B198&gt;D$230, $B198&lt;D$231), $B198&gt;D$232), D198, "")</f>
        <v>78</v>
      </c>
      <c r="CB198" s="2">
        <f>IF(OR(AND($B198&gt;E$230, $B198&lt;E$231), $B198&gt;E$232), E198, "")</f>
        <v>78.643000000000001</v>
      </c>
      <c r="CC198" s="2">
        <f>IF(OR(AND($B198&gt;F$230, $B198&lt;F$231), $B198&gt;F$232), F198, "")</f>
        <v>79.870999999999995</v>
      </c>
      <c r="CD198" s="2">
        <f>IF(OR(AND($B198&gt;G$230, $B198&lt;G$231), $B198&gt;G$232), G198, "")</f>
        <v>81.956999999999994</v>
      </c>
      <c r="CE198" s="2">
        <f>IF(OR(AND($B198&gt;H$230, $B198&lt;H$231), $B198&gt;H$232), H198, "")</f>
        <v>83.7</v>
      </c>
      <c r="CF198" s="2">
        <f>IF(OR(AND($B198&gt;I$230, $B198&lt;I$231), $B198&gt;I$232), I198, "")</f>
        <v>84.742999999999995</v>
      </c>
      <c r="CG198" s="2">
        <f>IF(OR(AND($B198&gt;J$230, $B198&lt;J$231), $B198&gt;J$232), J198, "")</f>
        <v>85.757000000000005</v>
      </c>
      <c r="CH198" s="2">
        <f>IF(OR(AND($B198&gt;K$230, $B198&lt;K$231), $B198&gt;K$232), K198, "")</f>
        <v>82.328999999999994</v>
      </c>
      <c r="CI198" s="2">
        <f>IF(OR(AND($B198&gt;L$230, $B198&lt;L$231), $B198&gt;L$232), L198, "")</f>
        <v>79.3</v>
      </c>
      <c r="CJ198" s="2">
        <f>IF(OR(AND($B198&gt;M$230, $B198&lt;M$231), $B198&gt;M$232), M198, "")</f>
        <v>73.2</v>
      </c>
      <c r="CK198" s="2">
        <f>IF(OR(AND($B198&gt;N$230, $B198&lt;N$231), $B198&gt;N$232), N198, "")</f>
        <v>67.685699999999997</v>
      </c>
      <c r="CL198" s="2">
        <f>IF(OR(AND($B198&gt;O$230, $B198&lt;O$231), $B198&gt;O$232), O198, "")</f>
        <v>58.214300000000001</v>
      </c>
      <c r="CO198" s="2">
        <f>BK$207*$B198+BK$209</f>
        <v>80.728311279862638</v>
      </c>
      <c r="CP198" s="2">
        <f>BL$207*$B198+BL$209</f>
        <v>81.959022401776977</v>
      </c>
      <c r="CQ198" s="2">
        <f>BM$207*$B198+BM$209</f>
        <v>85.174227413029811</v>
      </c>
      <c r="CR198" s="2">
        <f>BN$207*$B198+BN$209</f>
        <v>86.429230638773205</v>
      </c>
      <c r="CS198" s="2">
        <f>BO$207*$B198+BO$209</f>
        <v>90.678159600500308</v>
      </c>
      <c r="CT198" s="2">
        <f>BP$207*$B198+BP$209</f>
        <v>93.964139039278592</v>
      </c>
      <c r="CU198" s="2">
        <f>BQ$207*$B198+BQ$209</f>
        <v>95.57514815507308</v>
      </c>
      <c r="CV198" s="2">
        <f>BR$207*$B198+BR$209</f>
        <v>94.703079763013449</v>
      </c>
      <c r="CW198" s="2">
        <f>BS$207*$B198+BS$209</f>
        <v>92.158541589053769</v>
      </c>
      <c r="CX198" s="2">
        <f>BT$207*$B198+BT$209</f>
        <v>89.047489039235941</v>
      </c>
      <c r="CY198" s="2">
        <f>BU$207*$B198+BU$209</f>
        <v>84.491158698936616</v>
      </c>
      <c r="CZ198" s="2">
        <f>BV$207*$B198+BV$209</f>
        <v>75.502175049188409</v>
      </c>
      <c r="DA198" s="2">
        <f>BW$207*$B198+BW$209</f>
        <v>63.227844837261514</v>
      </c>
      <c r="DD198" s="2">
        <f>BZ$207*$B198+BZ$209</f>
        <v>74.026666276483667</v>
      </c>
      <c r="DE198" s="2">
        <f>CA$207*$B198+CA$209</f>
        <v>77.790716749017363</v>
      </c>
      <c r="DF198" s="2">
        <f>CB$207*$B198+CB$209</f>
        <v>79.354043524741584</v>
      </c>
      <c r="DG198" s="2">
        <f>CC$207*$B198+CC$209</f>
        <v>80.36694535848909</v>
      </c>
      <c r="DH198" s="2">
        <f>CD$207*$B198+CD$209</f>
        <v>83.321441131183505</v>
      </c>
      <c r="DI198" s="2">
        <f>CE$207*$B198+CE$209</f>
        <v>84.933455739720941</v>
      </c>
      <c r="DJ198" s="2">
        <f>CF$207*$B198+CF$209</f>
        <v>85.451208801999982</v>
      </c>
      <c r="DK198" s="2">
        <f>CG$207*$B198+CG$209</f>
        <v>84.517086879201656</v>
      </c>
      <c r="DL198" s="2">
        <f>CH$207*$B198+CH$209</f>
        <v>82.569053850531731</v>
      </c>
      <c r="DM198" s="2">
        <f>CI$207*$B198+CI$209</f>
        <v>79.084130265972263</v>
      </c>
      <c r="DN198" s="2">
        <f>CJ$207*$B198+CJ$209</f>
        <v>73.912549356381561</v>
      </c>
      <c r="DO198" s="2">
        <f>CK$207*$B198+CK$209</f>
        <v>67.428322142415823</v>
      </c>
      <c r="DP198" s="2">
        <f>CL$207*$B198+CL$209</f>
        <v>57.706950822779618</v>
      </c>
      <c r="DS198" s="2">
        <f>POWER(10,($B198-C$227)/C$228)/(1+POWER(10,($B198-C$227)/C$228))</f>
        <v>0.99981366204841626</v>
      </c>
      <c r="DT198" s="2">
        <f>POWER(10,($B198-D$227)/D$228)/(1+POWER(10,($B198-D$227)/D$228))</f>
        <v>0.99975046025408099</v>
      </c>
      <c r="DU198" s="2">
        <f>POWER(10,($B198-E$227)/E$228)/(1+POWER(10,($B198-E$227)/E$228))</f>
        <v>0.99978345521293432</v>
      </c>
      <c r="DV198" s="2">
        <f>POWER(10,($B198-F$227)/F$228)/(1+POWER(10,($B198-F$227)/F$228))</f>
        <v>0.99977185088115661</v>
      </c>
      <c r="DW198" s="2">
        <f>POWER(10,($B198-G$227)/G$228)/(1+POWER(10,($B198-G$227)/G$228))</f>
        <v>0.99977972741321219</v>
      </c>
      <c r="DX198" s="2">
        <f>POWER(10,($B198-H$227)/H$228)/(1+POWER(10,($B198-H$227)/H$228))</f>
        <v>0.99979532492786138</v>
      </c>
      <c r="DY198" s="2">
        <f>POWER(10,($B198-I$227)/I$228)/(1+POWER(10,($B198-I$227)/I$228))</f>
        <v>0.99978487874577926</v>
      </c>
      <c r="DZ198" s="2">
        <f>POWER(10,($B198-J$227)/J$228)/(1+POWER(10,($B198-J$227)/J$228))</f>
        <v>0.99976292042018522</v>
      </c>
      <c r="EA198" s="2">
        <f>POWER(10,($B198-K$227)/K$228)/(1+POWER(10,($B198-K$227)/K$228))</f>
        <v>0.99976128375928452</v>
      </c>
      <c r="EB198" s="2">
        <f>POWER(10,($B198-L$227)/L$228)/(1+POWER(10,($B198-L$227)/L$228))</f>
        <v>0.99979864021428211</v>
      </c>
      <c r="EC198" s="2">
        <f>POWER(10,($B198-M$227)/M$228)/(1+POWER(10,($B198-M$227)/M$228))</f>
        <v>0.99975519729252282</v>
      </c>
      <c r="ED198" s="2">
        <f>POWER(10,($B198-N$227)/N$228)/(1+POWER(10,($B198-N$227)/N$228))</f>
        <v>0.99974397363845924</v>
      </c>
      <c r="EE198" s="2">
        <f>POWER(10,($B198-O$227)/O$228)/(1+POWER(10,($B198-O$227)/O$228))</f>
        <v>0.99977259802216012</v>
      </c>
    </row>
    <row r="199" spans="2:137" x14ac:dyDescent="0.25">
      <c r="B199" s="2">
        <v>193</v>
      </c>
      <c r="C199">
        <v>73.414000000000001</v>
      </c>
      <c r="D199">
        <v>77.2</v>
      </c>
      <c r="E199">
        <v>80.028999999999996</v>
      </c>
      <c r="F199">
        <v>79.885999999999996</v>
      </c>
      <c r="G199">
        <v>83.570999999999998</v>
      </c>
      <c r="H199">
        <v>84.171000000000006</v>
      </c>
      <c r="I199">
        <v>85.543000000000006</v>
      </c>
      <c r="J199">
        <v>84.228999999999999</v>
      </c>
      <c r="K199">
        <v>82.986000000000004</v>
      </c>
      <c r="L199">
        <v>78.186000000000007</v>
      </c>
      <c r="M199">
        <v>73.271000000000001</v>
      </c>
      <c r="N199">
        <v>66.928600000000003</v>
      </c>
      <c r="O199">
        <v>57.1571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73.955389134037617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77.728560096556066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79.284832109747782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80.305596598079646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83.267968880153276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84.870826817706188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85.381444074473393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84.444363977976991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82.496114616111527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79.010903488528214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73.844389130293877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67.378529171387314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57.677104544822555</v>
      </c>
      <c r="AE199" s="5"/>
      <c r="AG199" s="5">
        <f t="shared" si="49"/>
        <v>-0.54138913403761535</v>
      </c>
      <c r="AH199" s="5">
        <f t="shared" si="49"/>
        <v>-0.52856009655606329</v>
      </c>
      <c r="AI199" s="5">
        <f t="shared" si="49"/>
        <v>0.74416789025221419</v>
      </c>
      <c r="AJ199" s="5">
        <f t="shared" si="49"/>
        <v>-0.41959659807965011</v>
      </c>
      <c r="AK199" s="5">
        <f t="shared" si="48"/>
        <v>0.30303111984672171</v>
      </c>
      <c r="AL199" s="5">
        <f t="shared" si="48"/>
        <v>-0.69982681770618171</v>
      </c>
      <c r="AM199" s="5">
        <f t="shared" si="48"/>
        <v>0.16155592552661346</v>
      </c>
      <c r="AN199" s="5">
        <f t="shared" si="48"/>
        <v>-0.21536397797699181</v>
      </c>
      <c r="AO199" s="5">
        <f t="shared" si="47"/>
        <v>0.48988538388847758</v>
      </c>
      <c r="AP199" s="5">
        <f t="shared" si="47"/>
        <v>-0.82490348852820716</v>
      </c>
      <c r="AQ199" s="5">
        <f t="shared" si="47"/>
        <v>-0.57338913029387584</v>
      </c>
      <c r="AR199" s="5">
        <f t="shared" si="47"/>
        <v>-0.44992917138731059</v>
      </c>
      <c r="AS199" s="5">
        <f t="shared" si="50"/>
        <v>-0.5200045448225552</v>
      </c>
      <c r="AV199" s="2">
        <f t="shared" si="51"/>
        <v>73.955389134037617</v>
      </c>
      <c r="AW199" s="2">
        <f t="shared" si="52"/>
        <v>77.728560082014255</v>
      </c>
      <c r="AX199" s="2">
        <f t="shared" si="53"/>
        <v>79.284832107864759</v>
      </c>
      <c r="AY199" s="2">
        <f t="shared" si="54"/>
        <v>80.305596595330115</v>
      </c>
      <c r="AZ199" s="2">
        <f t="shared" si="55"/>
        <v>83.267968879338881</v>
      </c>
      <c r="BA199" s="2">
        <f t="shared" si="56"/>
        <v>84.870826817601738</v>
      </c>
      <c r="BB199" s="2">
        <f t="shared" si="57"/>
        <v>85.381444074267122</v>
      </c>
      <c r="BC199" s="2">
        <f t="shared" si="58"/>
        <v>84.444363977135637</v>
      </c>
      <c r="BD199" s="2">
        <f t="shared" si="59"/>
        <v>82.496114613677491</v>
      </c>
      <c r="BE199" s="2">
        <f t="shared" si="60"/>
        <v>79.01090348534153</v>
      </c>
      <c r="BF199" s="2">
        <f t="shared" si="61"/>
        <v>73.84438891814618</v>
      </c>
      <c r="BG199" s="2">
        <f t="shared" si="62"/>
        <v>67.37852832473321</v>
      </c>
      <c r="BH199" s="2">
        <f t="shared" si="63"/>
        <v>57.677103045819962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73.414000000000001</v>
      </c>
      <c r="CA199" s="2">
        <f>IF(OR(AND($B199&gt;D$230, $B199&lt;D$231), $B199&gt;D$232), D199, "")</f>
        <v>77.2</v>
      </c>
      <c r="CB199" s="2">
        <f>IF(OR(AND($B199&gt;E$230, $B199&lt;E$231), $B199&gt;E$232), E199, "")</f>
        <v>80.028999999999996</v>
      </c>
      <c r="CC199" s="2">
        <f>IF(OR(AND($B199&gt;F$230, $B199&lt;F$231), $B199&gt;F$232), F199, "")</f>
        <v>79.885999999999996</v>
      </c>
      <c r="CD199" s="2">
        <f>IF(OR(AND($B199&gt;G$230, $B199&lt;G$231), $B199&gt;G$232), G199, "")</f>
        <v>83.570999999999998</v>
      </c>
      <c r="CE199" s="2">
        <f>IF(OR(AND($B199&gt;H$230, $B199&lt;H$231), $B199&gt;H$232), H199, "")</f>
        <v>84.171000000000006</v>
      </c>
      <c r="CF199" s="2">
        <f>IF(OR(AND($B199&gt;I$230, $B199&lt;I$231), $B199&gt;I$232), I199, "")</f>
        <v>85.543000000000006</v>
      </c>
      <c r="CG199" s="2">
        <f>IF(OR(AND($B199&gt;J$230, $B199&lt;J$231), $B199&gt;J$232), J199, "")</f>
        <v>84.228999999999999</v>
      </c>
      <c r="CH199" s="2">
        <f>IF(OR(AND($B199&gt;K$230, $B199&lt;K$231), $B199&gt;K$232), K199, "")</f>
        <v>82.986000000000004</v>
      </c>
      <c r="CI199" s="2">
        <f>IF(OR(AND($B199&gt;L$230, $B199&lt;L$231), $B199&gt;L$232), L199, "")</f>
        <v>78.186000000000007</v>
      </c>
      <c r="CJ199" s="2">
        <f>IF(OR(AND($B199&gt;M$230, $B199&lt;M$231), $B199&gt;M$232), M199, "")</f>
        <v>73.271000000000001</v>
      </c>
      <c r="CK199" s="2">
        <f>IF(OR(AND($B199&gt;N$230, $B199&lt;N$231), $B199&gt;N$232), N199, "")</f>
        <v>66.928600000000003</v>
      </c>
      <c r="CL199" s="2">
        <f>IF(OR(AND($B199&gt;O$230, $B199&lt;O$231), $B199&gt;O$232), O199, "")</f>
        <v>57.1571</v>
      </c>
      <c r="CO199" s="2">
        <f>BK$207*$B199+BK$209</f>
        <v>80.721424262938427</v>
      </c>
      <c r="CP199" s="2">
        <f>BL$207*$B199+BL$209</f>
        <v>81.935461304234337</v>
      </c>
      <c r="CQ199" s="2">
        <f>BM$207*$B199+BM$209</f>
        <v>85.158620775196084</v>
      </c>
      <c r="CR199" s="2">
        <f>BN$207*$B199+BN$209</f>
        <v>86.425111681591034</v>
      </c>
      <c r="CS199" s="2">
        <f>BO$207*$B199+BO$209</f>
        <v>90.69630052384494</v>
      </c>
      <c r="CT199" s="2">
        <f>BP$207*$B199+BP$209</f>
        <v>93.989587798949813</v>
      </c>
      <c r="CU199" s="2">
        <f>BQ$207*$B199+BQ$209</f>
        <v>95.603320851373965</v>
      </c>
      <c r="CV199" s="2">
        <f>BR$207*$B199+BR$209</f>
        <v>94.730900303714364</v>
      </c>
      <c r="CW199" s="2">
        <f>BS$207*$B199+BS$209</f>
        <v>92.182510808238376</v>
      </c>
      <c r="CX199" s="2">
        <f>BT$207*$B199+BT$209</f>
        <v>89.072477365262671</v>
      </c>
      <c r="CY199" s="2">
        <f>BU$207*$B199+BU$209</f>
        <v>84.528843479236755</v>
      </c>
      <c r="CZ199" s="2">
        <f>BV$207*$B199+BV$209</f>
        <v>75.532547872790687</v>
      </c>
      <c r="DA199" s="2">
        <f>BW$207*$B199+BW$209</f>
        <v>63.252483114478125</v>
      </c>
      <c r="DD199" s="2">
        <f>BZ$207*$B199+BZ$209</f>
        <v>73.954239084630686</v>
      </c>
      <c r="DE199" s="2">
        <f>CA$207*$B199+CA$209</f>
        <v>77.727602424036846</v>
      </c>
      <c r="DF199" s="2">
        <f>CB$207*$B199+CB$209</f>
        <v>79.283671835082345</v>
      </c>
      <c r="DG199" s="2">
        <f>CC$207*$B199+CC$209</f>
        <v>80.304322989903753</v>
      </c>
      <c r="DH199" s="2">
        <f>CD$207*$B199+CD$209</f>
        <v>83.26647626568294</v>
      </c>
      <c r="DI199" s="2">
        <f>CE$207*$B199+CE$209</f>
        <v>84.86912430755774</v>
      </c>
      <c r="DJ199" s="2">
        <f>CF$207*$B199+CF$209</f>
        <v>85.379438182949201</v>
      </c>
      <c r="DK199" s="2">
        <f>CG$207*$B199+CG$209</f>
        <v>84.442139303605174</v>
      </c>
      <c r="DL199" s="2">
        <f>CH$207*$B199+CH$209</f>
        <v>82.494005267400325</v>
      </c>
      <c r="DM199" s="2">
        <f>CI$207*$B199+CI$209</f>
        <v>79.009055382566729</v>
      </c>
      <c r="DN199" s="2">
        <f>CJ$207*$B199+CJ$209</f>
        <v>73.842002893624795</v>
      </c>
      <c r="DO199" s="2">
        <f>CK$207*$B199+CK$209</f>
        <v>67.376623883228646</v>
      </c>
      <c r="DP199" s="2">
        <f>CL$207*$B199+CL$209</f>
        <v>57.675946487634839</v>
      </c>
      <c r="DS199" s="2">
        <f>POWER(10,($B199-C$227)/C$228)/(1+POWER(10,($B199-C$227)/C$228))</f>
        <v>0.99983005498200139</v>
      </c>
      <c r="DT199" s="2">
        <f>POWER(10,($B199-D$227)/D$228)/(1+POWER(10,($B199-D$227)/D$228))</f>
        <v>0.99977241204977019</v>
      </c>
      <c r="DU199" s="2">
        <f>POWER(10,($B199-E$227)/E$228)/(1+POWER(10,($B199-E$227)/E$228))</f>
        <v>0.99980250504400137</v>
      </c>
      <c r="DV199" s="2">
        <f>POWER(10,($B199-F$227)/F$228)/(1+POWER(10,($B199-F$227)/F$228))</f>
        <v>0.99979192135351935</v>
      </c>
      <c r="DW199" s="2">
        <f>POWER(10,($B199-G$227)/G$228)/(1+POWER(10,($B199-G$227)/G$228))</f>
        <v>0.99979910511957237</v>
      </c>
      <c r="DX199" s="2">
        <f>POWER(10,($B199-H$227)/H$228)/(1+POWER(10,($B199-H$227)/H$228))</f>
        <v>0.99981333075390211</v>
      </c>
      <c r="DY199" s="2">
        <f>POWER(10,($B199-I$227)/I$228)/(1+POWER(10,($B199-I$227)/I$228))</f>
        <v>0.99980380337069863</v>
      </c>
      <c r="DZ199" s="2">
        <f>POWER(10,($B199-J$227)/J$228)/(1+POWER(10,($B199-J$227)/J$228))</f>
        <v>0.99978377634289983</v>
      </c>
      <c r="EA199" s="2">
        <f>POWER(10,($B199-K$227)/K$228)/(1+POWER(10,($B199-K$227)/K$228))</f>
        <v>0.99978228362792643</v>
      </c>
      <c r="EB199" s="2">
        <f>POWER(10,($B199-L$227)/L$228)/(1+POWER(10,($B199-L$227)/L$228))</f>
        <v>0.99981635443907857</v>
      </c>
      <c r="EC199" s="2">
        <f>POWER(10,($B199-M$227)/M$228)/(1+POWER(10,($B199-M$227)/M$228))</f>
        <v>0.99977673246809784</v>
      </c>
      <c r="ED199" s="2">
        <f>POWER(10,($B199-N$227)/N$228)/(1+POWER(10,($B199-N$227)/N$228))</f>
        <v>0.9997664959228405</v>
      </c>
      <c r="EE199" s="2">
        <f>POWER(10,($B199-O$227)/O$228)/(1+POWER(10,($B199-O$227)/O$228))</f>
        <v>0.99979260278152693</v>
      </c>
    </row>
    <row r="200" spans="2:137" x14ac:dyDescent="0.25">
      <c r="B200" s="2">
        <v>194</v>
      </c>
      <c r="C200">
        <v>73.343000000000004</v>
      </c>
      <c r="D200">
        <v>77.742999999999995</v>
      </c>
      <c r="E200">
        <v>79.986000000000004</v>
      </c>
      <c r="F200">
        <v>80.585999999999999</v>
      </c>
      <c r="G200">
        <v>83.856999999999999</v>
      </c>
      <c r="H200">
        <v>84.813999999999993</v>
      </c>
      <c r="I200">
        <v>85.986000000000004</v>
      </c>
      <c r="J200">
        <v>83.8</v>
      </c>
      <c r="K200">
        <v>82.757000000000005</v>
      </c>
      <c r="L200">
        <v>79.328999999999994</v>
      </c>
      <c r="M200">
        <v>73</v>
      </c>
      <c r="N200">
        <v>67.171400000000006</v>
      </c>
      <c r="O200">
        <v>58.6571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73.882870924321693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77.665369725858042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79.214368210060954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80.242873287769854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83.212886098869959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84.8063608933642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85.309514873672271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84.36924095930776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82.420900129823082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78.935682776644086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73.773654664814472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67.326680312477279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57.646008047987557</v>
      </c>
      <c r="AE200" s="5"/>
      <c r="AG200" s="5">
        <f t="shared" si="49"/>
        <v>-0.53987092432168993</v>
      </c>
      <c r="AH200" s="5">
        <f t="shared" si="49"/>
        <v>7.7630274141952782E-2</v>
      </c>
      <c r="AI200" s="5">
        <f t="shared" si="49"/>
        <v>0.77163178993905035</v>
      </c>
      <c r="AJ200" s="5">
        <f t="shared" si="49"/>
        <v>0.3431267122301449</v>
      </c>
      <c r="AK200" s="5">
        <f t="shared" si="48"/>
        <v>0.64411390113004074</v>
      </c>
      <c r="AL200" s="5">
        <f t="shared" si="48"/>
        <v>7.6391066357928139E-3</v>
      </c>
      <c r="AM200" s="5">
        <f t="shared" si="48"/>
        <v>0.67648512632773361</v>
      </c>
      <c r="AN200" s="5">
        <f t="shared" si="48"/>
        <v>-0.56924095930776275</v>
      </c>
      <c r="AO200" s="5">
        <f t="shared" si="47"/>
        <v>0.33609987017692333</v>
      </c>
      <c r="AP200" s="5">
        <f t="shared" si="47"/>
        <v>0.39331722335590769</v>
      </c>
      <c r="AQ200" s="5">
        <f t="shared" si="47"/>
        <v>-0.77365466481447243</v>
      </c>
      <c r="AR200" s="5">
        <f t="shared" si="47"/>
        <v>-0.1552803124772737</v>
      </c>
      <c r="AS200" s="5">
        <f t="shared" si="50"/>
        <v>1.0110919520124426</v>
      </c>
      <c r="AV200" s="2">
        <f t="shared" si="51"/>
        <v>73.882870924321693</v>
      </c>
      <c r="AW200" s="2">
        <f t="shared" si="52"/>
        <v>77.665369720940632</v>
      </c>
      <c r="AX200" s="2">
        <f t="shared" si="53"/>
        <v>79.214368209483922</v>
      </c>
      <c r="AY200" s="2">
        <f t="shared" si="54"/>
        <v>80.242873286933531</v>
      </c>
      <c r="AZ200" s="2">
        <f t="shared" si="55"/>
        <v>83.212886098634499</v>
      </c>
      <c r="BA200" s="2">
        <f t="shared" si="56"/>
        <v>84.806360893335977</v>
      </c>
      <c r="BB200" s="2">
        <f t="shared" si="57"/>
        <v>85.309514873615825</v>
      </c>
      <c r="BC200" s="2">
        <f t="shared" si="58"/>
        <v>84.369240959069586</v>
      </c>
      <c r="BD200" s="2">
        <f t="shared" si="59"/>
        <v>82.420900129111843</v>
      </c>
      <c r="BE200" s="2">
        <f t="shared" si="60"/>
        <v>78.935682775691802</v>
      </c>
      <c r="BF200" s="2">
        <f t="shared" si="61"/>
        <v>73.773654592584094</v>
      </c>
      <c r="BG200" s="2">
        <f t="shared" si="62"/>
        <v>67.326680009095966</v>
      </c>
      <c r="BH200" s="2">
        <f t="shared" si="63"/>
        <v>57.646007490249566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73.343000000000004</v>
      </c>
      <c r="CA200" s="2">
        <f>IF(OR(AND($B200&gt;D$230, $B200&lt;D$231), $B200&gt;D$232), D200, "")</f>
        <v>77.742999999999995</v>
      </c>
      <c r="CB200" s="2">
        <f>IF(OR(AND($B200&gt;E$230, $B200&lt;E$231), $B200&gt;E$232), E200, "")</f>
        <v>79.986000000000004</v>
      </c>
      <c r="CC200" s="2">
        <f>IF(OR(AND($B200&gt;F$230, $B200&lt;F$231), $B200&gt;F$232), F200, "")</f>
        <v>80.585999999999999</v>
      </c>
      <c r="CD200" s="2">
        <f>IF(OR(AND($B200&gt;G$230, $B200&lt;G$231), $B200&gt;G$232), G200, "")</f>
        <v>83.856999999999999</v>
      </c>
      <c r="CE200" s="2">
        <f>IF(OR(AND($B200&gt;H$230, $B200&lt;H$231), $B200&gt;H$232), H200, "")</f>
        <v>84.813999999999993</v>
      </c>
      <c r="CF200" s="2">
        <f>IF(OR(AND($B200&gt;I$230, $B200&lt;I$231), $B200&gt;I$232), I200, "")</f>
        <v>85.986000000000004</v>
      </c>
      <c r="CG200" s="2">
        <f>IF(OR(AND($B200&gt;J$230, $B200&lt;J$231), $B200&gt;J$232), J200, "")</f>
        <v>83.8</v>
      </c>
      <c r="CH200" s="2">
        <f>IF(OR(AND($B200&gt;K$230, $B200&lt;K$231), $B200&gt;K$232), K200, "")</f>
        <v>82.757000000000005</v>
      </c>
      <c r="CI200" s="2">
        <f>IF(OR(AND($B200&gt;L$230, $B200&lt;L$231), $B200&gt;L$232), L200, "")</f>
        <v>79.328999999999994</v>
      </c>
      <c r="CJ200" s="2">
        <f>IF(OR(AND($B200&gt;M$230, $B200&lt;M$231), $B200&gt;M$232), M200, "")</f>
        <v>73</v>
      </c>
      <c r="CK200" s="2">
        <f>IF(OR(AND($B200&gt;N$230, $B200&lt;N$231), $B200&gt;N$232), N200, "")</f>
        <v>67.171400000000006</v>
      </c>
      <c r="CL200" s="2">
        <f>IF(OR(AND($B200&gt;O$230, $B200&lt;O$231), $B200&gt;O$232), O200, "")</f>
        <v>58.6571</v>
      </c>
      <c r="CO200" s="2">
        <f>BK$207*$B200+BK$209</f>
        <v>80.714537246014231</v>
      </c>
      <c r="CP200" s="2">
        <f>BL$207*$B200+BL$209</f>
        <v>81.911900206691698</v>
      </c>
      <c r="CQ200" s="2">
        <f>BM$207*$B200+BM$209</f>
        <v>85.143014137362371</v>
      </c>
      <c r="CR200" s="2">
        <f>BN$207*$B200+BN$209</f>
        <v>86.420992724408862</v>
      </c>
      <c r="CS200" s="2">
        <f>BO$207*$B200+BO$209</f>
        <v>90.714441447189571</v>
      </c>
      <c r="CT200" s="2">
        <f>BP$207*$B200+BP$209</f>
        <v>94.015036558621048</v>
      </c>
      <c r="CU200" s="2">
        <f>BQ$207*$B200+BQ$209</f>
        <v>95.63149354767485</v>
      </c>
      <c r="CV200" s="2">
        <f>BR$207*$B200+BR$209</f>
        <v>94.758720844415265</v>
      </c>
      <c r="CW200" s="2">
        <f>BS$207*$B200+BS$209</f>
        <v>92.20648002742297</v>
      </c>
      <c r="CX200" s="2">
        <f>BT$207*$B200+BT$209</f>
        <v>89.097465691289401</v>
      </c>
      <c r="CY200" s="2">
        <f>BU$207*$B200+BU$209</f>
        <v>84.566528259536895</v>
      </c>
      <c r="CZ200" s="2">
        <f>BV$207*$B200+BV$209</f>
        <v>75.562920696392979</v>
      </c>
      <c r="DA200" s="2">
        <f>BW$207*$B200+BW$209</f>
        <v>63.277121391694735</v>
      </c>
      <c r="DD200" s="2">
        <f>BZ$207*$B200+BZ$209</f>
        <v>73.881811892777705</v>
      </c>
      <c r="DE200" s="2">
        <f>CA$207*$B200+CA$209</f>
        <v>77.664488099056342</v>
      </c>
      <c r="DF200" s="2">
        <f>CB$207*$B200+CB$209</f>
        <v>79.213300145423105</v>
      </c>
      <c r="DG200" s="2">
        <f>CC$207*$B200+CC$209</f>
        <v>80.241700621318415</v>
      </c>
      <c r="DH200" s="2">
        <f>CD$207*$B200+CD$209</f>
        <v>83.211511400182374</v>
      </c>
      <c r="DI200" s="2">
        <f>CE$207*$B200+CE$209</f>
        <v>84.804792875394526</v>
      </c>
      <c r="DJ200" s="2">
        <f>CF$207*$B200+CF$209</f>
        <v>85.307667563898406</v>
      </c>
      <c r="DK200" s="2">
        <f>CG$207*$B200+CG$209</f>
        <v>84.367191728008677</v>
      </c>
      <c r="DL200" s="2">
        <f>CH$207*$B200+CH$209</f>
        <v>82.418956684268906</v>
      </c>
      <c r="DM200" s="2">
        <f>CI$207*$B200+CI$209</f>
        <v>78.933980499161208</v>
      </c>
      <c r="DN200" s="2">
        <f>CJ$207*$B200+CJ$209</f>
        <v>73.771456430868014</v>
      </c>
      <c r="DO200" s="2">
        <f>CK$207*$B200+CK$209</f>
        <v>67.32492562404147</v>
      </c>
      <c r="DP200" s="2">
        <f>CL$207*$B200+CL$209</f>
        <v>57.64494215249006</v>
      </c>
      <c r="DS200" s="2">
        <f>POWER(10,($B200-C$227)/C$228)/(1+POWER(10,($B200-C$227)/C$228))</f>
        <v>0.99984500598381565</v>
      </c>
      <c r="DT200" s="2">
        <f>POWER(10,($B200-D$227)/D$228)/(1+POWER(10,($B200-D$227)/D$228))</f>
        <v>0.99979243316590116</v>
      </c>
      <c r="DU200" s="2">
        <f>POWER(10,($B200-E$227)/E$228)/(1+POWER(10,($B200-E$227)/E$228))</f>
        <v>0.99981987932937944</v>
      </c>
      <c r="DV200" s="2">
        <f>POWER(10,($B200-F$227)/F$228)/(1+POWER(10,($B200-F$227)/F$228))</f>
        <v>0.99981022654447249</v>
      </c>
      <c r="DW200" s="2">
        <f>POWER(10,($B200-G$227)/G$228)/(1+POWER(10,($B200-G$227)/G$228))</f>
        <v>0.99981677845274997</v>
      </c>
      <c r="DX200" s="2">
        <f>POWER(10,($B200-H$227)/H$228)/(1+POWER(10,($B200-H$227)/H$228))</f>
        <v>0.99982975282789655</v>
      </c>
      <c r="DY200" s="2">
        <f>POWER(10,($B200-I$227)/I$228)/(1+POWER(10,($B200-I$227)/I$228))</f>
        <v>0.99982106345841892</v>
      </c>
      <c r="DZ200" s="2">
        <f>POWER(10,($B200-J$227)/J$228)/(1+POWER(10,($B200-J$227)/J$228))</f>
        <v>0.99980279792916338</v>
      </c>
      <c r="EA200" s="2">
        <f>POWER(10,($B200-K$227)/K$228)/(1+POWER(10,($B200-K$227)/K$228))</f>
        <v>0.99980143650494613</v>
      </c>
      <c r="EB200" s="2">
        <f>POWER(10,($B200-L$227)/L$228)/(1+POWER(10,($B200-L$227)/L$228))</f>
        <v>0.99983251055140843</v>
      </c>
      <c r="EC200" s="2">
        <f>POWER(10,($B200-M$227)/M$228)/(1+POWER(10,($B200-M$227)/M$228))</f>
        <v>0.99979637359056317</v>
      </c>
      <c r="ED200" s="2">
        <f>POWER(10,($B200-N$227)/N$228)/(1+POWER(10,($B200-N$227)/N$228))</f>
        <v>0.99978703737510333</v>
      </c>
      <c r="EE200" s="2">
        <f>POWER(10,($B200-O$227)/O$228)/(1+POWER(10,($B200-O$227)/O$228))</f>
        <v>0.99981084803692155</v>
      </c>
    </row>
    <row r="201" spans="2:137" x14ac:dyDescent="0.25">
      <c r="B201" s="2">
        <v>195</v>
      </c>
      <c r="C201">
        <v>73.429000000000002</v>
      </c>
      <c r="D201">
        <v>77.8</v>
      </c>
      <c r="E201">
        <v>79.7</v>
      </c>
      <c r="F201">
        <v>80.070999999999998</v>
      </c>
      <c r="G201">
        <v>83.129000000000005</v>
      </c>
      <c r="H201">
        <v>85.557000000000002</v>
      </c>
      <c r="I201">
        <v>85.570999999999998</v>
      </c>
      <c r="J201">
        <v>83.629000000000005</v>
      </c>
      <c r="K201">
        <v>82.328999999999994</v>
      </c>
      <c r="L201">
        <v>78.885999999999996</v>
      </c>
      <c r="M201">
        <v>73.400000000000006</v>
      </c>
      <c r="N201">
        <v>66.857100000000003</v>
      </c>
      <c r="O201">
        <v>57.3429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73.810359826982193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77.602185326775157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79.143911553881196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80.180157880262925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83.157812511026307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84.741905454153709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85.237598048087534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84.294131589056889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82.345698506719614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78.860473418658316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73.702934875088417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67.274843458835434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57.614919233312172</v>
      </c>
      <c r="AE201" s="5"/>
      <c r="AG201" s="5">
        <f t="shared" si="49"/>
        <v>-0.38135982698219095</v>
      </c>
      <c r="AH201" s="5">
        <f t="shared" si="49"/>
        <v>0.19781467322484048</v>
      </c>
      <c r="AI201" s="5">
        <f t="shared" si="49"/>
        <v>0.5560884461188067</v>
      </c>
      <c r="AJ201" s="5">
        <f t="shared" si="49"/>
        <v>-0.10915788026292716</v>
      </c>
      <c r="AK201" s="5">
        <f t="shared" si="48"/>
        <v>-2.8812511026302445E-2</v>
      </c>
      <c r="AL201" s="5">
        <f t="shared" si="48"/>
        <v>0.81509454584629282</v>
      </c>
      <c r="AM201" s="5">
        <f t="shared" si="48"/>
        <v>0.3334019519124638</v>
      </c>
      <c r="AN201" s="5">
        <f t="shared" si="48"/>
        <v>-0.66513158905688385</v>
      </c>
      <c r="AO201" s="5">
        <f t="shared" si="47"/>
        <v>-1.6698506719620809E-2</v>
      </c>
      <c r="AP201" s="5">
        <f t="shared" si="47"/>
        <v>2.5526581341679844E-2</v>
      </c>
      <c r="AQ201" s="5">
        <f t="shared" si="47"/>
        <v>-0.3029348750884111</v>
      </c>
      <c r="AR201" s="5">
        <f t="shared" si="47"/>
        <v>-0.41774345883543162</v>
      </c>
      <c r="AS201" s="5">
        <f t="shared" si="50"/>
        <v>-0.27201923331217159</v>
      </c>
      <c r="AV201" s="2">
        <f t="shared" si="51"/>
        <v>73.810359826982193</v>
      </c>
      <c r="AW201" s="2">
        <f t="shared" si="52"/>
        <v>77.60218532516501</v>
      </c>
      <c r="AX201" s="2">
        <f t="shared" si="53"/>
        <v>79.143911553710055</v>
      </c>
      <c r="AY201" s="2">
        <f t="shared" si="54"/>
        <v>80.180157880016807</v>
      </c>
      <c r="AZ201" s="2">
        <f t="shared" si="55"/>
        <v>83.157812510960468</v>
      </c>
      <c r="BA201" s="2">
        <f t="shared" si="56"/>
        <v>84.741905454146334</v>
      </c>
      <c r="BB201" s="2">
        <f t="shared" si="57"/>
        <v>85.237598048072599</v>
      </c>
      <c r="BC201" s="2">
        <f t="shared" si="58"/>
        <v>84.294131588991718</v>
      </c>
      <c r="BD201" s="2">
        <f t="shared" si="59"/>
        <v>82.345698506518659</v>
      </c>
      <c r="BE201" s="2">
        <f t="shared" si="60"/>
        <v>78.860473418382909</v>
      </c>
      <c r="BF201" s="2">
        <f t="shared" si="61"/>
        <v>73.702934851271863</v>
      </c>
      <c r="BG201" s="2">
        <f t="shared" si="62"/>
        <v>67.274843353513688</v>
      </c>
      <c r="BH201" s="2">
        <f t="shared" si="63"/>
        <v>57.614919032091613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73.429000000000002</v>
      </c>
      <c r="CA201" s="2">
        <f>IF(OR(AND($B201&gt;D$230, $B201&lt;D$231), $B201&gt;D$232), D201, "")</f>
        <v>77.8</v>
      </c>
      <c r="CB201" s="2">
        <f>IF(OR(AND($B201&gt;E$230, $B201&lt;E$231), $B201&gt;E$232), E201, "")</f>
        <v>79.7</v>
      </c>
      <c r="CC201" s="2">
        <f>IF(OR(AND($B201&gt;F$230, $B201&lt;F$231), $B201&gt;F$232), F201, "")</f>
        <v>80.070999999999998</v>
      </c>
      <c r="CD201" s="2">
        <f>IF(OR(AND($B201&gt;G$230, $B201&lt;G$231), $B201&gt;G$232), G201, "")</f>
        <v>83.129000000000005</v>
      </c>
      <c r="CE201" s="2">
        <f>IF(OR(AND($B201&gt;H$230, $B201&lt;H$231), $B201&gt;H$232), H201, "")</f>
        <v>85.557000000000002</v>
      </c>
      <c r="CF201" s="2">
        <f>IF(OR(AND($B201&gt;I$230, $B201&lt;I$231), $B201&gt;I$232), I201, "")</f>
        <v>85.570999999999998</v>
      </c>
      <c r="CG201" s="2">
        <f>IF(OR(AND($B201&gt;J$230, $B201&lt;J$231), $B201&gt;J$232), J201, "")</f>
        <v>83.629000000000005</v>
      </c>
      <c r="CH201" s="2">
        <f>IF(OR(AND($B201&gt;K$230, $B201&lt;K$231), $B201&gt;K$232), K201, "")</f>
        <v>82.328999999999994</v>
      </c>
      <c r="CI201" s="2">
        <f>IF(OR(AND($B201&gt;L$230, $B201&lt;L$231), $B201&gt;L$232), L201, "")</f>
        <v>78.885999999999996</v>
      </c>
      <c r="CJ201" s="2">
        <f>IF(OR(AND($B201&gt;M$230, $B201&lt;M$231), $B201&gt;M$232), M201, "")</f>
        <v>73.400000000000006</v>
      </c>
      <c r="CK201" s="2">
        <f>IF(OR(AND($B201&gt;N$230, $B201&lt;N$231), $B201&gt;N$232), N201, "")</f>
        <v>66.857100000000003</v>
      </c>
      <c r="CL201" s="2">
        <f>IF(OR(AND($B201&gt;O$230, $B201&lt;O$231), $B201&gt;O$232), O201, "")</f>
        <v>57.3429</v>
      </c>
      <c r="CO201" s="2">
        <f>BK$207*$B201+BK$209</f>
        <v>80.707650229090021</v>
      </c>
      <c r="CP201" s="2">
        <f>BL$207*$B201+BL$209</f>
        <v>81.888339109149058</v>
      </c>
      <c r="CQ201" s="2">
        <f>BM$207*$B201+BM$209</f>
        <v>85.127407499528644</v>
      </c>
      <c r="CR201" s="2">
        <f>BN$207*$B201+BN$209</f>
        <v>86.41687376722669</v>
      </c>
      <c r="CS201" s="2">
        <f>BO$207*$B201+BO$209</f>
        <v>90.732582370534203</v>
      </c>
      <c r="CT201" s="2">
        <f>BP$207*$B201+BP$209</f>
        <v>94.040485318292269</v>
      </c>
      <c r="CU201" s="2">
        <f>BQ$207*$B201+BQ$209</f>
        <v>95.659666243975735</v>
      </c>
      <c r="CV201" s="2">
        <f>BR$207*$B201+BR$209</f>
        <v>94.78654138511618</v>
      </c>
      <c r="CW201" s="2">
        <f>BS$207*$B201+BS$209</f>
        <v>92.230449246607577</v>
      </c>
      <c r="CX201" s="2">
        <f>BT$207*$B201+BT$209</f>
        <v>89.12245401731613</v>
      </c>
      <c r="CY201" s="2">
        <f>BU$207*$B201+BU$209</f>
        <v>84.604213039837035</v>
      </c>
      <c r="CZ201" s="2">
        <f>BV$207*$B201+BV$209</f>
        <v>75.593293519995257</v>
      </c>
      <c r="DA201" s="2">
        <f>BW$207*$B201+BW$209</f>
        <v>63.301759668911345</v>
      </c>
      <c r="DD201" s="2">
        <f>BZ$207*$B201+BZ$209</f>
        <v>73.809384700924724</v>
      </c>
      <c r="DE201" s="2">
        <f>CA$207*$B201+CA$209</f>
        <v>77.601373774075824</v>
      </c>
      <c r="DF201" s="2">
        <f>CB$207*$B201+CB$209</f>
        <v>79.142928455763865</v>
      </c>
      <c r="DG201" s="2">
        <f>CC$207*$B201+CC$209</f>
        <v>80.179078252733092</v>
      </c>
      <c r="DH201" s="2">
        <f>CD$207*$B201+CD$209</f>
        <v>83.156546534681809</v>
      </c>
      <c r="DI201" s="2">
        <f>CE$207*$B201+CE$209</f>
        <v>84.740461443231325</v>
      </c>
      <c r="DJ201" s="2">
        <f>CF$207*$B201+CF$209</f>
        <v>85.235896944847624</v>
      </c>
      <c r="DK201" s="2">
        <f>CG$207*$B201+CG$209</f>
        <v>84.292244152412181</v>
      </c>
      <c r="DL201" s="2">
        <f>CH$207*$B201+CH$209</f>
        <v>82.343908101137487</v>
      </c>
      <c r="DM201" s="2">
        <f>CI$207*$B201+CI$209</f>
        <v>78.858905615755674</v>
      </c>
      <c r="DN201" s="2">
        <f>CJ$207*$B201+CJ$209</f>
        <v>73.700909968111247</v>
      </c>
      <c r="DO201" s="2">
        <f>CK$207*$B201+CK$209</f>
        <v>67.273227364854307</v>
      </c>
      <c r="DP201" s="2">
        <f>CL$207*$B201+CL$209</f>
        <v>57.613937817345281</v>
      </c>
      <c r="DS201" s="2">
        <f>POWER(10,($B201-C$227)/C$228)/(1+POWER(10,($B201-C$227)/C$228))</f>
        <v>0.99985864184939133</v>
      </c>
      <c r="DT201" s="2">
        <f>POWER(10,($B201-D$227)/D$228)/(1+POWER(10,($B201-D$227)/D$228))</f>
        <v>0.99981069333998407</v>
      </c>
      <c r="DU201" s="2">
        <f>POWER(10,($B201-E$227)/E$228)/(1+POWER(10,($B201-E$227)/E$228))</f>
        <v>0.99983572539246846</v>
      </c>
      <c r="DV201" s="2">
        <f>POWER(10,($B201-F$227)/F$228)/(1+POWER(10,($B201-F$227)/F$228))</f>
        <v>0.99982692166147358</v>
      </c>
      <c r="DW201" s="2">
        <f>POWER(10,($B201-G$227)/G$228)/(1+POWER(10,($B201-G$227)/G$228))</f>
        <v>0.99983289726895608</v>
      </c>
      <c r="DX201" s="2">
        <f>POWER(10,($B201-H$227)/H$228)/(1+POWER(10,($B201-H$227)/H$228))</f>
        <v>0.99984473040774813</v>
      </c>
      <c r="DY201" s="2">
        <f>POWER(10,($B201-I$227)/I$228)/(1+POWER(10,($B201-I$227)/I$228))</f>
        <v>0.99983680536510711</v>
      </c>
      <c r="DZ201" s="2">
        <f>POWER(10,($B201-J$227)/J$228)/(1+POWER(10,($B201-J$227)/J$228))</f>
        <v>0.9998201464530988</v>
      </c>
      <c r="EA201" s="2">
        <f>POWER(10,($B201-K$227)/K$228)/(1+POWER(10,($B201-K$227)/K$228))</f>
        <v>0.99981890477621704</v>
      </c>
      <c r="EB201" s="2">
        <f>POWER(10,($B201-L$227)/L$228)/(1+POWER(10,($B201-L$227)/L$228))</f>
        <v>0.99984724555622539</v>
      </c>
      <c r="EC201" s="2">
        <f>POWER(10,($B201-M$227)/M$228)/(1+POWER(10,($B201-M$227)/M$228))</f>
        <v>0.99981428718001342</v>
      </c>
      <c r="ED201" s="2">
        <f>POWER(10,($B201-N$227)/N$228)/(1+POWER(10,($B201-N$227)/N$228))</f>
        <v>0.99980577213819666</v>
      </c>
      <c r="EE201" s="2">
        <f>POWER(10,($B201-O$227)/O$228)/(1+POWER(10,($B201-O$227)/O$228))</f>
        <v>0.99982748848822223</v>
      </c>
    </row>
    <row r="202" spans="2:137" x14ac:dyDescent="0.25">
      <c r="B202" s="2">
        <v>196</v>
      </c>
      <c r="C202">
        <v>74.513999999999996</v>
      </c>
      <c r="D202">
        <v>77.328999999999994</v>
      </c>
      <c r="E202">
        <v>80.456999999999994</v>
      </c>
      <c r="F202">
        <v>80.257000000000005</v>
      </c>
      <c r="G202">
        <v>82.486000000000004</v>
      </c>
      <c r="H202">
        <v>84.771000000000001</v>
      </c>
      <c r="I202">
        <v>84.3</v>
      </c>
      <c r="J202">
        <v>84.429000000000002</v>
      </c>
      <c r="K202">
        <v>81.643000000000001</v>
      </c>
      <c r="L202">
        <v>79.286000000000001</v>
      </c>
      <c r="M202">
        <v>73.557000000000002</v>
      </c>
      <c r="N202">
        <v>66.528599999999997</v>
      </c>
      <c r="O202">
        <v>56.6143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73.737855295222744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77.539006434292219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79.073461580127614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80.117449765862631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83.102747411713551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84.677459696395943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85.165692647963013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84.219034823848162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82.270508767315405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78.785274544999936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73.632228590180802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67.223017503600971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57.583837199178369</v>
      </c>
      <c r="AE202" s="5"/>
      <c r="AG202" s="5">
        <f t="shared" si="49"/>
        <v>0.77614470477725206</v>
      </c>
      <c r="AH202" s="5">
        <f t="shared" si="49"/>
        <v>-0.21000643429222521</v>
      </c>
      <c r="AI202" s="5">
        <f t="shared" si="49"/>
        <v>1.3835384198723801</v>
      </c>
      <c r="AJ202" s="5">
        <f t="shared" si="49"/>
        <v>0.13955023413737422</v>
      </c>
      <c r="AK202" s="5">
        <f t="shared" si="48"/>
        <v>-0.61674741171354697</v>
      </c>
      <c r="AL202" s="5">
        <f t="shared" si="48"/>
        <v>9.3540303604058295E-2</v>
      </c>
      <c r="AM202" s="5">
        <f t="shared" si="48"/>
        <v>-0.86569264796301582</v>
      </c>
      <c r="AN202" s="5">
        <f t="shared" si="48"/>
        <v>0.20996517615184018</v>
      </c>
      <c r="AO202" s="5">
        <f t="shared" si="47"/>
        <v>-0.62750876731540473</v>
      </c>
      <c r="AP202" s="5">
        <f t="shared" si="47"/>
        <v>0.50072545500006527</v>
      </c>
      <c r="AQ202" s="5">
        <f t="shared" si="47"/>
        <v>-7.5228590180799415E-2</v>
      </c>
      <c r="AR202" s="5">
        <f t="shared" si="47"/>
        <v>-0.69441750360097387</v>
      </c>
      <c r="AS202" s="5">
        <f t="shared" si="50"/>
        <v>-0.96953719917836878</v>
      </c>
      <c r="AV202" s="2">
        <f t="shared" si="51"/>
        <v>73.737855295222744</v>
      </c>
      <c r="AW202" s="2">
        <f t="shared" si="52"/>
        <v>77.539006433781694</v>
      </c>
      <c r="AX202" s="2">
        <f t="shared" si="53"/>
        <v>79.073461580078487</v>
      </c>
      <c r="AY202" s="2">
        <f t="shared" si="54"/>
        <v>80.117449765792557</v>
      </c>
      <c r="AZ202" s="2">
        <f t="shared" si="55"/>
        <v>83.102747411695745</v>
      </c>
      <c r="BA202" s="2">
        <f t="shared" si="56"/>
        <v>84.677459696394081</v>
      </c>
      <c r="BB202" s="2">
        <f t="shared" si="57"/>
        <v>85.16569264795919</v>
      </c>
      <c r="BC202" s="2">
        <f t="shared" si="58"/>
        <v>84.219034823830924</v>
      </c>
      <c r="BD202" s="2">
        <f t="shared" si="59"/>
        <v>82.270508767260509</v>
      </c>
      <c r="BE202" s="2">
        <f t="shared" si="60"/>
        <v>78.785274544922842</v>
      </c>
      <c r="BF202" s="2">
        <f t="shared" si="61"/>
        <v>73.632228582575522</v>
      </c>
      <c r="BG202" s="2">
        <f t="shared" si="62"/>
        <v>67.223017468177289</v>
      </c>
      <c r="BH202" s="2">
        <f t="shared" si="63"/>
        <v>57.583837128785483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74.513999999999996</v>
      </c>
      <c r="CA202" s="2">
        <f>IF(OR(AND($B202&gt;D$230, $B202&lt;D$231), $B202&gt;D$232), D202, "")</f>
        <v>77.328999999999994</v>
      </c>
      <c r="CB202" s="2">
        <f>IF(OR(AND($B202&gt;E$230, $B202&lt;E$231), $B202&gt;E$232), E202, "")</f>
        <v>80.456999999999994</v>
      </c>
      <c r="CC202" s="2">
        <f>IF(OR(AND($B202&gt;F$230, $B202&lt;F$231), $B202&gt;F$232), F202, "")</f>
        <v>80.257000000000005</v>
      </c>
      <c r="CD202" s="2">
        <f>IF(OR(AND($B202&gt;G$230, $B202&lt;G$231), $B202&gt;G$232), G202, "")</f>
        <v>82.486000000000004</v>
      </c>
      <c r="CE202" s="2">
        <f>IF(OR(AND($B202&gt;H$230, $B202&lt;H$231), $B202&gt;H$232), H202, "")</f>
        <v>84.771000000000001</v>
      </c>
      <c r="CF202" s="2">
        <f>IF(OR(AND($B202&gt;I$230, $B202&lt;I$231), $B202&gt;I$232), I202, "")</f>
        <v>84.3</v>
      </c>
      <c r="CG202" s="2">
        <f>IF(OR(AND($B202&gt;J$230, $B202&lt;J$231), $B202&gt;J$232), J202, "")</f>
        <v>84.429000000000002</v>
      </c>
      <c r="CH202" s="2">
        <f>IF(OR(AND($B202&gt;K$230, $B202&lt;K$231), $B202&gt;K$232), K202, "")</f>
        <v>81.643000000000001</v>
      </c>
      <c r="CI202" s="2">
        <f>IF(OR(AND($B202&gt;L$230, $B202&lt;L$231), $B202&gt;L$232), L202, "")</f>
        <v>79.286000000000001</v>
      </c>
      <c r="CJ202" s="2">
        <f>IF(OR(AND($B202&gt;M$230, $B202&lt;M$231), $B202&gt;M$232), M202, "")</f>
        <v>73.557000000000002</v>
      </c>
      <c r="CK202" s="2">
        <f>IF(OR(AND($B202&gt;N$230, $B202&lt;N$231), $B202&gt;N$232), N202, "")</f>
        <v>66.528599999999997</v>
      </c>
      <c r="CL202" s="2">
        <f>IF(OR(AND($B202&gt;O$230, $B202&lt;O$231), $B202&gt;O$232), O202, "")</f>
        <v>56.6143</v>
      </c>
      <c r="CO202" s="2">
        <f>BK$207*$B202+BK$209</f>
        <v>80.700763212165811</v>
      </c>
      <c r="CP202" s="2">
        <f>BL$207*$B202+BL$209</f>
        <v>81.864778011606418</v>
      </c>
      <c r="CQ202" s="2">
        <f>BM$207*$B202+BM$209</f>
        <v>85.111800861694917</v>
      </c>
      <c r="CR202" s="2">
        <f>BN$207*$B202+BN$209</f>
        <v>86.412754810044504</v>
      </c>
      <c r="CS202" s="2">
        <f>BO$207*$B202+BO$209</f>
        <v>90.750723293878835</v>
      </c>
      <c r="CT202" s="2">
        <f>BP$207*$B202+BP$209</f>
        <v>94.06593407796349</v>
      </c>
      <c r="CU202" s="2">
        <f>BQ$207*$B202+BQ$209</f>
        <v>95.68783894027662</v>
      </c>
      <c r="CV202" s="2">
        <f>BR$207*$B202+BR$209</f>
        <v>94.814361925817082</v>
      </c>
      <c r="CW202" s="2">
        <f>BS$207*$B202+BS$209</f>
        <v>92.25441846579217</v>
      </c>
      <c r="CX202" s="2">
        <f>BT$207*$B202+BT$209</f>
        <v>89.14744234334286</v>
      </c>
      <c r="CY202" s="2">
        <f>BU$207*$B202+BU$209</f>
        <v>84.641897820137189</v>
      </c>
      <c r="CZ202" s="2">
        <f>BV$207*$B202+BV$209</f>
        <v>75.623666343597534</v>
      </c>
      <c r="DA202" s="2">
        <f>BW$207*$B202+BW$209</f>
        <v>63.326397946127955</v>
      </c>
      <c r="DD202" s="2">
        <f>BZ$207*$B202+BZ$209</f>
        <v>73.736957509071743</v>
      </c>
      <c r="DE202" s="2">
        <f>CA$207*$B202+CA$209</f>
        <v>77.538259449095307</v>
      </c>
      <c r="DF202" s="2">
        <f>CB$207*$B202+CB$209</f>
        <v>79.072556766104626</v>
      </c>
      <c r="DG202" s="2">
        <f>CC$207*$B202+CC$209</f>
        <v>80.116455884147754</v>
      </c>
      <c r="DH202" s="2">
        <f>CD$207*$B202+CD$209</f>
        <v>83.101581669181243</v>
      </c>
      <c r="DI202" s="2">
        <f>CE$207*$B202+CE$209</f>
        <v>84.676130011068125</v>
      </c>
      <c r="DJ202" s="2">
        <f>CF$207*$B202+CF$209</f>
        <v>85.164126325796843</v>
      </c>
      <c r="DK202" s="2">
        <f>CG$207*$B202+CG$209</f>
        <v>84.217296576815684</v>
      </c>
      <c r="DL202" s="2">
        <f>CH$207*$B202+CH$209</f>
        <v>82.268859518006067</v>
      </c>
      <c r="DM202" s="2">
        <f>CI$207*$B202+CI$209</f>
        <v>78.783830732350154</v>
      </c>
      <c r="DN202" s="2">
        <f>CJ$207*$B202+CJ$209</f>
        <v>73.630363505354467</v>
      </c>
      <c r="DO202" s="2">
        <f>CK$207*$B202+CK$209</f>
        <v>67.22152910566713</v>
      </c>
      <c r="DP202" s="2">
        <f>CL$207*$B202+CL$209</f>
        <v>57.582933482200502</v>
      </c>
      <c r="DS202" s="2">
        <f>POWER(10,($B202-C$227)/C$228)/(1+POWER(10,($B202-C$227)/C$228))</f>
        <v>0.9998710782308865</v>
      </c>
      <c r="DT202" s="2">
        <f>POWER(10,($B202-D$227)/D$228)/(1+POWER(10,($B202-D$227)/D$228))</f>
        <v>0.9998273473982402</v>
      </c>
      <c r="DU202" s="2">
        <f>POWER(10,($B202-E$227)/E$228)/(1+POWER(10,($B202-E$227)/E$228))</f>
        <v>0.99985017761170991</v>
      </c>
      <c r="DV202" s="2">
        <f>POWER(10,($B202-F$227)/F$228)/(1+POWER(10,($B202-F$227)/F$228))</f>
        <v>0.99984214827527951</v>
      </c>
      <c r="DW202" s="2">
        <f>POWER(10,($B202-G$227)/G$228)/(1+POWER(10,($B202-G$227)/G$228))</f>
        <v>0.99984759825720426</v>
      </c>
      <c r="DX202" s="2">
        <f>POWER(10,($B202-H$227)/H$228)/(1+POWER(10,($B202-H$227)/H$228))</f>
        <v>0.99985839051416936</v>
      </c>
      <c r="DY202" s="2">
        <f>POWER(10,($B202-I$227)/I$228)/(1+POWER(10,($B202-I$227)/I$228))</f>
        <v>0.99985116258684315</v>
      </c>
      <c r="DZ202" s="2">
        <f>POWER(10,($B202-J$227)/J$228)/(1+POWER(10,($B202-J$227)/J$228))</f>
        <v>0.99983596901991256</v>
      </c>
      <c r="EA202" s="2">
        <f>POWER(10,($B202-K$227)/K$228)/(1+POWER(10,($B202-K$227)/K$228))</f>
        <v>0.99983483656117123</v>
      </c>
      <c r="EB202" s="2">
        <f>POWER(10,($B202-L$227)/L$228)/(1+POWER(10,($B202-L$227)/L$228))</f>
        <v>0.99986068441901399</v>
      </c>
      <c r="EC202" s="2">
        <f>POWER(10,($B202-M$227)/M$228)/(1+POWER(10,($B202-M$227)/M$228))</f>
        <v>0.99983062512745824</v>
      </c>
      <c r="ED202" s="2">
        <f>POWER(10,($B202-N$227)/N$228)/(1+POWER(10,($B202-N$227)/N$228))</f>
        <v>0.9998228590574012</v>
      </c>
      <c r="EE202" s="2">
        <f>POWER(10,($B202-O$227)/O$228)/(1+POWER(10,($B202-O$227)/O$228))</f>
        <v>0.99984266524313825</v>
      </c>
    </row>
    <row r="203" spans="2:137" x14ac:dyDescent="0.25">
      <c r="B203" s="2">
        <v>197</v>
      </c>
      <c r="C203">
        <v>73.186000000000007</v>
      </c>
      <c r="D203">
        <v>77.643000000000001</v>
      </c>
      <c r="E203">
        <v>78.3</v>
      </c>
      <c r="F203">
        <v>80.171000000000006</v>
      </c>
      <c r="G203">
        <v>83.543000000000006</v>
      </c>
      <c r="H203">
        <v>83.870999999999995</v>
      </c>
      <c r="I203">
        <v>86.728999999999999</v>
      </c>
      <c r="J203">
        <v>83.828999999999994</v>
      </c>
      <c r="K203">
        <v>81.513999999999996</v>
      </c>
      <c r="L203">
        <v>79.242999999999995</v>
      </c>
      <c r="M203">
        <v>73.557000000000002</v>
      </c>
      <c r="N203">
        <v>66.171400000000006</v>
      </c>
      <c r="O203">
        <v>57.557099999999998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73.6653568233816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77.475832620938974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79.003017770665068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80.054748381418051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83.047690149010521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84.613022876647108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85.093797794861629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84.143949698353708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82.195330005297421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78.710085351742393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73.561534759857096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67.171201541078617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57.552761302148362</v>
      </c>
      <c r="AE203" s="5"/>
      <c r="AG203" s="5">
        <f t="shared" si="49"/>
        <v>-0.47935682338159324</v>
      </c>
      <c r="AH203" s="5">
        <f t="shared" si="49"/>
        <v>0.16716737906102708</v>
      </c>
      <c r="AI203" s="5">
        <f t="shared" si="49"/>
        <v>-0.70301777066507043</v>
      </c>
      <c r="AJ203" s="5">
        <f t="shared" si="49"/>
        <v>0.11625161858195554</v>
      </c>
      <c r="AK203" s="5">
        <f t="shared" si="48"/>
        <v>0.49530985098948577</v>
      </c>
      <c r="AL203" s="5">
        <f t="shared" si="48"/>
        <v>-0.74202287664711264</v>
      </c>
      <c r="AM203" s="5">
        <f t="shared" si="48"/>
        <v>1.6352022051383699</v>
      </c>
      <c r="AN203" s="5">
        <f t="shared" si="48"/>
        <v>-0.31494969835371478</v>
      </c>
      <c r="AO203" s="5">
        <f t="shared" si="47"/>
        <v>-0.6813300052974256</v>
      </c>
      <c r="AP203" s="5">
        <f t="shared" si="47"/>
        <v>0.53291464825760215</v>
      </c>
      <c r="AQ203" s="5">
        <f t="shared" si="47"/>
        <v>-4.5347598570941727E-3</v>
      </c>
      <c r="AR203" s="5">
        <f t="shared" si="47"/>
        <v>-0.99980154107861097</v>
      </c>
      <c r="AS203" s="5">
        <f t="shared" si="50"/>
        <v>4.3386978516366526E-3</v>
      </c>
      <c r="AV203" s="2">
        <f t="shared" si="51"/>
        <v>73.6653568233816</v>
      </c>
      <c r="AW203" s="2">
        <f t="shared" si="52"/>
        <v>77.475832620782242</v>
      </c>
      <c r="AX203" s="2">
        <f t="shared" si="53"/>
        <v>79.003017770651425</v>
      </c>
      <c r="AY203" s="2">
        <f t="shared" si="54"/>
        <v>80.054748381398738</v>
      </c>
      <c r="AZ203" s="2">
        <f t="shared" si="55"/>
        <v>83.047690149005859</v>
      </c>
      <c r="BA203" s="2">
        <f t="shared" si="56"/>
        <v>84.613022876646653</v>
      </c>
      <c r="BB203" s="2">
        <f t="shared" si="57"/>
        <v>85.093797794860691</v>
      </c>
      <c r="BC203" s="2">
        <f t="shared" si="58"/>
        <v>84.143949698349303</v>
      </c>
      <c r="BD203" s="2">
        <f t="shared" si="59"/>
        <v>82.195330005282912</v>
      </c>
      <c r="BE203" s="2">
        <f t="shared" si="60"/>
        <v>78.710085351721517</v>
      </c>
      <c r="BF203" s="2">
        <f t="shared" si="61"/>
        <v>73.561534757505143</v>
      </c>
      <c r="BG203" s="2">
        <f t="shared" si="62"/>
        <v>67.171201529535693</v>
      </c>
      <c r="BH203" s="2">
        <f t="shared" si="63"/>
        <v>57.552761278270282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73.186000000000007</v>
      </c>
      <c r="CA203" s="2">
        <f>IF(OR(AND($B203&gt;D$230, $B203&lt;D$231), $B203&gt;D$232), D203, "")</f>
        <v>77.643000000000001</v>
      </c>
      <c r="CB203" s="2">
        <f>IF(OR(AND($B203&gt;E$230, $B203&lt;E$231), $B203&gt;E$232), E203, "")</f>
        <v>78.3</v>
      </c>
      <c r="CC203" s="2">
        <f>IF(OR(AND($B203&gt;F$230, $B203&lt;F$231), $B203&gt;F$232), F203, "")</f>
        <v>80.171000000000006</v>
      </c>
      <c r="CD203" s="2">
        <f>IF(OR(AND($B203&gt;G$230, $B203&lt;G$231), $B203&gt;G$232), G203, "")</f>
        <v>83.543000000000006</v>
      </c>
      <c r="CE203" s="2">
        <f>IF(OR(AND($B203&gt;H$230, $B203&lt;H$231), $B203&gt;H$232), H203, "")</f>
        <v>83.870999999999995</v>
      </c>
      <c r="CF203" s="2">
        <f>IF(OR(AND($B203&gt;I$230, $B203&lt;I$231), $B203&gt;I$232), I203, "")</f>
        <v>86.728999999999999</v>
      </c>
      <c r="CG203" s="2">
        <f>IF(OR(AND($B203&gt;J$230, $B203&lt;J$231), $B203&gt;J$232), J203, "")</f>
        <v>83.828999999999994</v>
      </c>
      <c r="CH203" s="2">
        <f>IF(OR(AND($B203&gt;K$230, $B203&lt;K$231), $B203&gt;K$232), K203, "")</f>
        <v>81.513999999999996</v>
      </c>
      <c r="CI203" s="2">
        <f>IF(OR(AND($B203&gt;L$230, $B203&lt;L$231), $B203&gt;L$232), L203, "")</f>
        <v>79.242999999999995</v>
      </c>
      <c r="CJ203" s="2">
        <f>IF(OR(AND($B203&gt;M$230, $B203&lt;M$231), $B203&gt;M$232), M203, "")</f>
        <v>73.557000000000002</v>
      </c>
      <c r="CK203" s="2">
        <f>IF(OR(AND($B203&gt;N$230, $B203&lt;N$231), $B203&gt;N$232), N203, "")</f>
        <v>66.171400000000006</v>
      </c>
      <c r="CL203" s="2">
        <f>IF(OR(AND($B203&gt;O$230, $B203&lt;O$231), $B203&gt;O$232), O203, "")</f>
        <v>57.557099999999998</v>
      </c>
      <c r="CO203" s="2">
        <f>BK$207*$B203+BK$209</f>
        <v>80.6938761952416</v>
      </c>
      <c r="CP203" s="2">
        <f>BL$207*$B203+BL$209</f>
        <v>81.841216914063779</v>
      </c>
      <c r="CQ203" s="2">
        <f>BM$207*$B203+BM$209</f>
        <v>85.09619422386119</v>
      </c>
      <c r="CR203" s="2">
        <f>BN$207*$B203+BN$209</f>
        <v>86.408635852862332</v>
      </c>
      <c r="CS203" s="2">
        <f>BO$207*$B203+BO$209</f>
        <v>90.768864217223467</v>
      </c>
      <c r="CT203" s="2">
        <f>BP$207*$B203+BP$209</f>
        <v>94.091382837634711</v>
      </c>
      <c r="CU203" s="2">
        <f>BQ$207*$B203+BQ$209</f>
        <v>95.716011636577505</v>
      </c>
      <c r="CV203" s="2">
        <f>BR$207*$B203+BR$209</f>
        <v>94.842182466517997</v>
      </c>
      <c r="CW203" s="2">
        <f>BS$207*$B203+BS$209</f>
        <v>92.278387684976778</v>
      </c>
      <c r="CX203" s="2">
        <f>BT$207*$B203+BT$209</f>
        <v>89.172430669369589</v>
      </c>
      <c r="CY203" s="2">
        <f>BU$207*$B203+BU$209</f>
        <v>84.679582600437328</v>
      </c>
      <c r="CZ203" s="2">
        <f>BV$207*$B203+BV$209</f>
        <v>75.654039167199812</v>
      </c>
      <c r="DA203" s="2">
        <f>BW$207*$B203+BW$209</f>
        <v>63.351036223344565</v>
      </c>
      <c r="DD203" s="2">
        <f>BZ$207*$B203+BZ$209</f>
        <v>73.664530317218777</v>
      </c>
      <c r="DE203" s="2">
        <f>CA$207*$B203+CA$209</f>
        <v>77.475145124114789</v>
      </c>
      <c r="DF203" s="2">
        <f>CB$207*$B203+CB$209</f>
        <v>79.002185076445386</v>
      </c>
      <c r="DG203" s="2">
        <f>CC$207*$B203+CC$209</f>
        <v>80.053833515562417</v>
      </c>
      <c r="DH203" s="2">
        <f>CD$207*$B203+CD$209</f>
        <v>83.046616803680678</v>
      </c>
      <c r="DI203" s="2">
        <f>CE$207*$B203+CE$209</f>
        <v>84.61179857890491</v>
      </c>
      <c r="DJ203" s="2">
        <f>CF$207*$B203+CF$209</f>
        <v>85.092355706746048</v>
      </c>
      <c r="DK203" s="2">
        <f>CG$207*$B203+CG$209</f>
        <v>84.142349001219202</v>
      </c>
      <c r="DL203" s="2">
        <f>CH$207*$B203+CH$209</f>
        <v>82.193810934874648</v>
      </c>
      <c r="DM203" s="2">
        <f>CI$207*$B203+CI$209</f>
        <v>78.70875584894462</v>
      </c>
      <c r="DN203" s="2">
        <f>CJ$207*$B203+CJ$209</f>
        <v>73.5598170425977</v>
      </c>
      <c r="DO203" s="2">
        <f>CK$207*$B203+CK$209</f>
        <v>67.169830846479954</v>
      </c>
      <c r="DP203" s="2">
        <f>CL$207*$B203+CL$209</f>
        <v>57.551929147055723</v>
      </c>
      <c r="DS203" s="2">
        <f>POWER(10,($B203-C$227)/C$228)/(1+POWER(10,($B203-C$227)/C$228))</f>
        <v>0.99988242061535215</v>
      </c>
      <c r="DT203" s="2">
        <f>POWER(10,($B203-D$227)/D$228)/(1+POWER(10,($B203-D$227)/D$228))</f>
        <v>0.9998425365636372</v>
      </c>
      <c r="DU203" s="2">
        <f>POWER(10,($B203-E$227)/E$228)/(1+POWER(10,($B203-E$227)/E$228))</f>
        <v>0.9998633585565917</v>
      </c>
      <c r="DV203" s="2">
        <f>POWER(10,($B203-F$227)/F$228)/(1+POWER(10,($B203-F$227)/F$228))</f>
        <v>0.9998560355164865</v>
      </c>
      <c r="DW203" s="2">
        <f>POWER(10,($B203-G$227)/G$228)/(1+POWER(10,($B203-G$227)/G$228))</f>
        <v>0.9998610060947668</v>
      </c>
      <c r="DX203" s="2">
        <f>POWER(10,($B203-H$227)/H$228)/(1+POWER(10,($B203-H$227)/H$228))</f>
        <v>0.99987084900473255</v>
      </c>
      <c r="DY203" s="2">
        <f>POWER(10,($B203-I$227)/I$228)/(1+POWER(10,($B203-I$227)/I$228))</f>
        <v>0.99986425688819669</v>
      </c>
      <c r="DZ203" s="2">
        <f>POWER(10,($B203-J$227)/J$228)/(1+POWER(10,($B203-J$227)/J$228))</f>
        <v>0.99985039980899826</v>
      </c>
      <c r="EA203" s="2">
        <f>POWER(10,($B203-K$227)/K$228)/(1+POWER(10,($B203-K$227)/K$228))</f>
        <v>0.99984936696443438</v>
      </c>
      <c r="EB203" s="2">
        <f>POWER(10,($B203-L$227)/L$228)/(1+POWER(10,($B203-L$227)/L$228))</f>
        <v>0.99987294112252867</v>
      </c>
      <c r="EC203" s="2">
        <f>POWER(10,($B203-M$227)/M$228)/(1+POWER(10,($B203-M$227)/M$228))</f>
        <v>0.99984552597817744</v>
      </c>
      <c r="ED203" s="2">
        <f>POWER(10,($B203-N$227)/N$228)/(1+POWER(10,($B203-N$227)/N$228))</f>
        <v>0.99983844302215108</v>
      </c>
      <c r="EE203" s="2">
        <f>POWER(10,($B203-O$227)/O$228)/(1+POWER(10,($B203-O$227)/O$228))</f>
        <v>0.99985650700985307</v>
      </c>
    </row>
    <row r="204" spans="2:137" x14ac:dyDescent="0.25">
      <c r="B204" s="2">
        <v>198</v>
      </c>
      <c r="C204">
        <v>73.213999999999999</v>
      </c>
      <c r="D204">
        <v>77.385999999999996</v>
      </c>
      <c r="E204">
        <v>77.843000000000004</v>
      </c>
      <c r="F204">
        <v>80.614000000000004</v>
      </c>
      <c r="G204">
        <v>83.1</v>
      </c>
      <c r="H204">
        <v>85.043000000000006</v>
      </c>
      <c r="I204">
        <v>85.986000000000004</v>
      </c>
      <c r="J204">
        <v>85.3</v>
      </c>
      <c r="K204">
        <v>82</v>
      </c>
      <c r="L204">
        <v>78.400000000000006</v>
      </c>
      <c r="M204">
        <v>73.143000000000001</v>
      </c>
      <c r="N204">
        <v>67.585700000000003</v>
      </c>
      <c r="O204">
        <v>57.757100000000001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73.592863943929999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77.412663492533795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78.932579646881692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79.992053206540461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82.992640120016091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84.548594307310907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85.021912676445382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84.068875319531173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82.120161381930686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78.6349050954056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73.490852424492402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67.119394779177412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57.521691023917022</v>
      </c>
      <c r="AE204" s="5"/>
      <c r="AG204" s="5">
        <f t="shared" si="49"/>
        <v>-0.37886394392999989</v>
      </c>
      <c r="AH204" s="5">
        <f t="shared" si="49"/>
        <v>-2.6663492533799626E-2</v>
      </c>
      <c r="AI204" s="5">
        <f t="shared" si="49"/>
        <v>-1.0895796468816883</v>
      </c>
      <c r="AJ204" s="5">
        <f t="shared" si="49"/>
        <v>0.62194679345954285</v>
      </c>
      <c r="AK204" s="5">
        <f t="shared" si="48"/>
        <v>0.10735987998390328</v>
      </c>
      <c r="AL204" s="5">
        <f t="shared" si="48"/>
        <v>0.4944056926890994</v>
      </c>
      <c r="AM204" s="5">
        <f t="shared" si="48"/>
        <v>0.96408732355462234</v>
      </c>
      <c r="AN204" s="5">
        <f t="shared" si="48"/>
        <v>1.2311246804688238</v>
      </c>
      <c r="AO204" s="5">
        <f t="shared" si="47"/>
        <v>-0.12016138193068571</v>
      </c>
      <c r="AP204" s="5">
        <f t="shared" si="47"/>
        <v>-0.23490509540559401</v>
      </c>
      <c r="AQ204" s="5">
        <f t="shared" si="47"/>
        <v>-0.34785242449240172</v>
      </c>
      <c r="AR204" s="5">
        <f t="shared" si="47"/>
        <v>0.46630522082259063</v>
      </c>
      <c r="AS204" s="5">
        <f t="shared" si="50"/>
        <v>0.23540897608297939</v>
      </c>
      <c r="AV204" s="2">
        <f t="shared" si="51"/>
        <v>73.592863943929999</v>
      </c>
      <c r="AW204" s="2">
        <f t="shared" si="52"/>
        <v>77.412663492487198</v>
      </c>
      <c r="AX204" s="2">
        <f t="shared" si="53"/>
        <v>78.932579646878025</v>
      </c>
      <c r="AY204" s="2">
        <f t="shared" si="54"/>
        <v>79.992053206535317</v>
      </c>
      <c r="AZ204" s="2">
        <f t="shared" si="55"/>
        <v>82.992640120014912</v>
      </c>
      <c r="BA204" s="2">
        <f t="shared" si="56"/>
        <v>84.548594307310793</v>
      </c>
      <c r="BB204" s="2">
        <f t="shared" si="57"/>
        <v>85.021912676445154</v>
      </c>
      <c r="BC204" s="2">
        <f t="shared" si="58"/>
        <v>84.068875319530079</v>
      </c>
      <c r="BD204" s="2">
        <f t="shared" si="59"/>
        <v>82.120161381926977</v>
      </c>
      <c r="BE204" s="2">
        <f t="shared" si="60"/>
        <v>78.634905095400129</v>
      </c>
      <c r="BF204" s="2">
        <f t="shared" si="61"/>
        <v>73.490852423787999</v>
      </c>
      <c r="BG204" s="2">
        <f t="shared" si="62"/>
        <v>67.119394775533365</v>
      </c>
      <c r="BH204" s="2">
        <f t="shared" si="63"/>
        <v>57.521691016063137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73.213999999999999</v>
      </c>
      <c r="CA204" s="2">
        <f>IF(OR(AND($B204&gt;D$230, $B204&lt;D$231), $B204&gt;D$232), D204, "")</f>
        <v>77.385999999999996</v>
      </c>
      <c r="CB204" s="2">
        <f>IF(OR(AND($B204&gt;E$230, $B204&lt;E$231), $B204&gt;E$232), E204, "")</f>
        <v>77.843000000000004</v>
      </c>
      <c r="CC204" s="2">
        <f>IF(OR(AND($B204&gt;F$230, $B204&lt;F$231), $B204&gt;F$232), F204, "")</f>
        <v>80.614000000000004</v>
      </c>
      <c r="CD204" s="2">
        <f>IF(OR(AND($B204&gt;G$230, $B204&lt;G$231), $B204&gt;G$232), G204, "")</f>
        <v>83.1</v>
      </c>
      <c r="CE204" s="2">
        <f>IF(OR(AND($B204&gt;H$230, $B204&lt;H$231), $B204&gt;H$232), H204, "")</f>
        <v>85.043000000000006</v>
      </c>
      <c r="CF204" s="2">
        <f>IF(OR(AND($B204&gt;I$230, $B204&lt;I$231), $B204&gt;I$232), I204, "")</f>
        <v>85.986000000000004</v>
      </c>
      <c r="CG204" s="2">
        <f>IF(OR(AND($B204&gt;J$230, $B204&lt;J$231), $B204&gt;J$232), J204, "")</f>
        <v>85.3</v>
      </c>
      <c r="CH204" s="2">
        <f>IF(OR(AND($B204&gt;K$230, $B204&lt;K$231), $B204&gt;K$232), K204, "")</f>
        <v>82</v>
      </c>
      <c r="CI204" s="2">
        <f>IF(OR(AND($B204&gt;L$230, $B204&lt;L$231), $B204&gt;L$232), L204, "")</f>
        <v>78.400000000000006</v>
      </c>
      <c r="CJ204" s="2">
        <f>IF(OR(AND($B204&gt;M$230, $B204&lt;M$231), $B204&gt;M$232), M204, "")</f>
        <v>73.143000000000001</v>
      </c>
      <c r="CK204" s="2">
        <f>IF(OR(AND($B204&gt;N$230, $B204&lt;N$231), $B204&gt;N$232), N204, "")</f>
        <v>67.585700000000003</v>
      </c>
      <c r="CL204" s="2">
        <f>IF(OR(AND($B204&gt;O$230, $B204&lt;O$231), $B204&gt;O$232), O204, "")</f>
        <v>57.757100000000001</v>
      </c>
      <c r="CO204" s="2">
        <f>BK$207*$B204+BK$209</f>
        <v>80.68698917831739</v>
      </c>
      <c r="CP204" s="2">
        <f>BL$207*$B204+BL$209</f>
        <v>81.817655816521139</v>
      </c>
      <c r="CQ204" s="2">
        <f>BM$207*$B204+BM$209</f>
        <v>85.080587586027463</v>
      </c>
      <c r="CR204" s="2">
        <f>BN$207*$B204+BN$209</f>
        <v>86.40451689568016</v>
      </c>
      <c r="CS204" s="2">
        <f>BO$207*$B204+BO$209</f>
        <v>90.787005140568098</v>
      </c>
      <c r="CT204" s="2">
        <f>BP$207*$B204+BP$209</f>
        <v>94.116831597305946</v>
      </c>
      <c r="CU204" s="2">
        <f>BQ$207*$B204+BQ$209</f>
        <v>95.74418433287839</v>
      </c>
      <c r="CV204" s="2">
        <f>BR$207*$B204+BR$209</f>
        <v>94.870003007218912</v>
      </c>
      <c r="CW204" s="2">
        <f>BS$207*$B204+BS$209</f>
        <v>92.302356904161371</v>
      </c>
      <c r="CX204" s="2">
        <f>BT$207*$B204+BT$209</f>
        <v>89.197418995396319</v>
      </c>
      <c r="CY204" s="2">
        <f>BU$207*$B204+BU$209</f>
        <v>84.717267380737468</v>
      </c>
      <c r="CZ204" s="2">
        <f>BV$207*$B204+BV$209</f>
        <v>75.68441199080209</v>
      </c>
      <c r="DA204" s="2">
        <f>BW$207*$B204+BW$209</f>
        <v>63.375674500561175</v>
      </c>
      <c r="DD204" s="2">
        <f>BZ$207*$B204+BZ$209</f>
        <v>73.592103125365796</v>
      </c>
      <c r="DE204" s="2">
        <f>CA$207*$B204+CA$209</f>
        <v>77.412030799134286</v>
      </c>
      <c r="DF204" s="2">
        <f>CB$207*$B204+CB$209</f>
        <v>78.931813386786146</v>
      </c>
      <c r="DG204" s="2">
        <f>CC$207*$B204+CC$209</f>
        <v>79.991211146977093</v>
      </c>
      <c r="DH204" s="2">
        <f>CD$207*$B204+CD$209</f>
        <v>82.991651938180112</v>
      </c>
      <c r="DI204" s="2">
        <f>CE$207*$B204+CE$209</f>
        <v>84.547467146741695</v>
      </c>
      <c r="DJ204" s="2">
        <f>CF$207*$B204+CF$209</f>
        <v>85.020585087695267</v>
      </c>
      <c r="DK204" s="2">
        <f>CG$207*$B204+CG$209</f>
        <v>84.067401425622705</v>
      </c>
      <c r="DL204" s="2">
        <f>CH$207*$B204+CH$209</f>
        <v>82.118762351743229</v>
      </c>
      <c r="DM204" s="2">
        <f>CI$207*$B204+CI$209</f>
        <v>78.633680965539099</v>
      </c>
      <c r="DN204" s="2">
        <f>CJ$207*$B204+CJ$209</f>
        <v>73.489270579840934</v>
      </c>
      <c r="DO204" s="2">
        <f>CK$207*$B204+CK$209</f>
        <v>67.118132587292791</v>
      </c>
      <c r="DP204" s="2">
        <f>CL$207*$B204+CL$209</f>
        <v>57.520924811910945</v>
      </c>
      <c r="DS204" s="2">
        <f>POWER(10,($B204-C$227)/C$228)/(1+POWER(10,($B204-C$227)/C$228))</f>
        <v>0.99989276521729631</v>
      </c>
      <c r="DT204" s="2">
        <f>POWER(10,($B204-D$227)/D$228)/(1+POWER(10,($B204-D$227)/D$228))</f>
        <v>0.99985638964950263</v>
      </c>
      <c r="DU204" s="2">
        <f>POWER(10,($B204-E$227)/E$228)/(1+POWER(10,($B204-E$227)/E$228))</f>
        <v>0.99987538002420473</v>
      </c>
      <c r="DV204" s="2">
        <f>POWER(10,($B204-F$227)/F$228)/(1+POWER(10,($B204-F$227)/F$228))</f>
        <v>0.99986870116734983</v>
      </c>
      <c r="DW204" s="2">
        <f>POWER(10,($B204-G$227)/G$228)/(1+POWER(10,($B204-G$227)/G$228))</f>
        <v>0.99987323450148624</v>
      </c>
      <c r="DX204" s="2">
        <f>POWER(10,($B204-H$227)/H$228)/(1+POWER(10,($B204-H$227)/H$228))</f>
        <v>0.99988221155386781</v>
      </c>
      <c r="DY204" s="2">
        <f>POWER(10,($B204-I$227)/I$228)/(1+POWER(10,($B204-I$227)/I$228))</f>
        <v>0.999876199332002</v>
      </c>
      <c r="DZ204" s="2">
        <f>POWER(10,($B204-J$227)/J$228)/(1+POWER(10,($B204-J$227)/J$228))</f>
        <v>0.99986356120826625</v>
      </c>
      <c r="EA204" s="2">
        <f>POWER(10,($B204-K$227)/K$228)/(1+POWER(10,($B204-K$227)/K$228))</f>
        <v>0.99986261921794395</v>
      </c>
      <c r="EB204" s="2">
        <f>POWER(10,($B204-L$227)/L$228)/(1+POWER(10,($B204-L$227)/L$228))</f>
        <v>0.99988411963099</v>
      </c>
      <c r="EC204" s="2">
        <f>POWER(10,($B204-M$227)/M$228)/(1+POWER(10,($B204-M$227)/M$228))</f>
        <v>0.99985911610279943</v>
      </c>
      <c r="ED204" s="2">
        <f>POWER(10,($B204-N$227)/N$228)/(1+POWER(10,($B204-N$227)/N$228))</f>
        <v>0.99985265619049724</v>
      </c>
      <c r="EE204" s="2">
        <f>POWER(10,($B204-O$227)/O$228)/(1+POWER(10,($B204-O$227)/O$228))</f>
        <v>0.99986913118528731</v>
      </c>
    </row>
    <row r="205" spans="2:137" x14ac:dyDescent="0.25">
      <c r="B205" s="2">
        <v>199</v>
      </c>
      <c r="C205">
        <v>74.929000000000002</v>
      </c>
      <c r="D205">
        <v>76.400000000000006</v>
      </c>
      <c r="E205">
        <v>78.442999999999998</v>
      </c>
      <c r="F205">
        <v>80.813999999999993</v>
      </c>
      <c r="G205">
        <v>83.671000000000006</v>
      </c>
      <c r="H205">
        <v>84.242999999999995</v>
      </c>
      <c r="I205">
        <v>86.228999999999999</v>
      </c>
      <c r="J205">
        <v>83.513999999999996</v>
      </c>
      <c r="K205">
        <v>81.313999999999993</v>
      </c>
      <c r="L205">
        <v>77.757000000000005</v>
      </c>
      <c r="M205">
        <v>74.8</v>
      </c>
      <c r="N205">
        <v>67.242900000000006</v>
      </c>
      <c r="O205">
        <v>57.3429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73.520376224679936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77.349498685172108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78.862146766677952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79.929363760337921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82.937596767241686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84.484173352567254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84.950036541641836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83.993810861349687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82.045002121092509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78.559733088423684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73.420180700547675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67.067596502286506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57.490625915042081</v>
      </c>
      <c r="AE205" s="5"/>
      <c r="AG205" s="5">
        <f t="shared" si="49"/>
        <v>1.4086237753200663</v>
      </c>
      <c r="AH205" s="5">
        <f t="shared" si="49"/>
        <v>-0.94949868517210234</v>
      </c>
      <c r="AI205" s="5">
        <f t="shared" si="49"/>
        <v>-0.41914676667795447</v>
      </c>
      <c r="AJ205" s="5">
        <f t="shared" si="49"/>
        <v>0.88463623966207194</v>
      </c>
      <c r="AK205" s="5">
        <f t="shared" si="48"/>
        <v>0.7334032327583202</v>
      </c>
      <c r="AL205" s="5">
        <f t="shared" si="48"/>
        <v>-0.2411733525672588</v>
      </c>
      <c r="AM205" s="5">
        <f t="shared" si="48"/>
        <v>1.2789634583581631</v>
      </c>
      <c r="AN205" s="5">
        <f t="shared" si="48"/>
        <v>-0.47981086134969075</v>
      </c>
      <c r="AO205" s="5">
        <f t="shared" si="47"/>
        <v>-0.73100212109251572</v>
      </c>
      <c r="AP205" s="5">
        <f t="shared" si="47"/>
        <v>-0.80273308842367896</v>
      </c>
      <c r="AQ205" s="5">
        <f t="shared" si="47"/>
        <v>1.379819299452322</v>
      </c>
      <c r="AR205" s="5">
        <f t="shared" si="47"/>
        <v>0.17530349771350018</v>
      </c>
      <c r="AS205" s="5">
        <f t="shared" si="50"/>
        <v>-0.14772591504208066</v>
      </c>
      <c r="AV205" s="2">
        <f t="shared" si="51"/>
        <v>73.520376224679936</v>
      </c>
      <c r="AW205" s="2">
        <f t="shared" si="52"/>
        <v>77.349498685158693</v>
      </c>
      <c r="AX205" s="2">
        <f t="shared" si="53"/>
        <v>78.862146766677</v>
      </c>
      <c r="AY205" s="2">
        <f t="shared" si="54"/>
        <v>79.929363760336599</v>
      </c>
      <c r="AZ205" s="2">
        <f t="shared" si="55"/>
        <v>82.937596767241402</v>
      </c>
      <c r="BA205" s="2">
        <f t="shared" si="56"/>
        <v>84.484173352567225</v>
      </c>
      <c r="BB205" s="2">
        <f t="shared" si="57"/>
        <v>84.950036541641779</v>
      </c>
      <c r="BC205" s="2">
        <f t="shared" si="58"/>
        <v>83.993810861349431</v>
      </c>
      <c r="BD205" s="2">
        <f t="shared" si="59"/>
        <v>82.045002121091599</v>
      </c>
      <c r="BE205" s="2">
        <f t="shared" si="60"/>
        <v>78.559733088422291</v>
      </c>
      <c r="BF205" s="2">
        <f t="shared" si="61"/>
        <v>73.420180700343366</v>
      </c>
      <c r="BG205" s="2">
        <f t="shared" si="62"/>
        <v>67.067596501171963</v>
      </c>
      <c r="BH205" s="2">
        <f t="shared" si="63"/>
        <v>57.490625912537219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74.929000000000002</v>
      </c>
      <c r="CA205" s="2">
        <f>IF(OR(AND($B205&gt;D$230, $B205&lt;D$231), $B205&gt;D$232), D205, "")</f>
        <v>76.400000000000006</v>
      </c>
      <c r="CB205" s="2">
        <f>IF(OR(AND($B205&gt;E$230, $B205&lt;E$231), $B205&gt;E$232), E205, "")</f>
        <v>78.442999999999998</v>
      </c>
      <c r="CC205" s="2">
        <f>IF(OR(AND($B205&gt;F$230, $B205&lt;F$231), $B205&gt;F$232), F205, "")</f>
        <v>80.813999999999993</v>
      </c>
      <c r="CD205" s="2">
        <f>IF(OR(AND($B205&gt;G$230, $B205&lt;G$231), $B205&gt;G$232), G205, "")</f>
        <v>83.671000000000006</v>
      </c>
      <c r="CE205" s="2">
        <f>IF(OR(AND($B205&gt;H$230, $B205&lt;H$231), $B205&gt;H$232), H205, "")</f>
        <v>84.242999999999995</v>
      </c>
      <c r="CF205" s="2">
        <f>IF(OR(AND($B205&gt;I$230, $B205&lt;I$231), $B205&gt;I$232), I205, "")</f>
        <v>86.228999999999999</v>
      </c>
      <c r="CG205" s="2">
        <f>IF(OR(AND($B205&gt;J$230, $B205&lt;J$231), $B205&gt;J$232), J205, "")</f>
        <v>83.513999999999996</v>
      </c>
      <c r="CH205" s="2">
        <f>IF(OR(AND($B205&gt;K$230, $B205&lt;K$231), $B205&gt;K$232), K205, "")</f>
        <v>81.313999999999993</v>
      </c>
      <c r="CI205" s="2">
        <f>IF(OR(AND($B205&gt;L$230, $B205&lt;L$231), $B205&gt;L$232), L205, "")</f>
        <v>77.757000000000005</v>
      </c>
      <c r="CJ205" s="2">
        <f>IF(OR(AND($B205&gt;M$230, $B205&lt;M$231), $B205&gt;M$232), M205, "")</f>
        <v>74.8</v>
      </c>
      <c r="CK205" s="2">
        <f>IF(OR(AND($B205&gt;N$230, $B205&lt;N$231), $B205&gt;N$232), N205, "")</f>
        <v>67.242900000000006</v>
      </c>
      <c r="CL205" s="2">
        <f>IF(OR(AND($B205&gt;O$230, $B205&lt;O$231), $B205&gt;O$232), O205, "")</f>
        <v>57.3429</v>
      </c>
      <c r="CO205" s="2">
        <f>BK$207*$B205+BK$209</f>
        <v>80.680102161393179</v>
      </c>
      <c r="CP205" s="2">
        <f>BL$207*$B205+BL$209</f>
        <v>81.794094718978499</v>
      </c>
      <c r="CQ205" s="2">
        <f>BM$207*$B205+BM$209</f>
        <v>85.064980948193735</v>
      </c>
      <c r="CR205" s="2">
        <f>BN$207*$B205+BN$209</f>
        <v>86.400397938497989</v>
      </c>
      <c r="CS205" s="2">
        <f>BO$207*$B205+BO$209</f>
        <v>90.80514606391273</v>
      </c>
      <c r="CT205" s="2">
        <f>BP$207*$B205+BP$209</f>
        <v>94.142280356977167</v>
      </c>
      <c r="CU205" s="2">
        <f>BQ$207*$B205+BQ$209</f>
        <v>95.772357029179275</v>
      </c>
      <c r="CV205" s="2">
        <f>BR$207*$B205+BR$209</f>
        <v>94.897823547919813</v>
      </c>
      <c r="CW205" s="2">
        <f>BS$207*$B205+BS$209</f>
        <v>92.326326123345979</v>
      </c>
      <c r="CX205" s="2">
        <f>BT$207*$B205+BT$209</f>
        <v>89.222407321423049</v>
      </c>
      <c r="CY205" s="2">
        <f>BU$207*$B205+BU$209</f>
        <v>84.754952161037608</v>
      </c>
      <c r="CZ205" s="2">
        <f>BV$207*$B205+BV$209</f>
        <v>75.714784814404368</v>
      </c>
      <c r="DA205" s="2">
        <f>BW$207*$B205+BW$209</f>
        <v>63.400312777777785</v>
      </c>
      <c r="DD205" s="2">
        <f>BZ$207*$B205+BZ$209</f>
        <v>73.519675933512815</v>
      </c>
      <c r="DE205" s="2">
        <f>CA$207*$B205+CA$209</f>
        <v>77.348916474153768</v>
      </c>
      <c r="DF205" s="2">
        <f>CB$207*$B205+CB$209</f>
        <v>78.861441697126907</v>
      </c>
      <c r="DG205" s="2">
        <f>CC$207*$B205+CC$209</f>
        <v>79.928588778391756</v>
      </c>
      <c r="DH205" s="2">
        <f>CD$207*$B205+CD$209</f>
        <v>82.936687072679547</v>
      </c>
      <c r="DI205" s="2">
        <f>CE$207*$B205+CE$209</f>
        <v>84.483135714578495</v>
      </c>
      <c r="DJ205" s="2">
        <f>CF$207*$B205+CF$209</f>
        <v>84.948814468644485</v>
      </c>
      <c r="DK205" s="2">
        <f>CG$207*$B205+CG$209</f>
        <v>83.992453850026209</v>
      </c>
      <c r="DL205" s="2">
        <f>CH$207*$B205+CH$209</f>
        <v>82.043713768611823</v>
      </c>
      <c r="DM205" s="2">
        <f>CI$207*$B205+CI$209</f>
        <v>78.558606082133565</v>
      </c>
      <c r="DN205" s="2">
        <f>CJ$207*$B205+CJ$209</f>
        <v>73.418724117084153</v>
      </c>
      <c r="DO205" s="2">
        <f>CK$207*$B205+CK$209</f>
        <v>67.066434328105615</v>
      </c>
      <c r="DP205" s="2">
        <f>CL$207*$B205+CL$209</f>
        <v>57.489920476766166</v>
      </c>
      <c r="DS205" s="2">
        <f>POWER(10,($B205-C$227)/C$228)/(1+POWER(10,($B205-C$227)/C$228))</f>
        <v>0.99990219979302453</v>
      </c>
      <c r="DT205" s="2">
        <f>POWER(10,($B205-D$227)/D$228)/(1+POWER(10,($B205-D$227)/D$228))</f>
        <v>0.99986902414867163</v>
      </c>
      <c r="DU205" s="2">
        <f>POWER(10,($B205-E$227)/E$228)/(1+POWER(10,($B205-E$227)/E$228))</f>
        <v>0.99988634398501264</v>
      </c>
      <c r="DV205" s="2">
        <f>POWER(10,($B205-F$227)/F$228)/(1+POWER(10,($B205-F$227)/F$228))</f>
        <v>0.99988025265800229</v>
      </c>
      <c r="DW205" s="2">
        <f>POWER(10,($B205-G$227)/G$228)/(1+POWER(10,($B205-G$227)/G$228))</f>
        <v>0.9998843872017551</v>
      </c>
      <c r="DX205" s="2">
        <f>POWER(10,($B205-H$227)/H$228)/(1+POWER(10,($B205-H$227)/H$228))</f>
        <v>0.99989257454700764</v>
      </c>
      <c r="DY205" s="2">
        <f>POWER(10,($B205-I$227)/I$228)/(1+POWER(10,($B205-I$227)/I$228))</f>
        <v>0.99988709121893771</v>
      </c>
      <c r="DZ205" s="2">
        <f>POWER(10,($B205-J$227)/J$228)/(1+POWER(10,($B205-J$227)/J$228))</f>
        <v>0.9998755648491694</v>
      </c>
      <c r="EA205" s="2">
        <f>POWER(10,($B205-K$227)/K$228)/(1+POWER(10,($B205-K$227)/K$228))</f>
        <v>0.99987470572308601</v>
      </c>
      <c r="EB205" s="2">
        <f>POWER(10,($B205-L$227)/L$228)/(1+POWER(10,($B205-L$227)/L$228))</f>
        <v>0.99989431476980484</v>
      </c>
      <c r="EC205" s="2">
        <f>POWER(10,($B205-M$227)/M$228)/(1+POWER(10,($B205-M$227)/M$228))</f>
        <v>0.99987151076587699</v>
      </c>
      <c r="ED205" s="2">
        <f>POWER(10,($B205-N$227)/N$228)/(1+POWER(10,($B205-N$227)/N$228))</f>
        <v>0.99986561910641913</v>
      </c>
      <c r="EE205" s="2">
        <f>POWER(10,($B205-O$227)/O$228)/(1+POWER(10,($B205-O$227)/O$228))</f>
        <v>0.99988064484806938</v>
      </c>
    </row>
    <row r="206" spans="2:137" ht="15.75" thickBot="1" x14ac:dyDescent="0.3">
      <c r="B206" s="2">
        <v>200</v>
      </c>
      <c r="C206">
        <v>74.013999999999996</v>
      </c>
      <c r="D206">
        <v>77.614000000000004</v>
      </c>
      <c r="E206">
        <v>78.856999999999999</v>
      </c>
      <c r="F206">
        <v>79.956999999999994</v>
      </c>
      <c r="G206">
        <v>83.085999999999999</v>
      </c>
      <c r="H206">
        <v>83.870999999999995</v>
      </c>
      <c r="I206">
        <v>84.8</v>
      </c>
      <c r="J206">
        <v>84.585999999999999</v>
      </c>
      <c r="K206">
        <v>81.599999999999994</v>
      </c>
      <c r="L206">
        <v>78.713999999999999</v>
      </c>
      <c r="M206">
        <v>72.971000000000004</v>
      </c>
      <c r="N206">
        <v>67.2</v>
      </c>
      <c r="O206">
        <v>57.457099999999997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73.447893266187322</v>
      </c>
      <c r="S206" s="5">
        <f t="shared" si="64"/>
        <v>77.286337862786311</v>
      </c>
      <c r="T206" s="5">
        <f t="shared" si="64"/>
        <v>78.791718721727364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79.866679598463918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82.882559575281761</v>
      </c>
      <c r="W206" s="5">
        <f t="shared" si="65"/>
        <v>84.419759424587284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84.878168696154944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83.91875555990768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81.969851504724105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78.484568695027633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73.349518772191729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67.015806054705862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57.459565571161946</v>
      </c>
      <c r="AE206" s="5"/>
      <c r="AG206" s="5">
        <f t="shared" si="49"/>
        <v>0.56610673381267418</v>
      </c>
      <c r="AH206" s="5">
        <f t="shared" si="49"/>
        <v>0.32766213721369297</v>
      </c>
      <c r="AI206" s="5">
        <f t="shared" si="49"/>
        <v>6.5281278272635745E-2</v>
      </c>
      <c r="AJ206" s="5">
        <f t="shared" si="49"/>
        <v>9.0320401536075678E-2</v>
      </c>
      <c r="AK206" s="5">
        <f t="shared" si="48"/>
        <v>0.20344042471823798</v>
      </c>
      <c r="AL206" s="5">
        <f t="shared" si="48"/>
        <v>-0.54875942458728844</v>
      </c>
      <c r="AM206" s="5">
        <f t="shared" si="48"/>
        <v>-7.8168696154946815E-2</v>
      </c>
      <c r="AN206" s="5">
        <f t="shared" si="48"/>
        <v>0.66724444009231831</v>
      </c>
      <c r="AO206" s="5">
        <f t="shared" si="47"/>
        <v>-0.36985150472411021</v>
      </c>
      <c r="AP206" s="5">
        <f t="shared" si="47"/>
        <v>0.22943130497236552</v>
      </c>
      <c r="AQ206" s="5">
        <f t="shared" si="47"/>
        <v>-0.37851877219172536</v>
      </c>
      <c r="AR206" s="5">
        <f t="shared" si="47"/>
        <v>0.18419394529414035</v>
      </c>
      <c r="AS206" s="5">
        <f t="shared" si="50"/>
        <v>-2.4655711619487874E-3</v>
      </c>
      <c r="AV206" s="2">
        <f t="shared" si="51"/>
        <v>73.447893266187322</v>
      </c>
      <c r="AW206" s="2">
        <f t="shared" si="52"/>
        <v>77.286337862782574</v>
      </c>
      <c r="AX206" s="2">
        <f t="shared" si="53"/>
        <v>78.791718721727122</v>
      </c>
      <c r="AY206" s="2">
        <f t="shared" si="54"/>
        <v>79.866679598463591</v>
      </c>
      <c r="AZ206" s="2">
        <f t="shared" si="55"/>
        <v>82.882559575281689</v>
      </c>
      <c r="BA206" s="2">
        <f t="shared" si="56"/>
        <v>84.419759424587284</v>
      </c>
      <c r="BB206" s="2">
        <f t="shared" si="57"/>
        <v>84.87816869615493</v>
      </c>
      <c r="BC206" s="2">
        <f t="shared" si="58"/>
        <v>83.918755559907623</v>
      </c>
      <c r="BD206" s="2">
        <f t="shared" si="59"/>
        <v>81.969851504723891</v>
      </c>
      <c r="BE206" s="2">
        <f t="shared" si="60"/>
        <v>78.484568695027292</v>
      </c>
      <c r="BF206" s="2">
        <f t="shared" si="61"/>
        <v>73.349518772134346</v>
      </c>
      <c r="BG206" s="2">
        <f t="shared" si="62"/>
        <v>67.015806054375602</v>
      </c>
      <c r="BH206" s="2">
        <f t="shared" si="63"/>
        <v>57.459565570387312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74.013999999999996</v>
      </c>
      <c r="CA206" s="2">
        <f>IF(OR(AND($B206&gt;D$230, $B206&lt;D$231), $B206&gt;D$232), D206, "")</f>
        <v>77.614000000000004</v>
      </c>
      <c r="CB206" s="2">
        <f>IF(OR(AND($B206&gt;E$230, $B206&lt;E$231), $B206&gt;E$232), E206, "")</f>
        <v>78.856999999999999</v>
      </c>
      <c r="CC206" s="2">
        <f>IF(OR(AND($B206&gt;F$230, $B206&lt;F$231), $B206&gt;F$232), F206, "")</f>
        <v>79.956999999999994</v>
      </c>
      <c r="CD206" s="2">
        <f>IF(OR(AND($B206&gt;G$230, $B206&lt;G$231), $B206&gt;G$232), G206, "")</f>
        <v>83.085999999999999</v>
      </c>
      <c r="CE206" s="2">
        <f>IF(OR(AND($B206&gt;H$230, $B206&lt;H$231), $B206&gt;H$232), H206, "")</f>
        <v>83.870999999999995</v>
      </c>
      <c r="CF206" s="2">
        <f>IF(OR(AND($B206&gt;I$230, $B206&lt;I$231), $B206&gt;I$232), I206, "")</f>
        <v>84.8</v>
      </c>
      <c r="CG206" s="2">
        <f>IF(OR(AND($B206&gt;J$230, $B206&lt;J$231), $B206&gt;J$232), J206, "")</f>
        <v>84.585999999999999</v>
      </c>
      <c r="CH206" s="2">
        <f>IF(OR(AND($B206&gt;K$230, $B206&lt;K$231), $B206&gt;K$232), K206, "")</f>
        <v>81.599999999999994</v>
      </c>
      <c r="CI206" s="2">
        <f>IF(OR(AND($B206&gt;L$230, $B206&lt;L$231), $B206&gt;L$232), L206, "")</f>
        <v>78.713999999999999</v>
      </c>
      <c r="CJ206" s="2">
        <f>IF(OR(AND($B206&gt;M$230, $B206&lt;M$231), $B206&gt;M$232), M206, "")</f>
        <v>72.971000000000004</v>
      </c>
      <c r="CK206" s="2">
        <f>IF(OR(AND($B206&gt;N$230, $B206&lt;N$231), $B206&gt;N$232), N206, "")</f>
        <v>67.2</v>
      </c>
      <c r="CL206" s="2">
        <f>IF(OR(AND($B206&gt;O$230, $B206&lt;O$231), $B206&gt;O$232), O206, "")</f>
        <v>57.457099999999997</v>
      </c>
      <c r="CO206" s="2">
        <f>BK$207*$B206+BK$209</f>
        <v>80.673215144468969</v>
      </c>
      <c r="CP206" s="2">
        <f>BL$207*$B206+BL$209</f>
        <v>81.770533621435874</v>
      </c>
      <c r="CQ206" s="2">
        <f>BM$207*$B206+BM$209</f>
        <v>85.049374310360008</v>
      </c>
      <c r="CR206" s="2">
        <f>BN$207*$B206+BN$209</f>
        <v>86.396278981315817</v>
      </c>
      <c r="CS206" s="2">
        <f>BO$207*$B206+BO$209</f>
        <v>90.823286987257362</v>
      </c>
      <c r="CT206" s="2">
        <f>BP$207*$B206+BP$209</f>
        <v>94.167729116648388</v>
      </c>
      <c r="CU206" s="2">
        <f>BQ$207*$B206+BQ$209</f>
        <v>95.80052972548016</v>
      </c>
      <c r="CV206" s="2">
        <f>BR$207*$B206+BR$209</f>
        <v>94.925644088620729</v>
      </c>
      <c r="CW206" s="2">
        <f>BS$207*$B206+BS$209</f>
        <v>92.350295342530586</v>
      </c>
      <c r="CX206" s="2">
        <f>BT$207*$B206+BT$209</f>
        <v>89.247395647449778</v>
      </c>
      <c r="CY206" s="2">
        <f>BU$207*$B206+BU$209</f>
        <v>84.792636941337747</v>
      </c>
      <c r="CZ206" s="2">
        <f>BV$207*$B206+BV$209</f>
        <v>75.745157638006646</v>
      </c>
      <c r="DA206" s="2">
        <f>BW$207*$B206+BW$209</f>
        <v>63.424951054994395</v>
      </c>
      <c r="DB206" s="6"/>
      <c r="DC206" s="6"/>
      <c r="DD206" s="2">
        <f>BZ$207*$B206+BZ$209</f>
        <v>73.447248741659834</v>
      </c>
      <c r="DE206" s="2">
        <f>CA$207*$B206+CA$209</f>
        <v>77.28580214917325</v>
      </c>
      <c r="DF206" s="2">
        <f>CB$207*$B206+CB$209</f>
        <v>78.791070007467681</v>
      </c>
      <c r="DG206" s="2">
        <f>CC$207*$B206+CC$209</f>
        <v>79.865966409806418</v>
      </c>
      <c r="DH206" s="2">
        <f>CD$207*$B206+CD$209</f>
        <v>82.881722207178981</v>
      </c>
      <c r="DI206" s="2">
        <f>CE$207*$B206+CE$209</f>
        <v>84.418804282415294</v>
      </c>
      <c r="DJ206" s="2">
        <f>CF$207*$B206+CF$209</f>
        <v>84.87704384959369</v>
      </c>
      <c r="DK206" s="2">
        <f>CG$207*$B206+CG$209</f>
        <v>83.917506274429712</v>
      </c>
      <c r="DL206" s="2">
        <f>CH$207*$B206+CH$209</f>
        <v>81.968665185480404</v>
      </c>
      <c r="DM206" s="2">
        <f>CI$207*$B206+CI$209</f>
        <v>78.483531198728045</v>
      </c>
      <c r="DN206" s="2">
        <f>CJ$207*$B206+CJ$209</f>
        <v>73.348177654327387</v>
      </c>
      <c r="DO206" s="2">
        <f>CK$207*$B206+CK$209</f>
        <v>67.014736068918438</v>
      </c>
      <c r="DP206" s="2">
        <f>CL$207*$B206+CL$209</f>
        <v>57.458916141621387</v>
      </c>
      <c r="DS206" s="2">
        <f>POWER(10,($B206-C$227)/C$228)/(1+POWER(10,($B206-C$227)/C$228))</f>
        <v>0.99991080438358693</v>
      </c>
      <c r="DT206" s="2">
        <f>POWER(10,($B206-D$227)/D$228)/(1+POWER(10,($B206-D$227)/D$228))</f>
        <v>0.99988054722726649</v>
      </c>
      <c r="DU206" s="2">
        <f>POWER(10,($B206-E$227)/E$228)/(1+POWER(10,($B206-E$227)/E$228))</f>
        <v>0.99989634344575651</v>
      </c>
      <c r="DV206" s="2">
        <f>POWER(10,($B206-F$227)/F$228)/(1+POWER(10,($B206-F$227)/F$228))</f>
        <v>0.99989078797540498</v>
      </c>
      <c r="DW206" s="2">
        <f>POWER(10,($B206-G$227)/G$228)/(1+POWER(10,($B206-G$227)/G$228))</f>
        <v>0.99989455880221356</v>
      </c>
      <c r="DX206" s="2">
        <f>POWER(10,($B206-H$227)/H$228)/(1+POWER(10,($B206-H$227)/H$228))</f>
        <v>0.99990202589637012</v>
      </c>
      <c r="DY206" s="2">
        <f>POWER(10,($B206-I$227)/I$228)/(1+POWER(10,($B206-I$227)/I$228))</f>
        <v>0.99989702494478139</v>
      </c>
      <c r="DZ206" s="2">
        <f>POWER(10,($B206-J$227)/J$228)/(1+POWER(10,($B206-J$227)/J$228))</f>
        <v>0.99988651255107786</v>
      </c>
      <c r="EA206" s="2">
        <f>POWER(10,($B206-K$227)/K$228)/(1+POWER(10,($B206-K$227)/K$228))</f>
        <v>0.99988572900156025</v>
      </c>
      <c r="EB206" s="2">
        <f>POWER(10,($B206-L$227)/L$228)/(1+POWER(10,($B206-L$227)/L$228))</f>
        <v>0.99990361302818476</v>
      </c>
      <c r="EC206" s="2">
        <f>POWER(10,($B206-M$227)/M$228)/(1+POWER(10,($B206-M$227)/M$228))</f>
        <v>0.99988281510088661</v>
      </c>
      <c r="ED206" s="2">
        <f>POWER(10,($B206-N$227)/N$228)/(1+POWER(10,($B206-N$227)/N$228))</f>
        <v>0.99987744171931525</v>
      </c>
      <c r="EE206" s="2">
        <f>POWER(10,($B206-O$227)/O$228)/(1+POWER(10,($B206-O$227)/O$228))</f>
        <v>0.99989114566452242</v>
      </c>
      <c r="EF206" s="6"/>
      <c r="EG206" s="6"/>
    </row>
    <row r="207" spans="2:137" ht="15.75" thickBot="1" x14ac:dyDescent="0.3">
      <c r="C207" s="74">
        <f>SUMSQ(AG6:AG206)</f>
        <v>2654.08965642369</v>
      </c>
      <c r="D207" s="75">
        <f t="shared" ref="D207:O207" si="66">SUMSQ(AH6:AH206)</f>
        <v>3099.9177426517203</v>
      </c>
      <c r="E207" s="75">
        <f t="shared" si="66"/>
        <v>3579.6045929029647</v>
      </c>
      <c r="F207" s="75">
        <f t="shared" si="66"/>
        <v>3678.5483958620216</v>
      </c>
      <c r="G207" s="75">
        <f t="shared" si="66"/>
        <v>3690.2616576276469</v>
      </c>
      <c r="H207" s="75">
        <f t="shared" si="66"/>
        <v>3772.290763274219</v>
      </c>
      <c r="I207" s="75">
        <f t="shared" si="66"/>
        <v>3701.2507034988771</v>
      </c>
      <c r="J207" s="75">
        <f t="shared" si="66"/>
        <v>3762.867756697312</v>
      </c>
      <c r="K207" s="75">
        <f t="shared" si="66"/>
        <v>4561.1191637289812</v>
      </c>
      <c r="L207" s="75">
        <f t="shared" si="66"/>
        <v>4040.2900556513987</v>
      </c>
      <c r="M207" s="75">
        <f t="shared" si="66"/>
        <v>3219.8930841977972</v>
      </c>
      <c r="N207" s="75">
        <f t="shared" si="66"/>
        <v>2323.5707888604366</v>
      </c>
      <c r="O207" s="76">
        <f t="shared" si="66"/>
        <v>2138.7485241109821</v>
      </c>
      <c r="P207" s="46">
        <f>SUM(C207:O207)</f>
        <v>44222.452885488048</v>
      </c>
      <c r="AF207" s="46">
        <f>SUM(AG207:AS207)</f>
        <v>44222.452885488048</v>
      </c>
      <c r="AG207" s="7">
        <f>SUMSQ(AG6:AG206)</f>
        <v>2654.08965642369</v>
      </c>
      <c r="AH207" s="7">
        <f t="shared" ref="AH207:AS207" si="67">SUMSQ(AH6:AH206)</f>
        <v>3099.9177426517203</v>
      </c>
      <c r="AI207" s="7">
        <f t="shared" si="67"/>
        <v>3579.6045929029647</v>
      </c>
      <c r="AJ207" s="7">
        <f t="shared" si="67"/>
        <v>3678.5483958620216</v>
      </c>
      <c r="AK207" s="7">
        <f t="shared" si="67"/>
        <v>3690.2616576276469</v>
      </c>
      <c r="AL207" s="7">
        <f t="shared" si="67"/>
        <v>3772.290763274219</v>
      </c>
      <c r="AM207" s="7">
        <f t="shared" si="67"/>
        <v>3701.2507034988771</v>
      </c>
      <c r="AN207" s="7">
        <f t="shared" si="67"/>
        <v>3762.867756697312</v>
      </c>
      <c r="AO207" s="7">
        <f t="shared" si="67"/>
        <v>4561.1191637289812</v>
      </c>
      <c r="AP207" s="7">
        <f t="shared" si="67"/>
        <v>4040.2900556513987</v>
      </c>
      <c r="AQ207" s="7">
        <f t="shared" si="67"/>
        <v>3219.8930841977972</v>
      </c>
      <c r="AR207" s="7">
        <f t="shared" si="67"/>
        <v>2323.5707888604366</v>
      </c>
      <c r="AS207" s="7">
        <f t="shared" si="67"/>
        <v>2138.7485241109821</v>
      </c>
      <c r="AT207" s="3">
        <f>SUM(R207:AD207)</f>
        <v>0</v>
      </c>
      <c r="AV207" s="6"/>
      <c r="AW207" s="6"/>
      <c r="BK207" s="53">
        <f>SLOPE(BK6:BK206,$B6:$B206)</f>
        <v>-6.8870169242089803E-3</v>
      </c>
      <c r="BL207" s="53">
        <f t="shared" ref="BL207:BW207" si="68">SLOPE(BL6:BL206,$B6:$B206)</f>
        <v>-2.3561097542638937E-2</v>
      </c>
      <c r="BM207" s="53">
        <f t="shared" si="68"/>
        <v>-1.5606637833725668E-2</v>
      </c>
      <c r="BN207" s="53">
        <f t="shared" si="68"/>
        <v>-4.1189571821745406E-3</v>
      </c>
      <c r="BO207" s="53">
        <f t="shared" si="68"/>
        <v>1.8140923344631969E-2</v>
      </c>
      <c r="BP207" s="53">
        <f t="shared" si="68"/>
        <v>2.5448759671224744E-2</v>
      </c>
      <c r="BQ207" s="53">
        <f t="shared" si="68"/>
        <v>2.817269630088649E-2</v>
      </c>
      <c r="BR207" s="53">
        <f t="shared" si="68"/>
        <v>2.78205407009092E-2</v>
      </c>
      <c r="BS207" s="53">
        <f t="shared" si="68"/>
        <v>2.3969219184601341E-2</v>
      </c>
      <c r="BT207" s="53">
        <f t="shared" si="68"/>
        <v>2.4988326026729471E-2</v>
      </c>
      <c r="BU207" s="53">
        <f t="shared" si="68"/>
        <v>3.7684780300141441E-2</v>
      </c>
      <c r="BV207" s="53">
        <f t="shared" si="68"/>
        <v>3.0372823602280156E-2</v>
      </c>
      <c r="BW207" s="53">
        <f t="shared" si="68"/>
        <v>2.4638277216610556E-2</v>
      </c>
      <c r="BZ207" s="53">
        <f>SLOPE(BZ6:BZ206,$B6:$B206)</f>
        <v>-7.2427191852979078E-2</v>
      </c>
      <c r="CA207" s="53">
        <f t="shared" ref="CA207:CL207" si="69">SLOPE(CA6:CA206,$B6:$B206)</f>
        <v>-6.3114324980514377E-2</v>
      </c>
      <c r="CB207" s="53">
        <f t="shared" si="69"/>
        <v>-7.037168965923829E-2</v>
      </c>
      <c r="CC207" s="53">
        <f t="shared" si="69"/>
        <v>-6.2622368585332752E-2</v>
      </c>
      <c r="CD207" s="53">
        <f t="shared" si="69"/>
        <v>-5.496486550056507E-2</v>
      </c>
      <c r="CE207" s="53">
        <f t="shared" si="69"/>
        <v>-6.433143216320733E-2</v>
      </c>
      <c r="CF207" s="53">
        <f t="shared" si="69"/>
        <v>-7.1770619050786147E-2</v>
      </c>
      <c r="CG207" s="53">
        <f t="shared" si="69"/>
        <v>-7.4947575596493274E-2</v>
      </c>
      <c r="CH207" s="53">
        <f t="shared" si="69"/>
        <v>-7.5048583131417337E-2</v>
      </c>
      <c r="CI207" s="53">
        <f t="shared" si="69"/>
        <v>-7.5074883405527343E-2</v>
      </c>
      <c r="CJ207" s="53">
        <f t="shared" si="69"/>
        <v>-7.0546462756772954E-2</v>
      </c>
      <c r="CK207" s="53">
        <f t="shared" si="69"/>
        <v>-5.1698259187172434E-2</v>
      </c>
      <c r="CL207" s="53">
        <f t="shared" si="69"/>
        <v>-3.1004335144778697E-2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1422.5028481465602</v>
      </c>
      <c r="D209" s="9">
        <v>1602.4139417878375</v>
      </c>
      <c r="E209" s="9">
        <v>1570.1935906644255</v>
      </c>
      <c r="F209" s="9">
        <v>1485.7899112029932</v>
      </c>
      <c r="G209" s="9">
        <v>1451.0607283962242</v>
      </c>
      <c r="H209" s="9">
        <v>1492.346559883754</v>
      </c>
      <c r="I209" s="9">
        <v>1472.5109489959766</v>
      </c>
      <c r="J209" s="9">
        <v>1480.9883110637275</v>
      </c>
      <c r="K209" s="9">
        <v>1506.3368564956522</v>
      </c>
      <c r="L209" s="9">
        <v>1447.1525814682907</v>
      </c>
      <c r="M209" s="9">
        <v>1346.123834392803</v>
      </c>
      <c r="N209" s="9">
        <v>1213.1980183403666</v>
      </c>
      <c r="O209" s="47">
        <v>1038.4626666078022</v>
      </c>
      <c r="P209" s="6"/>
      <c r="AV209" s="6"/>
      <c r="AW209" s="6"/>
      <c r="AY209" s="6"/>
      <c r="BA209" s="6"/>
      <c r="BC209" s="6"/>
      <c r="BK209" s="53">
        <f>INTERCEPT(BK6:BK206,$B6:$B206)</f>
        <v>82.050618529310768</v>
      </c>
      <c r="BL209" s="53">
        <f t="shared" ref="BL209:BW209" si="70">INTERCEPT(BL6:BL206,$B6:$B206)</f>
        <v>86.482753129963655</v>
      </c>
      <c r="BM209" s="53">
        <f t="shared" si="70"/>
        <v>88.170701877105145</v>
      </c>
      <c r="BN209" s="53">
        <f t="shared" si="70"/>
        <v>87.220070417750719</v>
      </c>
      <c r="BO209" s="53">
        <f t="shared" si="70"/>
        <v>87.195102318330967</v>
      </c>
      <c r="BP209" s="53">
        <f t="shared" si="70"/>
        <v>89.077977182403444</v>
      </c>
      <c r="BQ209" s="53">
        <f t="shared" si="70"/>
        <v>90.165990465302869</v>
      </c>
      <c r="BR209" s="53">
        <f t="shared" si="70"/>
        <v>89.361535948438885</v>
      </c>
      <c r="BS209" s="53">
        <f t="shared" si="70"/>
        <v>87.556451505610312</v>
      </c>
      <c r="BT209" s="53">
        <f t="shared" si="70"/>
        <v>84.249730442103882</v>
      </c>
      <c r="BU209" s="53">
        <f t="shared" si="70"/>
        <v>77.255680881309459</v>
      </c>
      <c r="BV209" s="53">
        <f t="shared" si="70"/>
        <v>69.670592917550621</v>
      </c>
      <c r="BW209" s="53">
        <f t="shared" si="70"/>
        <v>58.497295611672286</v>
      </c>
      <c r="BZ209" s="53">
        <f>INTERCEPT(BZ6:BZ206,$B6:$B206)</f>
        <v>87.93268711225565</v>
      </c>
      <c r="CA209" s="53">
        <f t="shared" ref="CA209:CL209" si="71">INTERCEPT(CA6:CA206,$B6:$B206)</f>
        <v>89.908667145276127</v>
      </c>
      <c r="CB209" s="53">
        <f t="shared" si="71"/>
        <v>92.865407939315332</v>
      </c>
      <c r="CC209" s="53">
        <f t="shared" si="71"/>
        <v>92.390440126872974</v>
      </c>
      <c r="CD209" s="53">
        <f t="shared" si="71"/>
        <v>93.874695307292001</v>
      </c>
      <c r="CE209" s="53">
        <f t="shared" si="71"/>
        <v>97.285090715056754</v>
      </c>
      <c r="CF209" s="53">
        <f t="shared" si="71"/>
        <v>99.231167659750923</v>
      </c>
      <c r="CG209" s="53">
        <f t="shared" si="71"/>
        <v>98.907021393728371</v>
      </c>
      <c r="CH209" s="53">
        <f t="shared" si="71"/>
        <v>96.978381811763867</v>
      </c>
      <c r="CI209" s="53">
        <f t="shared" si="71"/>
        <v>93.498507879833511</v>
      </c>
      <c r="CJ209" s="53">
        <f t="shared" si="71"/>
        <v>87.457470205681972</v>
      </c>
      <c r="CK209" s="53">
        <f t="shared" si="71"/>
        <v>77.354387906352926</v>
      </c>
      <c r="CL209" s="53">
        <f t="shared" si="71"/>
        <v>63.659783170577128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2.8364806901493789</v>
      </c>
      <c r="D210" s="11">
        <v>38.267556129836315</v>
      </c>
      <c r="E210" s="11">
        <v>67.034407555842719</v>
      </c>
      <c r="F210" s="11">
        <v>100.50303687769041</v>
      </c>
      <c r="G210" s="11">
        <v>133.10080626717127</v>
      </c>
      <c r="H210" s="11">
        <v>169.00529893216566</v>
      </c>
      <c r="I210" s="11">
        <v>194.61099260725891</v>
      </c>
      <c r="J210" s="11">
        <v>216.18904191980883</v>
      </c>
      <c r="K210" s="11">
        <v>245.54844667119292</v>
      </c>
      <c r="L210" s="11">
        <v>267.80068175175279</v>
      </c>
      <c r="M210" s="11">
        <v>275.81727919886976</v>
      </c>
      <c r="N210" s="11">
        <v>263.28168897841897</v>
      </c>
      <c r="O210" s="48">
        <v>226.33817944931681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500.14150610068691</v>
      </c>
      <c r="D211" s="11">
        <v>527.28109167176171</v>
      </c>
      <c r="E211" s="11">
        <v>505.19099947391857</v>
      </c>
      <c r="F211" s="11">
        <v>472.00954937660538</v>
      </c>
      <c r="G211" s="11">
        <v>441.395633989472</v>
      </c>
      <c r="H211" s="11">
        <v>439.14303869637644</v>
      </c>
      <c r="I211" s="11">
        <v>397.36954641666415</v>
      </c>
      <c r="J211" s="11">
        <v>387.62448025850153</v>
      </c>
      <c r="K211" s="11">
        <v>391.28988924452682</v>
      </c>
      <c r="L211" s="11">
        <v>361.83357132197801</v>
      </c>
      <c r="M211" s="11">
        <v>327.35911862596174</v>
      </c>
      <c r="N211" s="11">
        <v>271.63439760219353</v>
      </c>
      <c r="O211" s="48">
        <v>225.13989723864535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1.0735299443014426E-5</v>
      </c>
      <c r="D212" s="11">
        <v>10.014374229496777</v>
      </c>
      <c r="E212" s="11">
        <v>27.670303455811709</v>
      </c>
      <c r="F212" s="11">
        <v>43.669808919863819</v>
      </c>
      <c r="G212" s="11">
        <v>60.985332396792558</v>
      </c>
      <c r="H212" s="11">
        <v>70.740972156004503</v>
      </c>
      <c r="I212" s="11">
        <v>82.795220493342342</v>
      </c>
      <c r="J212" s="11">
        <v>94.730330083949809</v>
      </c>
      <c r="K212" s="11">
        <v>107.71031320941439</v>
      </c>
      <c r="L212" s="11">
        <v>116.44292263432978</v>
      </c>
      <c r="M212" s="11">
        <v>126.94744073641363</v>
      </c>
      <c r="N212" s="11">
        <v>119.566275532452</v>
      </c>
      <c r="O212" s="48">
        <v>100.90414511955923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-0.50144694820995517</v>
      </c>
      <c r="D213" s="9">
        <v>2.6981598319668585</v>
      </c>
      <c r="E213" s="9">
        <v>2.7135303943492408</v>
      </c>
      <c r="F213" s="9">
        <v>3.4181090096214883</v>
      </c>
      <c r="G213" s="9">
        <v>3.8239693183958852</v>
      </c>
      <c r="H213" s="9">
        <v>4.0396197674253544</v>
      </c>
      <c r="I213" s="9">
        <v>4.4029675011164056</v>
      </c>
      <c r="J213" s="9">
        <v>4.9744036330186354</v>
      </c>
      <c r="K213" s="9">
        <v>4.5601342287464632</v>
      </c>
      <c r="L213" s="9">
        <v>2.302275847692135</v>
      </c>
      <c r="M213" s="9">
        <v>2.366147305963191</v>
      </c>
      <c r="N213" s="9">
        <v>2.0044677944996545</v>
      </c>
      <c r="O213" s="47">
        <v>-5.5826192803330149E-5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0.99658434144712971</v>
      </c>
      <c r="D214" s="11">
        <v>0.980604889259031</v>
      </c>
      <c r="E214" s="11">
        <v>0.97270907211143265</v>
      </c>
      <c r="F214" s="11">
        <v>0.96856097320557355</v>
      </c>
      <c r="G214" s="11">
        <v>0.96259280314074147</v>
      </c>
      <c r="H214" s="11">
        <v>0.95638938331225143</v>
      </c>
      <c r="I214" s="11">
        <v>0.95552259730589639</v>
      </c>
      <c r="J214" s="11">
        <v>0.9552079838868297</v>
      </c>
      <c r="K214" s="11">
        <v>0.95970100292024862</v>
      </c>
      <c r="L214" s="11">
        <v>0.97281905388335455</v>
      </c>
      <c r="M214" s="11">
        <v>0.98285676559614077</v>
      </c>
      <c r="N214" s="11">
        <v>0.98887502574145436</v>
      </c>
      <c r="O214" s="48">
        <v>1.0023700881981921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49.983989543338332</v>
      </c>
      <c r="D215" s="13">
        <f t="shared" si="72"/>
        <v>52.374101747832214</v>
      </c>
      <c r="E215" s="13">
        <f t="shared" si="72"/>
        <v>51.989482305780939</v>
      </c>
      <c r="F215" s="13">
        <f t="shared" si="72"/>
        <v>52.483924583201123</v>
      </c>
      <c r="G215" s="13">
        <f t="shared" si="72"/>
        <v>52.587446536607303</v>
      </c>
      <c r="H215" s="13">
        <f t="shared" si="72"/>
        <v>52.488841237521292</v>
      </c>
      <c r="I215" s="13">
        <f t="shared" si="72"/>
        <v>52.80827891959337</v>
      </c>
      <c r="J215" s="13">
        <f t="shared" si="72"/>
        <v>53.363777217508954</v>
      </c>
      <c r="K215" s="13">
        <f t="shared" si="72"/>
        <v>53.177117276513727</v>
      </c>
      <c r="L215" s="13">
        <f t="shared" si="72"/>
        <v>51.583799267254825</v>
      </c>
      <c r="M215" s="13">
        <f t="shared" si="72"/>
        <v>52.156165828369339</v>
      </c>
      <c r="N215" s="13">
        <f t="shared" si="72"/>
        <v>52.099362159039394</v>
      </c>
      <c r="O215" s="13">
        <f t="shared" si="72"/>
        <v>50.778477735025255</v>
      </c>
      <c r="P215" s="47">
        <v>50.658468522833608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76.889935350715447</v>
      </c>
      <c r="D216" s="13">
        <f t="shared" si="72"/>
        <v>78.848631711387995</v>
      </c>
      <c r="E216" s="13">
        <f t="shared" si="72"/>
        <v>78.250839716404812</v>
      </c>
      <c r="F216" s="13">
        <f t="shared" si="72"/>
        <v>78.633290946280923</v>
      </c>
      <c r="G216" s="13">
        <f t="shared" si="72"/>
        <v>78.575683275574804</v>
      </c>
      <c r="H216" s="13">
        <f t="shared" si="72"/>
        <v>78.30959704107353</v>
      </c>
      <c r="I216" s="13">
        <f t="shared" si="72"/>
        <v>78.605633093856795</v>
      </c>
      <c r="J216" s="13">
        <f t="shared" si="72"/>
        <v>79.152637407619082</v>
      </c>
      <c r="K216" s="13">
        <f t="shared" si="72"/>
        <v>79.087280723756251</v>
      </c>
      <c r="L216" s="13">
        <f t="shared" si="72"/>
        <v>77.848125983608327</v>
      </c>
      <c r="M216" s="13">
        <f t="shared" si="72"/>
        <v>78.69149231477958</v>
      </c>
      <c r="N216" s="13">
        <f t="shared" si="72"/>
        <v>78.797170609684969</v>
      </c>
      <c r="O216" s="13">
        <f t="shared" si="72"/>
        <v>77.84062807228014</v>
      </c>
      <c r="P216" s="48">
        <v>77.656630834221403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122.31247847711512</v>
      </c>
      <c r="D217" s="13">
        <f t="shared" si="72"/>
        <v>123.54285980617058</v>
      </c>
      <c r="E217" s="13">
        <f t="shared" si="72"/>
        <v>122.58519049826056</v>
      </c>
      <c r="F217" s="13">
        <f t="shared" si="72"/>
        <v>122.77857875212166</v>
      </c>
      <c r="G217" s="13">
        <f t="shared" si="72"/>
        <v>122.44895249665444</v>
      </c>
      <c r="H217" s="13">
        <f t="shared" si="72"/>
        <v>121.90012541125681</v>
      </c>
      <c r="I217" s="13">
        <f t="shared" si="72"/>
        <v>122.15665489834605</v>
      </c>
      <c r="J217" s="13">
        <f t="shared" si="72"/>
        <v>122.68931969160678</v>
      </c>
      <c r="K217" s="13">
        <f t="shared" si="72"/>
        <v>122.82874683017172</v>
      </c>
      <c r="L217" s="13">
        <f t="shared" si="72"/>
        <v>122.1874895391657</v>
      </c>
      <c r="M217" s="13">
        <f t="shared" si="72"/>
        <v>123.48835693091183</v>
      </c>
      <c r="N217" s="13">
        <f t="shared" si="72"/>
        <v>123.86833682742522</v>
      </c>
      <c r="O217" s="13">
        <f t="shared" si="72"/>
        <v>123.52687525300696</v>
      </c>
      <c r="P217" s="48">
        <v>123.23485360705975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159.61056519666604</v>
      </c>
      <c r="D218" s="15">
        <f t="shared" si="72"/>
        <v>160.24290081232289</v>
      </c>
      <c r="E218" s="15">
        <f t="shared" si="72"/>
        <v>158.98972327651398</v>
      </c>
      <c r="F218" s="15">
        <f t="shared" si="72"/>
        <v>159.02786510889572</v>
      </c>
      <c r="G218" s="15">
        <f t="shared" si="72"/>
        <v>158.47487459274595</v>
      </c>
      <c r="H218" s="15">
        <f t="shared" si="72"/>
        <v>157.69387880762261</v>
      </c>
      <c r="I218" s="15">
        <f t="shared" si="72"/>
        <v>157.91796803021262</v>
      </c>
      <c r="J218" s="15">
        <f t="shared" si="72"/>
        <v>158.43885812654159</v>
      </c>
      <c r="K218" s="15">
        <f t="shared" si="72"/>
        <v>158.74644063999204</v>
      </c>
      <c r="L218" s="15">
        <f t="shared" si="72"/>
        <v>158.59613848651398</v>
      </c>
      <c r="M218" s="15">
        <f t="shared" si="72"/>
        <v>160.27267648270259</v>
      </c>
      <c r="N218" s="15">
        <f t="shared" si="72"/>
        <v>160.87789530728782</v>
      </c>
      <c r="O218" s="15">
        <f t="shared" si="72"/>
        <v>161.04149887273144</v>
      </c>
      <c r="P218" s="49">
        <v>160.66077449338508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5.1180858624267458</v>
      </c>
      <c r="D219" s="17">
        <f t="shared" si="73"/>
        <v>5.1180858624267458</v>
      </c>
      <c r="E219" s="17">
        <f t="shared" si="73"/>
        <v>5.1180858624267458</v>
      </c>
      <c r="F219" s="17">
        <f t="shared" si="73"/>
        <v>5.1180858624267458</v>
      </c>
      <c r="G219" s="17">
        <f t="shared" si="73"/>
        <v>5.1180858624267458</v>
      </c>
      <c r="H219" s="17">
        <f t="shared" si="73"/>
        <v>5.1180858624267458</v>
      </c>
      <c r="I219" s="17">
        <f t="shared" si="73"/>
        <v>5.1180858624267458</v>
      </c>
      <c r="J219" s="17">
        <f t="shared" si="73"/>
        <v>5.1180858624267458</v>
      </c>
      <c r="K219" s="17">
        <f t="shared" si="73"/>
        <v>5.1180858624267458</v>
      </c>
      <c r="L219" s="17">
        <f t="shared" si="73"/>
        <v>5.1180858624267458</v>
      </c>
      <c r="M219" s="17">
        <f t="shared" si="73"/>
        <v>5.1180858624267458</v>
      </c>
      <c r="N219" s="17">
        <f t="shared" si="73"/>
        <v>5.1180858624267458</v>
      </c>
      <c r="O219" s="52">
        <f t="shared" si="73"/>
        <v>5.1180858624267458</v>
      </c>
      <c r="P219" s="47">
        <v>5.1180858624267458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4.0553437932774354</v>
      </c>
      <c r="D220" s="13">
        <f t="shared" si="73"/>
        <v>4.0553437932774354</v>
      </c>
      <c r="E220" s="13">
        <f t="shared" si="73"/>
        <v>4.0553437932774354</v>
      </c>
      <c r="F220" s="13">
        <f t="shared" si="73"/>
        <v>4.0553437932774354</v>
      </c>
      <c r="G220" s="13">
        <f t="shared" si="73"/>
        <v>4.0553437932774354</v>
      </c>
      <c r="H220" s="13">
        <f t="shared" si="73"/>
        <v>4.0553437932774354</v>
      </c>
      <c r="I220" s="13">
        <f t="shared" si="73"/>
        <v>4.0553437932774354</v>
      </c>
      <c r="J220" s="13">
        <f t="shared" si="73"/>
        <v>4.0553437932774354</v>
      </c>
      <c r="K220" s="13">
        <f t="shared" si="73"/>
        <v>4.0553437932774354</v>
      </c>
      <c r="L220" s="13">
        <f t="shared" si="73"/>
        <v>4.0553437932774354</v>
      </c>
      <c r="M220" s="13">
        <f t="shared" si="73"/>
        <v>4.0553437932774354</v>
      </c>
      <c r="N220" s="13">
        <f t="shared" si="73"/>
        <v>4.0553437932774354</v>
      </c>
      <c r="O220" s="50">
        <f t="shared" si="73"/>
        <v>4.0553437932774354</v>
      </c>
      <c r="P220" s="48">
        <v>4.0553437932774354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4.7494517220097352</v>
      </c>
      <c r="D221" s="13">
        <f t="shared" si="73"/>
        <v>4.7494517220097352</v>
      </c>
      <c r="E221" s="13">
        <f t="shared" si="73"/>
        <v>4.7494517220097352</v>
      </c>
      <c r="F221" s="13">
        <f t="shared" si="73"/>
        <v>4.7494517220097352</v>
      </c>
      <c r="G221" s="13">
        <f t="shared" si="73"/>
        <v>4.7494517220097352</v>
      </c>
      <c r="H221" s="13">
        <f t="shared" si="73"/>
        <v>4.7494517220097352</v>
      </c>
      <c r="I221" s="13">
        <f t="shared" si="73"/>
        <v>4.7494517220097352</v>
      </c>
      <c r="J221" s="13">
        <f t="shared" si="73"/>
        <v>4.7494517220097352</v>
      </c>
      <c r="K221" s="13">
        <f t="shared" si="73"/>
        <v>4.7494517220097352</v>
      </c>
      <c r="L221" s="13">
        <f t="shared" si="73"/>
        <v>4.7494517220097352</v>
      </c>
      <c r="M221" s="13">
        <f t="shared" si="73"/>
        <v>4.7494517220097352</v>
      </c>
      <c r="N221" s="13">
        <f t="shared" si="73"/>
        <v>4.7494517220097352</v>
      </c>
      <c r="O221" s="50">
        <f t="shared" si="73"/>
        <v>4.7494517220097352</v>
      </c>
      <c r="P221" s="48">
        <v>4.7494517220097352</v>
      </c>
    </row>
    <row r="222" spans="1:137" ht="15.75" thickBot="1" x14ac:dyDescent="0.3">
      <c r="B222" s="4" t="s">
        <v>1</v>
      </c>
      <c r="C222" s="14">
        <f t="shared" si="73"/>
        <v>5.6825483773424201</v>
      </c>
      <c r="D222" s="15">
        <f t="shared" si="73"/>
        <v>5.6825483773424201</v>
      </c>
      <c r="E222" s="15">
        <f t="shared" si="73"/>
        <v>5.6825483773424201</v>
      </c>
      <c r="F222" s="15">
        <f t="shared" si="73"/>
        <v>5.6825483773424201</v>
      </c>
      <c r="G222" s="15">
        <f t="shared" si="73"/>
        <v>5.6825483773424201</v>
      </c>
      <c r="H222" s="15">
        <f t="shared" si="73"/>
        <v>5.6825483773424201</v>
      </c>
      <c r="I222" s="15">
        <f t="shared" si="73"/>
        <v>5.6825483773424201</v>
      </c>
      <c r="J222" s="15">
        <f t="shared" si="73"/>
        <v>5.6825483773424201</v>
      </c>
      <c r="K222" s="15">
        <f t="shared" si="73"/>
        <v>5.6825483773424201</v>
      </c>
      <c r="L222" s="15">
        <f t="shared" si="73"/>
        <v>5.6825483773424201</v>
      </c>
      <c r="M222" s="15">
        <f t="shared" si="73"/>
        <v>5.6825483773424201</v>
      </c>
      <c r="N222" s="15">
        <f t="shared" si="73"/>
        <v>5.6825483773424201</v>
      </c>
      <c r="O222" s="51">
        <f t="shared" si="73"/>
        <v>5.6825483773424201</v>
      </c>
      <c r="P222" s="49">
        <v>5.6825483773424201</v>
      </c>
    </row>
    <row r="223" spans="1:137" x14ac:dyDescent="0.25">
      <c r="A223" s="4" t="s">
        <v>19</v>
      </c>
      <c r="C223" s="19">
        <f t="shared" ref="C223:O223" si="74">((C210+C212)/0.768)/(C209+C211+(C210+C212)/0.768)</f>
        <v>1.9172901020979571E-3</v>
      </c>
      <c r="D223" s="19">
        <f t="shared" si="74"/>
        <v>2.8672891843649895E-2</v>
      </c>
      <c r="E223" s="19">
        <f t="shared" si="74"/>
        <v>5.6084748747998805E-2</v>
      </c>
      <c r="F223" s="19">
        <f t="shared" si="74"/>
        <v>8.7496114755984122E-2</v>
      </c>
      <c r="G223" s="19">
        <f t="shared" si="74"/>
        <v>0.11780698482141623</v>
      </c>
      <c r="H223" s="19">
        <f t="shared" si="74"/>
        <v>0.13913415223538006</v>
      </c>
      <c r="I223" s="19">
        <f t="shared" si="74"/>
        <v>0.1618969082143896</v>
      </c>
      <c r="J223" s="19">
        <f t="shared" si="74"/>
        <v>0.17807381427782948</v>
      </c>
      <c r="K223" s="19">
        <f t="shared" si="74"/>
        <v>0.19510201953986092</v>
      </c>
      <c r="L223" s="19">
        <f t="shared" si="74"/>
        <v>0.21665286809434187</v>
      </c>
      <c r="M223" s="19">
        <f t="shared" si="74"/>
        <v>0.23860474450897956</v>
      </c>
      <c r="N223" s="19">
        <f t="shared" si="74"/>
        <v>0.25134463663161344</v>
      </c>
      <c r="O223" s="19">
        <f t="shared" si="74"/>
        <v>0.25217313313492479</v>
      </c>
      <c r="P223" s="2" t="s">
        <v>20</v>
      </c>
    </row>
    <row r="224" spans="1:137" x14ac:dyDescent="0.25">
      <c r="B224" s="4"/>
      <c r="C224" s="19">
        <f>STDEV(A!C223,B!C223,'C'!C223)</f>
        <v>1.5909709073300537E-3</v>
      </c>
      <c r="D224" s="19">
        <f>STDEV(A!D223,B!D223,'C'!D223)</f>
        <v>2.6038627858379322E-3</v>
      </c>
      <c r="E224" s="19">
        <f>STDEV(A!E223,B!E223,'C'!E223)</f>
        <v>1.4943007040764528E-3</v>
      </c>
      <c r="F224" s="19">
        <f>STDEV(A!F223,B!F223,'C'!F223)</f>
        <v>5.0806477374881961E-3</v>
      </c>
      <c r="G224" s="19">
        <f>STDEV(A!G223,B!G223,'C'!G223)</f>
        <v>4.5205623765792874E-3</v>
      </c>
      <c r="H224" s="19">
        <f>STDEV(A!H223,B!H223,'C'!H223)</f>
        <v>2.2500250807892218E-3</v>
      </c>
      <c r="I224" s="19">
        <f>STDEV(A!I223,B!I223,'C'!I223)</f>
        <v>5.096602610228893E-3</v>
      </c>
      <c r="J224" s="19">
        <f>STDEV(A!J223,B!J223,'C'!J223)</f>
        <v>6.2693668424946766E-3</v>
      </c>
      <c r="K224" s="19">
        <f>STDEV(A!K223,B!K223,'C'!K223)</f>
        <v>9.1786941013481259E-4</v>
      </c>
      <c r="L224" s="19">
        <f>STDEV(A!L223,B!L223,'C'!L223)</f>
        <v>2.9011047050197959E-3</v>
      </c>
      <c r="M224" s="19">
        <f>STDEV(A!M223,B!M223,'C'!M223)</f>
        <v>3.5047183480396401E-3</v>
      </c>
      <c r="N224" s="19">
        <f>STDEV(A!N223,B!N223,'C'!N223)</f>
        <v>2.5555393555059488E-3</v>
      </c>
      <c r="O224" s="19">
        <f>STDEV(A!O223,B!O223,'C'!O223)</f>
        <v>1.3218150310853539E-2</v>
      </c>
      <c r="P224" s="2" t="s">
        <v>22</v>
      </c>
    </row>
    <row r="225" spans="1:16" x14ac:dyDescent="0.25">
      <c r="B225" s="4"/>
      <c r="C225" s="65">
        <f>C210/(C209*0.768+C210)</f>
        <v>2.5896396846370835E-3</v>
      </c>
      <c r="D225" s="65">
        <f t="shared" ref="D225:O225" si="75">D210/(D209*0.768+D210)</f>
        <v>3.0157544996212916E-2</v>
      </c>
      <c r="E225" s="65">
        <f t="shared" si="75"/>
        <v>5.2660962093243453E-2</v>
      </c>
      <c r="F225" s="65">
        <f t="shared" si="75"/>
        <v>8.0947061492119735E-2</v>
      </c>
      <c r="G225" s="65">
        <f t="shared" si="75"/>
        <v>0.10669271208510239</v>
      </c>
      <c r="H225" s="65">
        <f t="shared" si="75"/>
        <v>0.12850868411461897</v>
      </c>
      <c r="I225" s="65">
        <f t="shared" si="75"/>
        <v>0.14682088305464289</v>
      </c>
      <c r="J225" s="65">
        <f t="shared" si="75"/>
        <v>0.15971553498373706</v>
      </c>
      <c r="K225" s="65">
        <f t="shared" si="75"/>
        <v>0.17508969882455835</v>
      </c>
      <c r="L225" s="65">
        <f t="shared" si="75"/>
        <v>0.19416907608009309</v>
      </c>
      <c r="M225" s="65">
        <f t="shared" si="75"/>
        <v>0.21060535591748233</v>
      </c>
      <c r="N225" s="65">
        <f t="shared" si="75"/>
        <v>0.22031612937881809</v>
      </c>
      <c r="O225" s="65">
        <f t="shared" si="75"/>
        <v>0.22105982191479528</v>
      </c>
      <c r="P225" s="62" t="s">
        <v>52</v>
      </c>
    </row>
    <row r="226" spans="1:16" x14ac:dyDescent="0.25">
      <c r="C226" s="63">
        <f>C212/(C211*0.768+C212)</f>
        <v>2.7948598390482356E-8</v>
      </c>
      <c r="D226" s="63">
        <f t="shared" ref="D226:O226" si="76">D212/(D211*0.768+D212)</f>
        <v>2.4132984708864252E-2</v>
      </c>
      <c r="E226" s="63">
        <f t="shared" si="76"/>
        <v>6.6570042249968153E-2</v>
      </c>
      <c r="F226" s="63">
        <f t="shared" si="76"/>
        <v>0.10751525473693946</v>
      </c>
      <c r="G226" s="63">
        <f t="shared" si="76"/>
        <v>0.15247202978783733</v>
      </c>
      <c r="H226" s="63">
        <f t="shared" si="76"/>
        <v>0.17338353479372315</v>
      </c>
      <c r="I226" s="63">
        <f t="shared" si="76"/>
        <v>0.21340347608549151</v>
      </c>
      <c r="J226" s="63">
        <f t="shared" si="76"/>
        <v>0.24139671367095036</v>
      </c>
      <c r="K226" s="63">
        <f t="shared" si="76"/>
        <v>0.26385297887761661</v>
      </c>
      <c r="L226" s="63">
        <f t="shared" si="76"/>
        <v>0.29529225829997724</v>
      </c>
      <c r="M226" s="63">
        <f t="shared" si="76"/>
        <v>0.33552091775960513</v>
      </c>
      <c r="N226" s="63">
        <f t="shared" si="76"/>
        <v>0.36432973254889489</v>
      </c>
      <c r="O226" s="63">
        <f t="shared" si="76"/>
        <v>0.36851671078039694</v>
      </c>
      <c r="P226" s="64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98.759556251433608</v>
      </c>
      <c r="D227" s="54">
        <f t="shared" ref="D227:O227" si="77">AVERAGE(D$214*D$216+D$213, D$214*D$217+D$213)</f>
        <v>101.93120289523968</v>
      </c>
      <c r="E227" s="54">
        <f t="shared" si="77"/>
        <v>100.39104469267463</v>
      </c>
      <c r="F227" s="54">
        <f t="shared" si="77"/>
        <v>100.95794727474097</v>
      </c>
      <c r="G227" s="54">
        <f t="shared" si="77"/>
        <v>100.57640314256425</v>
      </c>
      <c r="H227" s="54">
        <f t="shared" si="77"/>
        <v>99.778846262075973</v>
      </c>
      <c r="I227" s="54">
        <f t="shared" si="77"/>
        <v>100.31941893280842</v>
      </c>
      <c r="J227" s="54">
        <f t="shared" si="77"/>
        <v>101.3749280852804</v>
      </c>
      <c r="K227" s="54">
        <f t="shared" si="77"/>
        <v>101.44964130333508</v>
      </c>
      <c r="L227" s="54">
        <f t="shared" si="77"/>
        <v>99.601504965611866</v>
      </c>
      <c r="M227" s="54">
        <f t="shared" si="77"/>
        <v>101.723063655131</v>
      </c>
      <c r="N227" s="54">
        <f t="shared" si="77"/>
        <v>102.20989723638829</v>
      </c>
      <c r="O227" s="54">
        <f t="shared" si="77"/>
        <v>100.92232520801608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34.010001667708821</v>
      </c>
      <c r="D229" s="2">
        <f t="shared" ref="D229:O229" si="78">(D$214*D$215 + D$213) - (D$214*D$219)*$A$229</f>
        <v>39.000000015411516</v>
      </c>
      <c r="E229" s="2">
        <f t="shared" si="78"/>
        <v>38.348945836875885</v>
      </c>
      <c r="F229" s="2">
        <f t="shared" si="78"/>
        <v>39.380455409989487</v>
      </c>
      <c r="G229" s="2">
        <f t="shared" si="78"/>
        <v>39.664369038997499</v>
      </c>
      <c r="H229" s="2">
        <f t="shared" si="78"/>
        <v>39.554741324236616</v>
      </c>
      <c r="I229" s="2">
        <f t="shared" si="78"/>
        <v>40.191131244118708</v>
      </c>
      <c r="J229" s="2">
        <f t="shared" si="78"/>
        <v>41.281400247516288</v>
      </c>
      <c r="K229" s="2">
        <f t="shared" si="78"/>
        <v>40.858770605815678</v>
      </c>
      <c r="L229" s="2">
        <f t="shared" si="78"/>
        <v>37.547064307432578</v>
      </c>
      <c r="M229" s="2">
        <f t="shared" si="78"/>
        <v>38.537151807565984</v>
      </c>
      <c r="N229" s="2">
        <f t="shared" si="78"/>
        <v>38.340784023770425</v>
      </c>
      <c r="O229" s="2">
        <f t="shared" si="78"/>
        <v>35.508122847654533</v>
      </c>
    </row>
    <row r="230" spans="1:16" x14ac:dyDescent="0.25">
      <c r="C230" s="2">
        <f>(C$214*C$216 + C$213) + (C$214*C$220)*$A$229</f>
        <v>88.25033500789047</v>
      </c>
      <c r="D230" s="2">
        <f t="shared" ref="D230:O230" si="79">(D$214*D$216 + D$213) + (D$214*D$220)*$A$229</f>
        <v>91.947583453480959</v>
      </c>
      <c r="E230" s="2">
        <f t="shared" si="79"/>
        <v>90.662841181589059</v>
      </c>
      <c r="F230" s="2">
        <f t="shared" si="79"/>
        <v>91.362789008208281</v>
      </c>
      <c r="G230" s="2">
        <f t="shared" si="79"/>
        <v>91.171290790341516</v>
      </c>
      <c r="H230" s="2">
        <f t="shared" si="79"/>
        <v>90.569550237683899</v>
      </c>
      <c r="I230" s="2">
        <f t="shared" si="79"/>
        <v>91.13734410079519</v>
      </c>
      <c r="J230" s="2">
        <f t="shared" si="79"/>
        <v>92.202725136709248</v>
      </c>
      <c r="K230" s="2">
        <f t="shared" si="79"/>
        <v>92.136029374354877</v>
      </c>
      <c r="L230" s="2">
        <f t="shared" si="79"/>
        <v>89.86976325010184</v>
      </c>
      <c r="M230" s="2">
        <f t="shared" si="79"/>
        <v>91.666079174524157</v>
      </c>
      <c r="N230" s="2">
        <f t="shared" si="79"/>
        <v>91.955706503408678</v>
      </c>
      <c r="O230" s="2">
        <f t="shared" si="79"/>
        <v>90.219927347245786</v>
      </c>
    </row>
    <row r="231" spans="1:16" x14ac:dyDescent="0.25">
      <c r="C231" s="2">
        <f>(C$214*C$217 + C$213) - (C$214*C$221)*$A$229</f>
        <v>107.19356621583002</v>
      </c>
      <c r="D231" s="2">
        <f t="shared" ref="D231:O231" si="80">(D$214*D$217 + D$213) - (D$214*D$221)*$A$229</f>
        <v>109.87288545123334</v>
      </c>
      <c r="E231" s="2">
        <f t="shared" si="80"/>
        <v>108.09375296585306</v>
      </c>
      <c r="F231" s="2">
        <f t="shared" si="80"/>
        <v>108.5362479883857</v>
      </c>
      <c r="G231" s="2">
        <f t="shared" si="80"/>
        <v>107.97708560438507</v>
      </c>
      <c r="H231" s="2">
        <f t="shared" si="80"/>
        <v>106.99662992473075</v>
      </c>
      <c r="I231" s="2">
        <f t="shared" si="80"/>
        <v>107.51178633220296</v>
      </c>
      <c r="J231" s="2">
        <f t="shared" si="80"/>
        <v>108.55807872823881</v>
      </c>
      <c r="K231" s="2">
        <f t="shared" si="80"/>
        <v>108.76484500629745</v>
      </c>
      <c r="L231" s="2">
        <f t="shared" si="80"/>
        <v>107.30752242555504</v>
      </c>
      <c r="M231" s="2">
        <f t="shared" si="80"/>
        <v>109.73342211431245</v>
      </c>
      <c r="N231" s="2">
        <f t="shared" si="80"/>
        <v>110.4049299816904</v>
      </c>
      <c r="O231" s="2">
        <f t="shared" si="80"/>
        <v>109.53746399155899</v>
      </c>
    </row>
    <row r="232" spans="1:16" x14ac:dyDescent="0.25">
      <c r="C232" s="2">
        <f>(C$214*C$218 + C$213) + (C$214*C$222)*$A$229</f>
        <v>175.5533592534394</v>
      </c>
      <c r="D232" s="2">
        <f t="shared" ref="D232:O232" si="81">(D$214*D$218 + D$213) + (D$214*D$222)*$A$229</f>
        <v>176.55013600439946</v>
      </c>
      <c r="E232" s="2">
        <f t="shared" si="81"/>
        <v>173.94667567595982</v>
      </c>
      <c r="F232" s="2">
        <f t="shared" si="81"/>
        <v>173.95797656623779</v>
      </c>
      <c r="G232" s="2">
        <f t="shared" si="81"/>
        <v>172.78068359459141</v>
      </c>
      <c r="H232" s="2">
        <f t="shared" si="81"/>
        <v>171.16055808711013</v>
      </c>
      <c r="I232" s="2">
        <f t="shared" si="81"/>
        <v>171.58656462911858</v>
      </c>
      <c r="J232" s="2">
        <f t="shared" si="81"/>
        <v>172.60051260998574</v>
      </c>
      <c r="K232" s="2">
        <f t="shared" si="81"/>
        <v>173.26989465160162</v>
      </c>
      <c r="L232" s="2">
        <f t="shared" si="81"/>
        <v>173.17189524797405</v>
      </c>
      <c r="M232" s="2">
        <f t="shared" si="81"/>
        <v>176.64662508268401</v>
      </c>
      <c r="N232" s="2">
        <f t="shared" si="81"/>
        <v>177.95059117648952</v>
      </c>
      <c r="O232" s="2">
        <f t="shared" si="81"/>
        <v>178.51117515699769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I21" sqref="I21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3.9041454531378545E-4</v>
      </c>
      <c r="D4" s="21">
        <f>A!D$223</f>
        <v>3.1477277852919996E-2</v>
      </c>
      <c r="E4" s="21">
        <f>A!E$223</f>
        <v>5.4220115304781963E-2</v>
      </c>
      <c r="F4" s="21">
        <f>A!F$223</f>
        <v>7.7347247267834263E-2</v>
      </c>
      <c r="G4" s="21">
        <f>A!G$223</f>
        <v>0.11440259152383178</v>
      </c>
      <c r="H4" s="21">
        <f>A!H$223</f>
        <v>0.13475909388504415</v>
      </c>
      <c r="I4" s="21">
        <f>A!I$223</f>
        <v>0.15616400011420903</v>
      </c>
      <c r="J4" s="21">
        <f>A!J$223</f>
        <v>0.1685906519829726</v>
      </c>
      <c r="K4" s="21">
        <f>A!K$223</f>
        <v>0.19693590937630401</v>
      </c>
      <c r="L4" s="21">
        <f>A!L$223</f>
        <v>0.21192873309673116</v>
      </c>
      <c r="M4" s="21">
        <f>A!M$223</f>
        <v>0.23652121975823243</v>
      </c>
      <c r="N4" s="21">
        <f>A!N$223</f>
        <v>0.25424195927216325</v>
      </c>
      <c r="O4" s="22">
        <f>A!O$223</f>
        <v>0.276902792183505</v>
      </c>
      <c r="P4" s="20"/>
    </row>
    <row r="5" spans="1:18" x14ac:dyDescent="0.25">
      <c r="B5" s="25" t="s">
        <v>12</v>
      </c>
      <c r="C5" s="20">
        <f>B!C$223</f>
        <v>3.5715068812229534E-3</v>
      </c>
      <c r="D5" s="21">
        <f>B!D$223</f>
        <v>3.3875330702920224E-2</v>
      </c>
      <c r="E5" s="21">
        <f>B!E$223</f>
        <v>5.7175093731777156E-2</v>
      </c>
      <c r="F5" s="21">
        <f>B!F$223</f>
        <v>8.2856779653958157E-2</v>
      </c>
      <c r="G5" s="21">
        <f>B!G$223</f>
        <v>0.12335834125426297</v>
      </c>
      <c r="H5" s="21">
        <f>B!H$223</f>
        <v>0.13785875622807117</v>
      </c>
      <c r="I5" s="21">
        <f>B!I$223</f>
        <v>0.16632952246346866</v>
      </c>
      <c r="J5" s="21">
        <f>B!J$223</f>
        <v>0.18043625357549892</v>
      </c>
      <c r="K5" s="21">
        <f>B!K$223</f>
        <v>0.19594762854127509</v>
      </c>
      <c r="L5" s="21">
        <f>B!L$223</f>
        <v>0.21720818588406565</v>
      </c>
      <c r="M5" s="21">
        <f>B!M$223</f>
        <v>0.23176700546379225</v>
      </c>
      <c r="N5" s="21">
        <f>B!N$223</f>
        <v>0.25643973255709346</v>
      </c>
      <c r="O5" s="22">
        <f>B!O$223</f>
        <v>0.27263064240245716</v>
      </c>
      <c r="P5" s="20"/>
    </row>
    <row r="6" spans="1:18" ht="15.75" thickBot="1" x14ac:dyDescent="0.3">
      <c r="B6" s="25" t="s">
        <v>13</v>
      </c>
      <c r="C6" s="20">
        <f>'C'!C$223</f>
        <v>1.9172901020979571E-3</v>
      </c>
      <c r="D6" s="21">
        <f>'C'!D$223</f>
        <v>2.8672891843649895E-2</v>
      </c>
      <c r="E6" s="21">
        <f>'C'!E$223</f>
        <v>5.6084748747998805E-2</v>
      </c>
      <c r="F6" s="21">
        <f>'C'!F$223</f>
        <v>8.7496114755984122E-2</v>
      </c>
      <c r="G6" s="21">
        <f>'C'!G$223</f>
        <v>0.11780698482141623</v>
      </c>
      <c r="H6" s="21">
        <f>'C'!H$223</f>
        <v>0.13913415223538006</v>
      </c>
      <c r="I6" s="21">
        <f>'C'!I$223</f>
        <v>0.1618969082143896</v>
      </c>
      <c r="J6" s="21">
        <f>'C'!J$223</f>
        <v>0.17807381427782948</v>
      </c>
      <c r="K6" s="21">
        <f>'C'!K$223</f>
        <v>0.19510201953986092</v>
      </c>
      <c r="L6" s="21">
        <f>'C'!L$223</f>
        <v>0.21665286809434187</v>
      </c>
      <c r="M6" s="21">
        <f>'C'!M$223</f>
        <v>0.23860474450897956</v>
      </c>
      <c r="N6" s="21">
        <f>'C'!N$223</f>
        <v>0.25134463663161344</v>
      </c>
      <c r="O6" s="22">
        <f>'C'!O$223</f>
        <v>0.25217313313492479</v>
      </c>
      <c r="P6" s="20"/>
    </row>
    <row r="7" spans="1:18" x14ac:dyDescent="0.25">
      <c r="B7" s="26" t="s">
        <v>14</v>
      </c>
      <c r="C7" s="27">
        <f t="shared" ref="C7:O7" si="0">AVERAGE(C4:C6)</f>
        <v>1.9597371762115653E-3</v>
      </c>
      <c r="D7" s="28">
        <f t="shared" si="0"/>
        <v>3.1341833466496702E-2</v>
      </c>
      <c r="E7" s="28">
        <f t="shared" si="0"/>
        <v>5.5826652594852644E-2</v>
      </c>
      <c r="F7" s="28">
        <f t="shared" si="0"/>
        <v>8.2566713892592181E-2</v>
      </c>
      <c r="G7" s="28">
        <f t="shared" si="0"/>
        <v>0.11852263919983698</v>
      </c>
      <c r="H7" s="28">
        <f t="shared" si="0"/>
        <v>0.13725066744949846</v>
      </c>
      <c r="I7" s="28">
        <f t="shared" si="0"/>
        <v>0.1614634769306891</v>
      </c>
      <c r="J7" s="28">
        <f t="shared" si="0"/>
        <v>0.17570023994543363</v>
      </c>
      <c r="K7" s="28">
        <f t="shared" si="0"/>
        <v>0.19599518581914668</v>
      </c>
      <c r="L7" s="28">
        <f t="shared" si="0"/>
        <v>0.21526326235837956</v>
      </c>
      <c r="M7" s="28">
        <f t="shared" si="0"/>
        <v>0.23563098991033474</v>
      </c>
      <c r="N7" s="28">
        <f t="shared" si="0"/>
        <v>0.25400877615362338</v>
      </c>
      <c r="O7" s="29">
        <f t="shared" si="0"/>
        <v>0.26723552257362898</v>
      </c>
      <c r="P7" s="41"/>
    </row>
    <row r="8" spans="1:18" ht="15.75" thickBot="1" x14ac:dyDescent="0.3">
      <c r="B8" s="30" t="s">
        <v>15</v>
      </c>
      <c r="C8" s="37">
        <f t="shared" ref="C8:O8" si="1">STDEV(C4:C6)</f>
        <v>1.5909709073300537E-3</v>
      </c>
      <c r="D8" s="38">
        <f t="shared" si="1"/>
        <v>2.6038627858379322E-3</v>
      </c>
      <c r="E8" s="38">
        <f t="shared" si="1"/>
        <v>1.4943007040764528E-3</v>
      </c>
      <c r="F8" s="38">
        <f t="shared" si="1"/>
        <v>5.0806477374881961E-3</v>
      </c>
      <c r="G8" s="38">
        <f t="shared" si="1"/>
        <v>4.5205623765792874E-3</v>
      </c>
      <c r="H8" s="38">
        <f t="shared" si="1"/>
        <v>2.2500250807892218E-3</v>
      </c>
      <c r="I8" s="38">
        <f t="shared" si="1"/>
        <v>5.096602610228893E-3</v>
      </c>
      <c r="J8" s="38">
        <f t="shared" si="1"/>
        <v>6.2693668424946766E-3</v>
      </c>
      <c r="K8" s="38">
        <f t="shared" si="1"/>
        <v>9.1786941013481259E-4</v>
      </c>
      <c r="L8" s="38">
        <f t="shared" si="1"/>
        <v>2.9011047050197959E-3</v>
      </c>
      <c r="M8" s="38">
        <f t="shared" si="1"/>
        <v>3.5047183480396401E-3</v>
      </c>
      <c r="N8" s="38">
        <f t="shared" si="1"/>
        <v>2.5555393555059488E-3</v>
      </c>
      <c r="O8" s="39">
        <f t="shared" si="1"/>
        <v>1.3218150310853539E-2</v>
      </c>
      <c r="P8" s="42"/>
    </row>
    <row r="9" spans="1:18" x14ac:dyDescent="0.25">
      <c r="B9" s="4">
        <f>Expt!B1</f>
        <v>800</v>
      </c>
      <c r="C9" s="43">
        <f>$B$9*C7</f>
        <v>1.5677897409692523</v>
      </c>
      <c r="D9" s="43">
        <f t="shared" ref="D9:O9" si="2">$B$9*D7</f>
        <v>25.07346677319736</v>
      </c>
      <c r="E9" s="43">
        <f t="shared" si="2"/>
        <v>44.661322075882111</v>
      </c>
      <c r="F9" s="43">
        <f t="shared" si="2"/>
        <v>66.053371114073741</v>
      </c>
      <c r="G9" s="43">
        <f t="shared" si="2"/>
        <v>94.81811135986959</v>
      </c>
      <c r="H9" s="43">
        <f t="shared" si="2"/>
        <v>109.80053395959877</v>
      </c>
      <c r="I9" s="43">
        <f t="shared" si="2"/>
        <v>129.17078154455129</v>
      </c>
      <c r="J9" s="43">
        <f t="shared" si="2"/>
        <v>140.5601919563469</v>
      </c>
      <c r="K9" s="43">
        <f t="shared" si="2"/>
        <v>156.79614865531735</v>
      </c>
      <c r="L9" s="43">
        <f t="shared" si="2"/>
        <v>172.21060988670365</v>
      </c>
      <c r="M9" s="43">
        <f t="shared" si="2"/>
        <v>188.50479192826779</v>
      </c>
      <c r="N9" s="43">
        <f t="shared" si="2"/>
        <v>203.20702092289872</v>
      </c>
      <c r="O9" s="43">
        <f t="shared" si="2"/>
        <v>213.78841805890318</v>
      </c>
      <c r="P9" s="31"/>
      <c r="Q9" s="4">
        <f>LINEST(C9:K9,C3:K3, FALSE)</f>
        <v>2.0853659616220241</v>
      </c>
      <c r="R9" s="4" t="s">
        <v>23</v>
      </c>
    </row>
    <row r="10" spans="1:18" ht="17.25" x14ac:dyDescent="0.25">
      <c r="C10" s="31">
        <f>$B$9*C8</f>
        <v>1.272776725864043</v>
      </c>
      <c r="D10" s="31">
        <f t="shared" ref="D10:O10" si="3">$B$9*D8</f>
        <v>2.0830902286703457</v>
      </c>
      <c r="E10" s="31">
        <f t="shared" si="3"/>
        <v>1.1954405632611622</v>
      </c>
      <c r="F10" s="31">
        <f t="shared" si="3"/>
        <v>4.0645181899905571</v>
      </c>
      <c r="G10" s="31">
        <f t="shared" si="3"/>
        <v>3.6164499012634299</v>
      </c>
      <c r="H10" s="31">
        <f t="shared" si="3"/>
        <v>1.8000200646313775</v>
      </c>
      <c r="I10" s="31">
        <f t="shared" si="3"/>
        <v>4.0772820881831144</v>
      </c>
      <c r="J10" s="31">
        <f t="shared" si="3"/>
        <v>5.0154934739957415</v>
      </c>
      <c r="K10" s="31">
        <f t="shared" si="3"/>
        <v>0.73429552810785004</v>
      </c>
      <c r="L10" s="31">
        <f t="shared" si="3"/>
        <v>2.3208837640158366</v>
      </c>
      <c r="M10" s="31">
        <f t="shared" si="3"/>
        <v>2.8037746784317119</v>
      </c>
      <c r="N10" s="31">
        <f t="shared" si="3"/>
        <v>2.0444314844047589</v>
      </c>
      <c r="O10" s="31">
        <f t="shared" si="3"/>
        <v>10.57452024868283</v>
      </c>
      <c r="P10" s="31"/>
      <c r="Q10" s="4">
        <f>Q9/Expt!B3</f>
        <v>0.20853659616220241</v>
      </c>
      <c r="R10" s="4" t="s">
        <v>31</v>
      </c>
    </row>
    <row r="11" spans="1:18" x14ac:dyDescent="0.25">
      <c r="B11" s="4">
        <f>Expt!B3</f>
        <v>10</v>
      </c>
      <c r="C11" s="43">
        <f>C9/$B11</f>
        <v>0.15677897409692523</v>
      </c>
      <c r="D11" s="43">
        <f t="shared" ref="D11:O11" si="4">D9/$B11</f>
        <v>2.5073466773197359</v>
      </c>
      <c r="E11" s="43">
        <f t="shared" si="4"/>
        <v>4.4661322075882115</v>
      </c>
      <c r="F11" s="43">
        <f t="shared" si="4"/>
        <v>6.6053371114073745</v>
      </c>
      <c r="G11" s="43">
        <f t="shared" si="4"/>
        <v>9.481811135986959</v>
      </c>
      <c r="H11" s="43">
        <f t="shared" si="4"/>
        <v>10.980053395959876</v>
      </c>
      <c r="I11" s="43">
        <f t="shared" si="4"/>
        <v>12.91707815445513</v>
      </c>
      <c r="J11" s="43">
        <f t="shared" si="4"/>
        <v>14.05601919563469</v>
      </c>
      <c r="K11" s="43">
        <f t="shared" si="4"/>
        <v>15.679614865531736</v>
      </c>
      <c r="L11" s="43">
        <f t="shared" si="4"/>
        <v>17.221060988670366</v>
      </c>
      <c r="M11" s="43">
        <f t="shared" si="4"/>
        <v>18.850479192826779</v>
      </c>
      <c r="N11" s="43">
        <f t="shared" si="4"/>
        <v>20.320702092289871</v>
      </c>
      <c r="O11" s="43">
        <f t="shared" si="4"/>
        <v>21.378841805890318</v>
      </c>
      <c r="P11" s="31"/>
    </row>
    <row r="12" spans="1:18" x14ac:dyDescent="0.25">
      <c r="C12" s="43">
        <f>C10/$B11</f>
        <v>0.12727767258640429</v>
      </c>
      <c r="D12" s="43">
        <f t="shared" ref="D12:O12" si="5">D10/$B11</f>
        <v>0.20830902286703457</v>
      </c>
      <c r="E12" s="43">
        <f t="shared" si="5"/>
        <v>0.11954405632611623</v>
      </c>
      <c r="F12" s="43">
        <f t="shared" si="5"/>
        <v>0.40645181899905569</v>
      </c>
      <c r="G12" s="43">
        <f t="shared" si="5"/>
        <v>0.36164499012634299</v>
      </c>
      <c r="H12" s="43">
        <f t="shared" si="5"/>
        <v>0.18000200646313774</v>
      </c>
      <c r="I12" s="43">
        <f t="shared" si="5"/>
        <v>0.40772820881831146</v>
      </c>
      <c r="J12" s="43">
        <f t="shared" si="5"/>
        <v>0.50154934739957413</v>
      </c>
      <c r="K12" s="43">
        <f t="shared" si="5"/>
        <v>7.3429552810785004E-2</v>
      </c>
      <c r="L12" s="43">
        <f t="shared" si="5"/>
        <v>0.23208837640158367</v>
      </c>
      <c r="M12" s="43">
        <f t="shared" si="5"/>
        <v>0.28037746784317119</v>
      </c>
      <c r="N12" s="43">
        <f t="shared" si="5"/>
        <v>0.2044431484404759</v>
      </c>
      <c r="O12" s="43">
        <f t="shared" si="5"/>
        <v>1.057452024868283</v>
      </c>
      <c r="P12" s="31"/>
    </row>
    <row r="48" spans="19:20" ht="17.25" x14ac:dyDescent="0.25">
      <c r="S48" s="4">
        <f>LINEST(C11:E11,C3:E3,FALSE)</f>
        <v>0.22879222184992318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zoomScale="80" zoomScaleNormal="80" workbookViewId="0">
      <selection activeCell="S4" sqref="S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10</v>
      </c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Q2" s="4" t="s">
        <v>54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C3:L3</v>
      </c>
    </row>
    <row r="4" spans="1:18" x14ac:dyDescent="0.25">
      <c r="B4" s="25" t="s">
        <v>11</v>
      </c>
      <c r="C4" s="20">
        <f>A!C$225</f>
        <v>5.2656068500805768E-4</v>
      </c>
      <c r="D4" s="21">
        <f>A!D$225</f>
        <v>3.2656876074047159E-2</v>
      </c>
      <c r="E4" s="21">
        <f>A!E$225</f>
        <v>5.0881155442266041E-2</v>
      </c>
      <c r="F4" s="21">
        <f>A!F$225</f>
        <v>7.3428549030606624E-2</v>
      </c>
      <c r="G4" s="21">
        <f>A!G$225</f>
        <v>0.1067513242111143</v>
      </c>
      <c r="H4" s="21">
        <f>A!H$225</f>
        <v>0.12408746164824247</v>
      </c>
      <c r="I4" s="21">
        <f>A!I$225</f>
        <v>0.1424465993749951</v>
      </c>
      <c r="J4" s="21">
        <f>A!J$225</f>
        <v>0.15357322084263675</v>
      </c>
      <c r="K4" s="21">
        <f>A!K$225</f>
        <v>0.17706171662551418</v>
      </c>
      <c r="L4" s="21">
        <f>A!L$225</f>
        <v>0.18952098698520234</v>
      </c>
      <c r="M4" s="21">
        <f>A!M$225</f>
        <v>0.20458228721489297</v>
      </c>
      <c r="N4" s="21">
        <f>A!N$225</f>
        <v>0.22105352425217789</v>
      </c>
      <c r="O4" s="22">
        <f>A!O$225</f>
        <v>0.24203950514730224</v>
      </c>
      <c r="P4" s="20"/>
    </row>
    <row r="5" spans="1:18" x14ac:dyDescent="0.25">
      <c r="B5" s="25" t="s">
        <v>12</v>
      </c>
      <c r="C5" s="20">
        <f>B!C$225</f>
        <v>4.7976758417523618E-3</v>
      </c>
      <c r="D5" s="21">
        <f>B!D$225</f>
        <v>3.2432011435547067E-2</v>
      </c>
      <c r="E5" s="21">
        <f>B!E$225</f>
        <v>5.8815254758574437E-2</v>
      </c>
      <c r="F5" s="21">
        <f>B!F$225</f>
        <v>8.0181944491523049E-2</v>
      </c>
      <c r="G5" s="21">
        <f>B!G$225</f>
        <v>0.11559036166114375</v>
      </c>
      <c r="H5" s="21">
        <f>B!H$225</f>
        <v>0.12688847007341844</v>
      </c>
      <c r="I5" s="21">
        <f>B!I$225</f>
        <v>0.1532923956638039</v>
      </c>
      <c r="J5" s="21">
        <f>B!J$225</f>
        <v>0.16634125616892514</v>
      </c>
      <c r="K5" s="21">
        <f>B!K$225</f>
        <v>0.17739857454855498</v>
      </c>
      <c r="L5" s="21">
        <f>B!L$225</f>
        <v>0.19414694090320989</v>
      </c>
      <c r="M5" s="21">
        <f>B!M$225</f>
        <v>0.2050740696290215</v>
      </c>
      <c r="N5" s="21">
        <f>B!N$225</f>
        <v>0.22616474752929394</v>
      </c>
      <c r="O5" s="22">
        <f>B!O$225</f>
        <v>0.24366200950170877</v>
      </c>
      <c r="P5" s="20"/>
    </row>
    <row r="6" spans="1:18" ht="15.75" thickBot="1" x14ac:dyDescent="0.3">
      <c r="B6" s="25" t="s">
        <v>13</v>
      </c>
      <c r="C6" s="20">
        <f>'C'!C$225</f>
        <v>2.5896396846370835E-3</v>
      </c>
      <c r="D6" s="21">
        <f>'C'!D$225</f>
        <v>3.0157544996212916E-2</v>
      </c>
      <c r="E6" s="21">
        <f>'C'!E$225</f>
        <v>5.2660962093243453E-2</v>
      </c>
      <c r="F6" s="21">
        <f>'C'!F$225</f>
        <v>8.0947061492119735E-2</v>
      </c>
      <c r="G6" s="21">
        <f>'C'!G$225</f>
        <v>0.10669271208510239</v>
      </c>
      <c r="H6" s="21">
        <f>'C'!H$225</f>
        <v>0.12850868411461897</v>
      </c>
      <c r="I6" s="21">
        <f>'C'!I$225</f>
        <v>0.14682088305464289</v>
      </c>
      <c r="J6" s="21">
        <f>'C'!J$225</f>
        <v>0.15971553498373706</v>
      </c>
      <c r="K6" s="21">
        <f>'C'!K$225</f>
        <v>0.17508969882455835</v>
      </c>
      <c r="L6" s="21">
        <f>'C'!L$225</f>
        <v>0.19416907608009309</v>
      </c>
      <c r="M6" s="21">
        <f>'C'!M$225</f>
        <v>0.21060535591748233</v>
      </c>
      <c r="N6" s="21">
        <f>'C'!N$225</f>
        <v>0.22031612937881809</v>
      </c>
      <c r="O6" s="22">
        <f>'C'!O$225</f>
        <v>0.22105982191479528</v>
      </c>
      <c r="P6" s="20"/>
    </row>
    <row r="7" spans="1:18" x14ac:dyDescent="0.25">
      <c r="B7" s="26" t="s">
        <v>14</v>
      </c>
      <c r="C7" s="27">
        <f t="shared" ref="C7:O7" si="0">AVERAGE(C4:C6)</f>
        <v>2.6379587371325014E-3</v>
      </c>
      <c r="D7" s="28">
        <f t="shared" si="0"/>
        <v>3.1748810835269044E-2</v>
      </c>
      <c r="E7" s="28">
        <f t="shared" si="0"/>
        <v>5.4119124098027972E-2</v>
      </c>
      <c r="F7" s="28">
        <f t="shared" si="0"/>
        <v>7.8185851671416465E-2</v>
      </c>
      <c r="G7" s="28">
        <f t="shared" si="0"/>
        <v>0.10967813265245348</v>
      </c>
      <c r="H7" s="28">
        <f t="shared" si="0"/>
        <v>0.12649487194542661</v>
      </c>
      <c r="I7" s="28">
        <f t="shared" si="0"/>
        <v>0.14751995936448062</v>
      </c>
      <c r="J7" s="28">
        <f t="shared" si="0"/>
        <v>0.15987667066509967</v>
      </c>
      <c r="K7" s="28">
        <f t="shared" si="0"/>
        <v>0.17651666333287586</v>
      </c>
      <c r="L7" s="28">
        <f t="shared" si="0"/>
        <v>0.19261233465616842</v>
      </c>
      <c r="M7" s="28">
        <f t="shared" si="0"/>
        <v>0.20675390425379891</v>
      </c>
      <c r="N7" s="28">
        <f t="shared" si="0"/>
        <v>0.22251146705342997</v>
      </c>
      <c r="O7" s="29">
        <f t="shared" si="0"/>
        <v>0.23558711218793546</v>
      </c>
      <c r="P7" s="41"/>
      <c r="Q7" s="2" t="str">
        <f>CONCATENATE("C9:",CHAR(66 + Q$1), "9")</f>
        <v>C9:L9</v>
      </c>
    </row>
    <row r="8" spans="1:18" ht="15.75" thickBot="1" x14ac:dyDescent="0.3">
      <c r="B8" s="30" t="s">
        <v>15</v>
      </c>
      <c r="C8" s="37">
        <f t="shared" ref="C8:O8" si="1">STDEV(C4:C6)</f>
        <v>2.1359675134861645E-3</v>
      </c>
      <c r="D8" s="38">
        <f t="shared" si="1"/>
        <v>1.3826555081878512E-3</v>
      </c>
      <c r="E8" s="38">
        <f t="shared" si="1"/>
        <v>4.1631911215327666E-3</v>
      </c>
      <c r="F8" s="38">
        <f t="shared" si="1"/>
        <v>4.1376681015208028E-3</v>
      </c>
      <c r="G8" s="38">
        <f t="shared" si="1"/>
        <v>5.1202243831425954E-3</v>
      </c>
      <c r="H8" s="38">
        <f t="shared" si="1"/>
        <v>2.2367368282985509E-3</v>
      </c>
      <c r="I8" s="38">
        <f t="shared" si="1"/>
        <v>5.456588224322682E-3</v>
      </c>
      <c r="J8" s="38">
        <f t="shared" si="1"/>
        <v>6.3855426593354813E-3</v>
      </c>
      <c r="K8" s="38">
        <f t="shared" si="1"/>
        <v>1.2472125304362363E-3</v>
      </c>
      <c r="L8" s="38">
        <f t="shared" si="1"/>
        <v>2.6772084918071969E-3</v>
      </c>
      <c r="M8" s="38">
        <f t="shared" si="1"/>
        <v>3.3445063049692028E-3</v>
      </c>
      <c r="N8" s="38">
        <f t="shared" si="1"/>
        <v>3.1852443354177676E-3</v>
      </c>
      <c r="O8" s="39">
        <f t="shared" si="1"/>
        <v>1.2607131002138087E-2</v>
      </c>
      <c r="P8" s="42"/>
    </row>
    <row r="9" spans="1:18" x14ac:dyDescent="0.25">
      <c r="B9" s="4">
        <f>Expt!B1*2</f>
        <v>1600</v>
      </c>
      <c r="C9" s="43">
        <f>$B$9*C7</f>
        <v>4.2207339794120022</v>
      </c>
      <c r="D9" s="43">
        <f t="shared" ref="D9:O10" si="2">$B$9*D7</f>
        <v>50.798097336430473</v>
      </c>
      <c r="E9" s="43">
        <f t="shared" si="2"/>
        <v>86.590598556844753</v>
      </c>
      <c r="F9" s="43">
        <f t="shared" si="2"/>
        <v>125.09736267426635</v>
      </c>
      <c r="G9" s="43">
        <f t="shared" si="2"/>
        <v>175.48501224392555</v>
      </c>
      <c r="H9" s="43">
        <f t="shared" si="2"/>
        <v>202.39179511268256</v>
      </c>
      <c r="I9" s="43">
        <f t="shared" si="2"/>
        <v>236.03193498316898</v>
      </c>
      <c r="J9" s="43">
        <f t="shared" si="2"/>
        <v>255.80267306415948</v>
      </c>
      <c r="K9" s="43">
        <f t="shared" si="2"/>
        <v>282.42666133260138</v>
      </c>
      <c r="L9" s="43">
        <f t="shared" si="2"/>
        <v>308.1797354498695</v>
      </c>
      <c r="M9" s="43">
        <f t="shared" si="2"/>
        <v>330.80624680607826</v>
      </c>
      <c r="N9" s="43">
        <f t="shared" si="2"/>
        <v>356.01834728548795</v>
      </c>
      <c r="O9" s="43">
        <f t="shared" si="2"/>
        <v>376.93937950069676</v>
      </c>
      <c r="P9" s="31"/>
      <c r="Q9" s="4">
        <f ca="1">LINEST(INDIRECT(Q7),INDIRECT(Q3), FALSE)</f>
        <v>3.7028111010771236</v>
      </c>
      <c r="R9" s="4" t="s">
        <v>23</v>
      </c>
    </row>
    <row r="10" spans="1:18" ht="17.25" x14ac:dyDescent="0.25">
      <c r="C10" s="31">
        <f>$B$9*C8</f>
        <v>3.4175480215778631</v>
      </c>
      <c r="D10" s="31">
        <f t="shared" si="2"/>
        <v>2.2122488131005618</v>
      </c>
      <c r="E10" s="31">
        <f t="shared" si="2"/>
        <v>6.6611057944524266</v>
      </c>
      <c r="F10" s="31">
        <f t="shared" si="2"/>
        <v>6.6202689624332844</v>
      </c>
      <c r="G10" s="31">
        <f t="shared" si="2"/>
        <v>8.1923590130281525</v>
      </c>
      <c r="H10" s="31">
        <f t="shared" si="2"/>
        <v>3.5787789252776814</v>
      </c>
      <c r="I10" s="31">
        <f t="shared" si="2"/>
        <v>8.7305411589162905</v>
      </c>
      <c r="J10" s="31">
        <f t="shared" si="2"/>
        <v>10.21686825493677</v>
      </c>
      <c r="K10" s="31">
        <f t="shared" si="2"/>
        <v>1.9955400486979782</v>
      </c>
      <c r="L10" s="31">
        <f t="shared" si="2"/>
        <v>4.2835335868915152</v>
      </c>
      <c r="M10" s="31">
        <f t="shared" si="2"/>
        <v>5.3512100879507241</v>
      </c>
      <c r="N10" s="31">
        <f t="shared" si="2"/>
        <v>5.0963909366684286</v>
      </c>
      <c r="O10" s="31">
        <f t="shared" si="2"/>
        <v>20.17140960342094</v>
      </c>
      <c r="P10" s="31"/>
      <c r="Q10" s="4">
        <f ca="1">Q9/[1]Expt!B3</f>
        <v>0.37028111010771236</v>
      </c>
      <c r="R10" s="4" t="s">
        <v>31</v>
      </c>
    </row>
    <row r="11" spans="1:18" x14ac:dyDescent="0.25">
      <c r="B11" s="4">
        <f>Expt!B3</f>
        <v>10</v>
      </c>
      <c r="C11" s="43">
        <f>C9/$B11</f>
        <v>0.42207339794120025</v>
      </c>
      <c r="D11" s="43">
        <f t="shared" ref="D11:O11" si="3">D9/$B11</f>
        <v>5.0798097336430477</v>
      </c>
      <c r="E11" s="43">
        <f t="shared" si="3"/>
        <v>8.6590598556844753</v>
      </c>
      <c r="F11" s="43">
        <f t="shared" si="3"/>
        <v>12.509736267426636</v>
      </c>
      <c r="G11" s="43">
        <f t="shared" si="3"/>
        <v>17.548501224392556</v>
      </c>
      <c r="H11" s="43">
        <f t="shared" si="3"/>
        <v>20.239179511268254</v>
      </c>
      <c r="I11" s="43">
        <f t="shared" si="3"/>
        <v>23.603193498316898</v>
      </c>
      <c r="J11" s="43">
        <f t="shared" si="3"/>
        <v>25.580267306415948</v>
      </c>
      <c r="K11" s="43">
        <f t="shared" si="3"/>
        <v>28.242666133260137</v>
      </c>
      <c r="L11" s="43">
        <f t="shared" si="3"/>
        <v>30.817973544986948</v>
      </c>
      <c r="M11" s="43">
        <f t="shared" si="3"/>
        <v>33.080624680607826</v>
      </c>
      <c r="N11" s="43">
        <f t="shared" si="3"/>
        <v>35.601834728548795</v>
      </c>
      <c r="O11" s="43">
        <f t="shared" si="3"/>
        <v>37.693937950069675</v>
      </c>
      <c r="P11" s="31"/>
    </row>
    <row r="12" spans="1:18" x14ac:dyDescent="0.25">
      <c r="C12" s="43">
        <f>C10/$B11</f>
        <v>0.34175480215778631</v>
      </c>
      <c r="D12" s="43">
        <f t="shared" ref="D12:O12" si="4">D10/$B11</f>
        <v>0.22122488131005619</v>
      </c>
      <c r="E12" s="43">
        <f t="shared" si="4"/>
        <v>0.66611057944524266</v>
      </c>
      <c r="F12" s="43">
        <f t="shared" si="4"/>
        <v>0.66202689624332844</v>
      </c>
      <c r="G12" s="43">
        <f t="shared" si="4"/>
        <v>0.81923590130281521</v>
      </c>
      <c r="H12" s="43">
        <f t="shared" si="4"/>
        <v>0.35787789252776814</v>
      </c>
      <c r="I12" s="43">
        <f t="shared" si="4"/>
        <v>0.87305411589162907</v>
      </c>
      <c r="J12" s="43">
        <f t="shared" si="4"/>
        <v>1.0216868254936771</v>
      </c>
      <c r="K12" s="43">
        <f t="shared" si="4"/>
        <v>0.19955400486979782</v>
      </c>
      <c r="L12" s="43">
        <f t="shared" si="4"/>
        <v>0.42835335868915153</v>
      </c>
      <c r="M12" s="43">
        <f t="shared" si="4"/>
        <v>0.53512100879507241</v>
      </c>
      <c r="N12" s="43">
        <f t="shared" si="4"/>
        <v>0.5096390936668429</v>
      </c>
      <c r="O12" s="43">
        <f t="shared" si="4"/>
        <v>2.0171409603420942</v>
      </c>
      <c r="P12" s="31"/>
    </row>
    <row r="48" spans="19:20" ht="17.25" x14ac:dyDescent="0.25">
      <c r="S48" s="4">
        <f>LINEST(C11:E11,C3:E3,FALSE)</f>
        <v>0.44795858890024004</v>
      </c>
      <c r="T48" s="4" t="s">
        <v>31</v>
      </c>
    </row>
  </sheetData>
  <mergeCells count="1">
    <mergeCell ref="C2:O2"/>
  </mergeCells>
  <conditionalFormatting sqref="C7:O7">
    <cfRule type="cellIs" dxfId="0" priority="2" operator="lessThan">
      <formula>0.2</formula>
    </cfRule>
    <cfRule type="cellIs" dxfId="1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abSelected="1" zoomScale="80" zoomScaleNormal="80" workbookViewId="0">
      <selection activeCell="S38" sqref="S38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6</v>
      </c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Q2" s="4" t="s">
        <v>54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C3:H3</v>
      </c>
    </row>
    <row r="4" spans="1:18" x14ac:dyDescent="0.25">
      <c r="B4" s="25" t="s">
        <v>11</v>
      </c>
      <c r="C4" s="20">
        <f>A!C$226</f>
        <v>2.6306628380348236E-8</v>
      </c>
      <c r="D4" s="21">
        <f>A!D$226</f>
        <v>2.7931402078937004E-2</v>
      </c>
      <c r="E4" s="21">
        <f>A!E$226</f>
        <v>6.4406932270840628E-2</v>
      </c>
      <c r="F4" s="21">
        <f>A!F$226</f>
        <v>8.9574161713441028E-2</v>
      </c>
      <c r="G4" s="21">
        <f>A!G$226</f>
        <v>0.13847886591375744</v>
      </c>
      <c r="H4" s="21">
        <f>A!H$226</f>
        <v>0.1694453054911447</v>
      </c>
      <c r="I4" s="21">
        <f>A!I$226</f>
        <v>0.20228621719667697</v>
      </c>
      <c r="J4" s="21">
        <f>A!J$226</f>
        <v>0.22051780845275853</v>
      </c>
      <c r="K4" s="21">
        <f>A!K$226</f>
        <v>0.26711673824093091</v>
      </c>
      <c r="L4" s="21">
        <f>A!L$226</f>
        <v>0.29214693578332007</v>
      </c>
      <c r="M4" s="21">
        <f>A!M$226</f>
        <v>0.34839171460852936</v>
      </c>
      <c r="N4" s="21">
        <f>A!N$226</f>
        <v>0.3746710701521892</v>
      </c>
      <c r="O4" s="22">
        <f>A!O$226</f>
        <v>0.40421128242863891</v>
      </c>
      <c r="P4" s="20"/>
    </row>
    <row r="5" spans="1:18" x14ac:dyDescent="0.25">
      <c r="B5" s="25" t="s">
        <v>12</v>
      </c>
      <c r="C5" s="20">
        <f>B!C$226</f>
        <v>2.9641339949937937E-8</v>
      </c>
      <c r="D5" s="21">
        <f>B!D$226</f>
        <v>3.8272254749156361E-2</v>
      </c>
      <c r="E5" s="21">
        <f>B!E$226</f>
        <v>5.206637662421093E-2</v>
      </c>
      <c r="F5" s="21">
        <f>B!F$226</f>
        <v>9.1373737772238742E-2</v>
      </c>
      <c r="G5" s="21">
        <f>B!G$226</f>
        <v>0.14786025673102751</v>
      </c>
      <c r="H5" s="21">
        <f>B!H$226</f>
        <v>0.173631955283157</v>
      </c>
      <c r="I5" s="21">
        <f>B!I$226</f>
        <v>0.20939605650095711</v>
      </c>
      <c r="J5" s="21">
        <f>B!J$226</f>
        <v>0.22873304614528503</v>
      </c>
      <c r="K5" s="21">
        <f>B!K$226</f>
        <v>0.26044836277038819</v>
      </c>
      <c r="L5" s="21">
        <f>B!L$226</f>
        <v>0.2989233429661648</v>
      </c>
      <c r="M5" s="21">
        <f>B!M$226</f>
        <v>0.3289649613318697</v>
      </c>
      <c r="N5" s="21">
        <f>B!N$226</f>
        <v>0.3680371586124932</v>
      </c>
      <c r="O5" s="22">
        <f>B!O$226</f>
        <v>0.38251794667835504</v>
      </c>
      <c r="P5" s="20"/>
    </row>
    <row r="6" spans="1:18" ht="15.75" thickBot="1" x14ac:dyDescent="0.3">
      <c r="B6" s="25" t="s">
        <v>13</v>
      </c>
      <c r="C6" s="20">
        <f>'C'!C$226</f>
        <v>2.7948598390482356E-8</v>
      </c>
      <c r="D6" s="21">
        <f>'C'!D$226</f>
        <v>2.4132984708864252E-2</v>
      </c>
      <c r="E6" s="21">
        <f>'C'!E$226</f>
        <v>6.6570042249968153E-2</v>
      </c>
      <c r="F6" s="21">
        <f>'C'!F$226</f>
        <v>0.10751525473693946</v>
      </c>
      <c r="G6" s="21">
        <f>'C'!G$226</f>
        <v>0.15247202978783733</v>
      </c>
      <c r="H6" s="21">
        <f>'C'!H$226</f>
        <v>0.17338353479372315</v>
      </c>
      <c r="I6" s="21">
        <f>'C'!I$226</f>
        <v>0.21340347608549151</v>
      </c>
      <c r="J6" s="21">
        <f>'C'!J$226</f>
        <v>0.24139671367095036</v>
      </c>
      <c r="K6" s="21">
        <f>'C'!K$226</f>
        <v>0.26385297887761661</v>
      </c>
      <c r="L6" s="21">
        <f>'C'!L$226</f>
        <v>0.29529225829997724</v>
      </c>
      <c r="M6" s="21">
        <f>'C'!M$226</f>
        <v>0.33552091775960513</v>
      </c>
      <c r="N6" s="21">
        <f>'C'!N$226</f>
        <v>0.36432973254889489</v>
      </c>
      <c r="O6" s="22">
        <f>'C'!O$226</f>
        <v>0.36851671078039694</v>
      </c>
      <c r="P6" s="20"/>
    </row>
    <row r="7" spans="1:18" x14ac:dyDescent="0.25">
      <c r="B7" s="26" t="s">
        <v>14</v>
      </c>
      <c r="C7" s="27">
        <f t="shared" ref="C7:O7" si="0">AVERAGE(C4:C6)</f>
        <v>2.7965522240256174E-8</v>
      </c>
      <c r="D7" s="28">
        <f t="shared" si="0"/>
        <v>3.0112213845652543E-2</v>
      </c>
      <c r="E7" s="28">
        <f t="shared" si="0"/>
        <v>6.1014450381673239E-2</v>
      </c>
      <c r="F7" s="28">
        <f t="shared" si="0"/>
        <v>9.6154384740873081E-2</v>
      </c>
      <c r="G7" s="28">
        <f t="shared" si="0"/>
        <v>0.14627038414420743</v>
      </c>
      <c r="H7" s="28">
        <f t="shared" si="0"/>
        <v>0.17215359852267495</v>
      </c>
      <c r="I7" s="28">
        <f t="shared" si="0"/>
        <v>0.2083619165943752</v>
      </c>
      <c r="J7" s="28">
        <f t="shared" si="0"/>
        <v>0.23021585608966466</v>
      </c>
      <c r="K7" s="28">
        <f t="shared" si="0"/>
        <v>0.26380602662964525</v>
      </c>
      <c r="L7" s="28">
        <f t="shared" si="0"/>
        <v>0.29545417901648735</v>
      </c>
      <c r="M7" s="28">
        <f t="shared" si="0"/>
        <v>0.3376258645666681</v>
      </c>
      <c r="N7" s="28">
        <f t="shared" si="0"/>
        <v>0.36901265377119241</v>
      </c>
      <c r="O7" s="29">
        <f t="shared" si="0"/>
        <v>0.38508197996246363</v>
      </c>
      <c r="P7" s="41"/>
      <c r="Q7" s="2" t="str">
        <f>CONCATENATE("C9:",CHAR(66 + Q$1), "9")</f>
        <v>C9:H9</v>
      </c>
    </row>
    <row r="8" spans="1:18" ht="15.75" thickBot="1" x14ac:dyDescent="0.3">
      <c r="B8" s="30" t="s">
        <v>15</v>
      </c>
      <c r="C8" s="37">
        <f t="shared" ref="C8:O8" si="1">STDEV(C4:C6)</f>
        <v>1.6674202006714526E-9</v>
      </c>
      <c r="D8" s="38">
        <f t="shared" si="1"/>
        <v>7.3175606789051533E-3</v>
      </c>
      <c r="E8" s="38">
        <f t="shared" si="1"/>
        <v>7.8243708483295513E-3</v>
      </c>
      <c r="F8" s="38">
        <f t="shared" si="1"/>
        <v>9.8798605151333239E-3</v>
      </c>
      <c r="G8" s="38">
        <f t="shared" si="1"/>
        <v>7.13077344566879E-3</v>
      </c>
      <c r="H8" s="38">
        <f t="shared" si="1"/>
        <v>2.3487372231412195E-3</v>
      </c>
      <c r="I8" s="38">
        <f t="shared" si="1"/>
        <v>5.6303148499902214E-3</v>
      </c>
      <c r="J8" s="38">
        <f t="shared" si="1"/>
        <v>1.0518137419520757E-2</v>
      </c>
      <c r="K8" s="38">
        <f t="shared" si="1"/>
        <v>3.3344356702785754E-3</v>
      </c>
      <c r="L8" s="38">
        <f t="shared" si="1"/>
        <v>3.3911041440442013E-3</v>
      </c>
      <c r="M8" s="38">
        <f t="shared" si="1"/>
        <v>9.8829543413634681E-3</v>
      </c>
      <c r="N8" s="38">
        <f t="shared" si="1"/>
        <v>5.2392278972966475E-3</v>
      </c>
      <c r="O8" s="39">
        <f t="shared" si="1"/>
        <v>1.7984891195094353E-2</v>
      </c>
      <c r="P8" s="42"/>
    </row>
    <row r="9" spans="1:18" x14ac:dyDescent="0.25">
      <c r="B9" s="4">
        <f>Expt!B1</f>
        <v>800</v>
      </c>
      <c r="C9" s="43">
        <f>$B$9*C7</f>
        <v>2.2372417792204941E-5</v>
      </c>
      <c r="D9" s="43">
        <f t="shared" ref="D9:O10" si="2">$B$9*D7</f>
        <v>24.089771076522034</v>
      </c>
      <c r="E9" s="43">
        <f t="shared" si="2"/>
        <v>48.811560305338588</v>
      </c>
      <c r="F9" s="43">
        <f t="shared" si="2"/>
        <v>76.923507792698459</v>
      </c>
      <c r="G9" s="43">
        <f t="shared" si="2"/>
        <v>117.01630731536594</v>
      </c>
      <c r="H9" s="43">
        <f t="shared" si="2"/>
        <v>137.72287881813995</v>
      </c>
      <c r="I9" s="43">
        <f t="shared" si="2"/>
        <v>166.68953327550017</v>
      </c>
      <c r="J9" s="43">
        <f t="shared" si="2"/>
        <v>184.17268487173172</v>
      </c>
      <c r="K9" s="43">
        <f t="shared" si="2"/>
        <v>211.04482130371619</v>
      </c>
      <c r="L9" s="43">
        <f t="shared" si="2"/>
        <v>236.36334321318989</v>
      </c>
      <c r="M9" s="43">
        <f t="shared" si="2"/>
        <v>270.10069165333448</v>
      </c>
      <c r="N9" s="43">
        <f t="shared" si="2"/>
        <v>295.21012301695396</v>
      </c>
      <c r="O9" s="43">
        <f t="shared" si="2"/>
        <v>308.06558396997093</v>
      </c>
      <c r="P9" s="31"/>
      <c r="Q9" s="4">
        <f ca="1">LINEST(INDIRECT(Q7),INDIRECT(Q3), FALSE)</f>
        <v>2.743932797122651</v>
      </c>
      <c r="R9" s="4" t="s">
        <v>23</v>
      </c>
    </row>
    <row r="10" spans="1:18" ht="17.25" x14ac:dyDescent="0.25">
      <c r="C10" s="31">
        <f>$B$9*C8</f>
        <v>1.333936160537162E-6</v>
      </c>
      <c r="D10" s="31">
        <f t="shared" si="2"/>
        <v>5.8540485431241223</v>
      </c>
      <c r="E10" s="31">
        <f t="shared" si="2"/>
        <v>6.2594966786636412</v>
      </c>
      <c r="F10" s="31">
        <f t="shared" si="2"/>
        <v>7.9038884121066593</v>
      </c>
      <c r="G10" s="31">
        <f t="shared" si="2"/>
        <v>5.7046187565350319</v>
      </c>
      <c r="H10" s="31">
        <f t="shared" si="2"/>
        <v>1.8789897785129757</v>
      </c>
      <c r="I10" s="31">
        <f t="shared" si="2"/>
        <v>4.5042518799921769</v>
      </c>
      <c r="J10" s="31">
        <f t="shared" si="2"/>
        <v>8.4145099356166053</v>
      </c>
      <c r="K10" s="31">
        <f t="shared" si="2"/>
        <v>2.6675485362228604</v>
      </c>
      <c r="L10" s="31">
        <f t="shared" si="2"/>
        <v>2.7128833152353611</v>
      </c>
      <c r="M10" s="31">
        <f t="shared" si="2"/>
        <v>7.9063634730907744</v>
      </c>
      <c r="N10" s="31">
        <f t="shared" si="2"/>
        <v>4.1913823178373182</v>
      </c>
      <c r="O10" s="31">
        <f t="shared" si="2"/>
        <v>14.387912956075482</v>
      </c>
      <c r="P10" s="31"/>
      <c r="Q10" s="4">
        <f ca="1">Q9/[1]Expt!B3</f>
        <v>0.27439327971226513</v>
      </c>
      <c r="R10" s="4" t="s">
        <v>31</v>
      </c>
    </row>
    <row r="11" spans="1:18" x14ac:dyDescent="0.25">
      <c r="B11" s="4">
        <f>Expt!B3</f>
        <v>10</v>
      </c>
      <c r="C11" s="43">
        <f>C9/$B11</f>
        <v>2.2372417792204941E-6</v>
      </c>
      <c r="D11" s="43">
        <f t="shared" ref="D11:O11" si="3">D9/$B11</f>
        <v>2.4089771076522033</v>
      </c>
      <c r="E11" s="43">
        <f t="shared" si="3"/>
        <v>4.8811560305338588</v>
      </c>
      <c r="F11" s="43">
        <f t="shared" si="3"/>
        <v>7.6923507792698462</v>
      </c>
      <c r="G11" s="43">
        <f t="shared" si="3"/>
        <v>11.701630731536593</v>
      </c>
      <c r="H11" s="43">
        <f t="shared" si="3"/>
        <v>13.772287881813995</v>
      </c>
      <c r="I11" s="43">
        <f t="shared" si="3"/>
        <v>16.668953327550017</v>
      </c>
      <c r="J11" s="43">
        <f t="shared" si="3"/>
        <v>18.417268487173171</v>
      </c>
      <c r="K11" s="43">
        <f t="shared" si="3"/>
        <v>21.104482130371618</v>
      </c>
      <c r="L11" s="43">
        <f t="shared" si="3"/>
        <v>23.636334321318991</v>
      </c>
      <c r="M11" s="43">
        <f t="shared" si="3"/>
        <v>27.010069165333448</v>
      </c>
      <c r="N11" s="43">
        <f t="shared" si="3"/>
        <v>29.521012301695396</v>
      </c>
      <c r="O11" s="43">
        <f t="shared" si="3"/>
        <v>30.806558396997094</v>
      </c>
      <c r="P11" s="31"/>
    </row>
    <row r="12" spans="1:18" x14ac:dyDescent="0.25">
      <c r="C12" s="43">
        <f>C10/$B11</f>
        <v>1.333936160537162E-7</v>
      </c>
      <c r="D12" s="43">
        <f t="shared" ref="D12:O12" si="4">D10/$B11</f>
        <v>0.58540485431241218</v>
      </c>
      <c r="E12" s="43">
        <f t="shared" si="4"/>
        <v>0.62594966786636408</v>
      </c>
      <c r="F12" s="43">
        <f t="shared" si="4"/>
        <v>0.79038884121066588</v>
      </c>
      <c r="G12" s="43">
        <f t="shared" si="4"/>
        <v>0.57046187565350315</v>
      </c>
      <c r="H12" s="43">
        <f t="shared" si="4"/>
        <v>0.18789897785129756</v>
      </c>
      <c r="I12" s="43">
        <f t="shared" si="4"/>
        <v>0.45042518799921771</v>
      </c>
      <c r="J12" s="43">
        <f t="shared" si="4"/>
        <v>0.84145099356166053</v>
      </c>
      <c r="K12" s="43">
        <f t="shared" si="4"/>
        <v>0.26675485362228601</v>
      </c>
      <c r="L12" s="43">
        <f t="shared" si="4"/>
        <v>0.2712883315235361</v>
      </c>
      <c r="M12" s="43">
        <f t="shared" si="4"/>
        <v>0.79063634730907739</v>
      </c>
      <c r="N12" s="43">
        <f t="shared" si="4"/>
        <v>0.41913823178373183</v>
      </c>
      <c r="O12" s="43">
        <f t="shared" si="4"/>
        <v>1.4387912956075481</v>
      </c>
      <c r="P12" s="31"/>
    </row>
    <row r="48" spans="19:20" ht="17.25" x14ac:dyDescent="0.25">
      <c r="S48" s="4">
        <f>LINEST(C11:E11,C3:E3,FALSE)</f>
        <v>0.24342578337439844</v>
      </c>
      <c r="T48" s="4" t="s">
        <v>31</v>
      </c>
    </row>
  </sheetData>
  <mergeCells count="1">
    <mergeCell ref="C2:O2"/>
  </mergeCells>
  <conditionalFormatting sqref="C7:O7">
    <cfRule type="cellIs" dxfId="4" priority="2" operator="lessThan">
      <formula>0.2</formula>
    </cfRule>
    <cfRule type="cellIs" dxfId="5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2017-09-20T14:47:56Z</dcterms:modified>
</cp:coreProperties>
</file>